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<sst xmlns="http://schemas.openxmlformats.org/spreadsheetml/2006/main" xmlns:r="http://schemas.openxmlformats.org/officeDocument/2006/relationships" count="558" uniqueCount="558">
  <si>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</si>
  <si>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</si>
  <si>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</si>
  <si>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</si>
  <si>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</si>
  <si>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</si>
  <si>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</si>
  <si>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</si>
  <si>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</si>
  <si>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</si>
  <si>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</si>
  <si>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会計</t>
    <rPh sb="0" eb="2">
      <t>カイケイ</t>
    </rPh>
    <phoneticPr fontId="6"/>
  </si>
  <si>
    <t>実質公債費比率（分子）の構造</t>
  </si>
  <si>
    <t>阿伎留病院企業団</t>
    <rPh sb="0" eb="1">
      <t>ア</t>
    </rPh>
    <rPh sb="1" eb="2">
      <t>キ</t>
    </rPh>
    <rPh sb="2" eb="3">
      <t>ル</t>
    </rPh>
    <rPh sb="3" eb="5">
      <t>ビョウイン</t>
    </rPh>
    <rPh sb="5" eb="7">
      <t>キギョウ</t>
    </rPh>
    <rPh sb="7" eb="8">
      <t>ダン</t>
    </rPh>
    <phoneticPr fontId="6"/>
  </si>
  <si>
    <t>実質単年度収支</t>
    <rPh sb="0" eb="2">
      <t>ジッシツ</t>
    </rPh>
    <rPh sb="2" eb="5">
      <t>タンネンド</t>
    </rPh>
    <rPh sb="5" eb="7">
      <t>シュウシ</t>
    </rPh>
    <phoneticPr fontId="6"/>
  </si>
  <si>
    <t>年度</t>
    <rPh sb="0" eb="2">
      <t>ネンド</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</si>
  <si>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</si>
  <si>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※令和2年度中に市町村合併した団体で、合併前の団体ごとの決算に基づく連結実質赤字比率を算出していない団体については、グラフを表記しない。</t>
    <rPh sb="1" eb="3">
      <t>レイワ</t>
    </rPh>
    <phoneticPr fontId="6"/>
  </si>
  <si>
    <t>(注釈)</t>
    <rPh sb="1" eb="2">
      <t>チュウ</t>
    </rPh>
    <rPh sb="2" eb="3">
      <t>シャク</t>
    </rPh>
    <phoneticPr fontId="6"/>
  </si>
  <si>
    <t>(A)－(B)</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</si>
  <si>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</si>
  <si>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</si>
  <si>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</si>
  <si>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</si>
  <si>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</si>
  <si>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</si>
  <si>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</si>
  <si>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</si>
  <si>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</si>
  <si>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</si>
  <si>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</si>
  <si>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</si>
  <si>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</si>
  <si>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</si>
  <si>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</si>
  <si>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</si>
  <si>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</si>
  <si>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6"/>
  </si>
  <si>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</si>
  <si>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</si>
  <si>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</si>
  <si>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</si>
  <si>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</si>
  <si>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</si>
  <si>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</si>
  <si>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</si>
  <si>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</si>
  <si>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</si>
  <si>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</si>
  <si>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</si>
  <si>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</si>
  <si>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</si>
  <si>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</si>
  <si>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</si>
  <si>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</si>
  <si>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</si>
  <si>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</si>
  <si>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当該団体
からの
補助金</t>
  </si>
  <si>
    <t>国有提供交付金(特別区財調交付金)</t>
  </si>
  <si>
    <t>実質公債費比率の分子</t>
  </si>
  <si>
    <r>
      <t>減債基金残高</t>
    </r>
    <r>
      <rPr>
        <sz val="11"/>
        <color theme="1"/>
        <rFont val="ＭＳ ゴシック"/>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</si>
  <si>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</si>
  <si>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</si>
  <si>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</si>
  <si>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人口密度 (人/k㎡)</t>
    <rPh sb="0" eb="2">
      <t>ジンコウ</t>
    </rPh>
    <rPh sb="2" eb="4">
      <t>ミツド</t>
    </rPh>
    <phoneticPr fontId="6"/>
  </si>
  <si>
    <t>一般会計等に係る地方債の現在高</t>
  </si>
  <si>
    <t>東京都三市収益事業組合</t>
    <rPh sb="0" eb="3">
      <t>トウキョウト</t>
    </rPh>
    <rPh sb="3" eb="5">
      <t>サンシ</t>
    </rPh>
    <rPh sb="5" eb="7">
      <t>シュウエキ</t>
    </rPh>
    <rPh sb="7" eb="9">
      <t>ジギョウ</t>
    </rPh>
    <rPh sb="9" eb="11">
      <t>クミアイ</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</si>
  <si>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</si>
  <si>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</si>
  <si>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</si>
  <si>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</si>
  <si>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</si>
  <si>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</si>
  <si>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</si>
  <si>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</si>
  <si>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</si>
  <si>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</si>
  <si>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</si>
  <si>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</si>
  <si>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</si>
  <si>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</si>
  <si>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</si>
  <si>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</si>
  <si>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(一般財源計)</t>
  </si>
  <si>
    <t>新四季創造㈱</t>
    <rPh sb="0" eb="1">
      <t>シン</t>
    </rPh>
    <rPh sb="1" eb="3">
      <t>シキ</t>
    </rPh>
    <rPh sb="3" eb="5">
      <t>ソウゾウ</t>
    </rPh>
    <phoneticPr fontId="6"/>
  </si>
  <si>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</si>
  <si>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</si>
  <si>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</si>
  <si>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</si>
  <si>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</si>
  <si>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</si>
  <si>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</si>
  <si>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</si>
  <si>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</si>
  <si>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</si>
  <si>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</si>
  <si>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</si>
  <si>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</si>
  <si>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</si>
  <si>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</si>
  <si>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</si>
  <si>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</si>
  <si>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</si>
  <si>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</si>
  <si>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</si>
  <si>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</si>
  <si>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</si>
  <si>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</si>
  <si>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</si>
  <si>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</si>
  <si>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</si>
  <si>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</si>
  <si>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</si>
  <si>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</si>
  <si>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令和元年度</t>
  </si>
  <si>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</si>
  <si>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</si>
  <si>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</si>
  <si>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</si>
  <si>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</si>
  <si>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</si>
  <si>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</si>
  <si>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</si>
  <si>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</si>
  <si>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</si>
  <si>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</si>
  <si>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</si>
  <si>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</si>
  <si>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</si>
  <si>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</si>
  <si>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</si>
  <si>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</si>
  <si>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</si>
  <si>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</si>
  <si>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　財政状況資料集</t>
  </si>
  <si>
    <t>地方債
現在高</t>
  </si>
  <si>
    <t>人口１人当たり決算額</t>
    <rPh sb="0" eb="2">
      <t>ジンコウ</t>
    </rPh>
    <rPh sb="2" eb="4">
      <t>ヒトリ</t>
    </rPh>
    <rPh sb="4" eb="5">
      <t>ア</t>
    </rPh>
    <rPh sb="7" eb="10">
      <t>ケッサンガク</t>
    </rPh>
    <phoneticPr fontId="6"/>
  </si>
  <si>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</si>
  <si>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</si>
  <si>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</si>
  <si>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</si>
  <si>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</si>
  <si>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</si>
  <si>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</si>
  <si>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</si>
  <si>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Ⅱ－３</t>
  </si>
  <si>
    <t>　実質赤字比率</t>
    <rPh sb="1" eb="3">
      <t>ジッシツ</t>
    </rPh>
    <rPh sb="3" eb="5">
      <t>アカジ</t>
    </rPh>
    <rPh sb="5" eb="7">
      <t>ヒリツ</t>
    </rPh>
    <phoneticPr fontId="6"/>
  </si>
  <si>
    <t>指定団体等の指定状況</t>
  </si>
  <si>
    <t>歳出総額</t>
  </si>
  <si>
    <t>ゴルフ場利用税交付金</t>
  </si>
  <si>
    <t>寄附金</t>
  </si>
  <si>
    <t>令和元年度(千円)</t>
    <rPh sb="0" eb="2">
      <t>レイワ</t>
    </rPh>
    <rPh sb="2" eb="3">
      <t>ガン</t>
    </rPh>
    <rPh sb="3" eb="5">
      <t>ネンド</t>
    </rPh>
    <rPh sb="6" eb="8">
      <t>センエン</t>
    </rPh>
    <phoneticPr fontId="6"/>
  </si>
  <si>
    <t>普通建設事業費</t>
  </si>
  <si>
    <t>平成30年度(千円)</t>
    <rPh sb="0" eb="2">
      <t>ヘイセイ</t>
    </rPh>
    <rPh sb="4" eb="6">
      <t>ネンド</t>
    </rPh>
    <phoneticPr fontId="6"/>
  </si>
  <si>
    <t>令和元年度(千円･％)</t>
    <rPh sb="0" eb="2">
      <t>レイワ</t>
    </rPh>
    <rPh sb="2" eb="3">
      <t>ガン</t>
    </rPh>
    <rPh sb="3" eb="5">
      <t>ネンド</t>
    </rPh>
    <rPh sb="6" eb="8">
      <t>センエン</t>
    </rPh>
    <phoneticPr fontId="6"/>
  </si>
  <si>
    <t>地方税の状況（単位 千円・％）</t>
    <rPh sb="0" eb="2">
      <t>チホウ</t>
    </rPh>
    <rPh sb="2" eb="3">
      <t>ゼイ</t>
    </rPh>
    <rPh sb="4" eb="6">
      <t>ジョウキョウ</t>
    </rPh>
    <rPh sb="7" eb="9">
      <t>タンイ</t>
    </rPh>
    <rPh sb="10" eb="12">
      <t>センエン</t>
    </rPh>
    <phoneticPr fontId="6"/>
  </si>
  <si>
    <t>平成30年度(千円･％)</t>
    <rPh sb="0" eb="2">
      <t>ヘイセイ</t>
    </rPh>
    <rPh sb="4" eb="6">
      <t>ネンド</t>
    </rPh>
    <rPh sb="7" eb="9">
      <t>センエン</t>
    </rPh>
    <phoneticPr fontId="6"/>
  </si>
  <si>
    <t>対比（％）</t>
    <rPh sb="0" eb="2">
      <t>タイヒ</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</si>
  <si>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</si>
  <si>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</si>
  <si>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</si>
  <si>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</si>
  <si>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</si>
  <si>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秋多都市計画事業武蔵引田駅北口土地区画整理事業特別会計</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</si>
  <si>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</si>
  <si>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</si>
  <si>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</si>
  <si>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</si>
  <si>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あきる野市</t>
  </si>
  <si>
    <t>地方交付税種地</t>
    <rPh sb="0" eb="2">
      <t>チホウ</t>
    </rPh>
    <rPh sb="2" eb="5">
      <t>コウフゼイ</t>
    </rPh>
    <rPh sb="5" eb="6">
      <t>シュ</t>
    </rPh>
    <rPh sb="6" eb="7">
      <t>チ</t>
    </rPh>
    <phoneticPr fontId="6"/>
  </si>
  <si>
    <t>令和元年度</t>
    <rPh sb="0" eb="2">
      <t>レイワ</t>
    </rPh>
    <rPh sb="2" eb="3">
      <t>ガン</t>
    </rPh>
    <rPh sb="3" eb="5">
      <t>ネンド</t>
    </rPh>
    <phoneticPr fontId="6"/>
  </si>
  <si>
    <t>2-6</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</si>
  <si>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</si>
  <si>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</si>
  <si>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</si>
  <si>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</si>
  <si>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</si>
  <si>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</si>
  <si>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t>
  </si>
  <si>
    <t>テレビ共同受信施設整備基金</t>
  </si>
  <si>
    <t>参考</t>
    <rPh sb="0" eb="2">
      <t>サンコウ</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</si>
  <si>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</si>
  <si>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</si>
  <si>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</si>
  <si>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</si>
  <si>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</si>
  <si>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</si>
  <si>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</si>
  <si>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</si>
  <si>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</si>
  <si>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</si>
  <si>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</si>
  <si>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</si>
  <si>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</si>
  <si>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</si>
  <si>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</si>
  <si>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秋川流域斎場組合</t>
    <rPh sb="0" eb="2">
      <t>アキガワ</t>
    </rPh>
    <rPh sb="2" eb="4">
      <t>リュウイキ</t>
    </rPh>
    <rPh sb="4" eb="6">
      <t>サイジョウ</t>
    </rPh>
    <rPh sb="6" eb="8">
      <t>クミアイ</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</si>
  <si>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</si>
  <si>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</si>
  <si>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</si>
  <si>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</si>
  <si>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</si>
  <si>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</si>
  <si>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</si>
  <si>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0.1</t>
  </si>
  <si>
    <t>山振</t>
    <rPh sb="0" eb="1">
      <t>ヤマ</t>
    </rPh>
    <rPh sb="1" eb="2">
      <t>フ</t>
    </rPh>
    <phoneticPr fontId="6"/>
  </si>
  <si>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</si>
  <si>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</si>
  <si>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</si>
  <si>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</si>
  <si>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</si>
  <si>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</si>
  <si>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令02.01.01(人)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</si>
  <si>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</si>
  <si>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</si>
  <si>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</si>
  <si>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</si>
  <si>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</si>
  <si>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</si>
  <si>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</si>
  <si>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</si>
  <si>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</si>
  <si>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</si>
  <si>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</si>
  <si>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</si>
  <si>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</si>
  <si>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</si>
  <si>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</si>
  <si>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</si>
  <si>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</si>
  <si>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</si>
  <si>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平31.01.01(人)</t>
    <rPh sb="0" eb="1">
      <t>ヘイ</t>
    </rPh>
    <phoneticPr fontId="6"/>
  </si>
  <si>
    <t>▲ 0.24</t>
  </si>
  <si>
    <t>一時借入金利子
（同一団体における会計間の現金運用に係る利子は除く）</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</si>
  <si>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</si>
  <si>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</si>
  <si>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</si>
  <si>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</si>
  <si>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</si>
  <si>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-0.2</t>
  </si>
  <si>
    <t>職員の状況</t>
    <rPh sb="0" eb="2">
      <t>ショクイン</t>
    </rPh>
    <rPh sb="3" eb="5">
      <t>ジョウキョウ</t>
    </rPh>
    <phoneticPr fontId="6"/>
  </si>
  <si>
    <t>-0.4</t>
  </si>
  <si>
    <t>国民健康保険特別会計</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</si>
  <si>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</si>
  <si>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</si>
  <si>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</si>
  <si>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</si>
  <si>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</si>
  <si>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</si>
  <si>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</si>
  <si>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</si>
  <si>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</si>
  <si>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</si>
  <si>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</si>
  <si>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</si>
  <si>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</si>
  <si>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</si>
  <si>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</si>
  <si>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</si>
  <si>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</si>
  <si>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</si>
  <si>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</si>
  <si>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</si>
  <si>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</si>
  <si>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</si>
  <si>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</si>
  <si>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</si>
  <si>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</si>
  <si>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</si>
  <si>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</si>
  <si>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</si>
  <si>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</si>
  <si>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</si>
  <si>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</si>
  <si>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</si>
  <si>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</si>
  <si>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</si>
  <si>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</si>
  <si>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</si>
  <si>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</si>
  <si>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</si>
  <si>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</si>
  <si>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</si>
  <si>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</si>
  <si>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</si>
  <si>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</si>
  <si>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</si>
  <si>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</si>
  <si>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</si>
  <si>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</si>
  <si>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</si>
  <si>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</si>
  <si>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</si>
  <si>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</si>
  <si>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</si>
  <si>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</si>
  <si>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</si>
  <si>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</si>
  <si>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</si>
  <si>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</si>
  <si>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</si>
  <si>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</si>
  <si>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東京都あきる野市</t>
  </si>
  <si>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</si>
  <si>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</si>
  <si>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</si>
  <si>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</si>
  <si>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</si>
  <si>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</si>
  <si>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</si>
  <si>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</si>
  <si>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</si>
  <si>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東京都市町村職員退職手当組合</t>
    <rPh sb="0" eb="3">
      <t>トウキョウト</t>
    </rPh>
    <rPh sb="3" eb="6">
      <t>シチョウソン</t>
    </rPh>
    <rPh sb="6" eb="8">
      <t>ショクイン</t>
    </rPh>
    <rPh sb="8" eb="10">
      <t>タイショク</t>
    </rPh>
    <rPh sb="10" eb="12">
      <t>テアテ</t>
    </rPh>
    <rPh sb="12" eb="14">
      <t>クミアイ</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</si>
  <si>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</si>
  <si>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</si>
  <si>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</si>
  <si>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</si>
  <si>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</si>
  <si>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</si>
  <si>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</si>
  <si>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</si>
  <si>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</si>
  <si>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</si>
  <si>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</si>
  <si>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</si>
  <si>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</si>
  <si>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</si>
  <si>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</si>
  <si>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</si>
  <si>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</si>
  <si>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</si>
  <si>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</si>
  <si>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</si>
  <si>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</si>
  <si>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</si>
  <si>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</si>
  <si>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</si>
  <si>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</si>
  <si>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</si>
  <si>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</si>
  <si>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</si>
  <si>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</si>
  <si>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</si>
  <si>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</si>
  <si>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</si>
  <si>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</si>
  <si>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</si>
  <si>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</si>
  <si>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</si>
  <si>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</si>
  <si>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</si>
  <si>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</si>
  <si>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</si>
  <si>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</si>
  <si>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</si>
  <si>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</si>
  <si>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</si>
  <si>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</si>
  <si>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</si>
  <si>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</si>
  <si>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</si>
  <si>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</si>
  <si>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安心安全まちづくり基金</t>
  </si>
  <si>
    <t>自動車取得税交付金</t>
  </si>
  <si>
    <t>公債費に準ずる債務負担行為に係るもの</t>
  </si>
  <si>
    <t>消防費</t>
  </si>
  <si>
    <t>　　市町村たばこ税</t>
  </si>
  <si>
    <t>教育費</t>
  </si>
  <si>
    <t>自動車税環境性能割交付金</t>
  </si>
  <si>
    <t>　　鉱産税</t>
  </si>
  <si>
    <t>災害復旧費</t>
  </si>
  <si>
    <t>地方特例交付金等</t>
    <rPh sb="7" eb="8">
      <t>トウ</t>
    </rPh>
    <phoneticPr fontId="36"/>
  </si>
  <si>
    <t>　　特別土地保有税</t>
  </si>
  <si>
    <t>企業債
（地方債）
現在高</t>
  </si>
  <si>
    <t>公債費</t>
  </si>
  <si>
    <t>　個人住民税減収補塡特例交付金</t>
  </si>
  <si>
    <t>諸支出金</t>
    <rPh sb="3" eb="4">
      <t>キン</t>
    </rPh>
    <phoneticPr fontId="39"/>
  </si>
  <si>
    <t>目的税</t>
  </si>
  <si>
    <t>前年度繰上充用金</t>
  </si>
  <si>
    <t>　軽自動車税減収補塡特例交付金</t>
    <rPh sb="8" eb="10">
      <t>ホテン</t>
    </rPh>
    <phoneticPr fontId="37"/>
  </si>
  <si>
    <t>　法定目的税</t>
  </si>
  <si>
    <t>経常損益</t>
  </si>
  <si>
    <t>　子ども・子育て支援臨時交付金</t>
  </si>
  <si>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</si>
  <si>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</si>
  <si>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</si>
  <si>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</si>
  <si>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</si>
  <si>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</si>
  <si>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</si>
  <si>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</si>
  <si>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</si>
  <si>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</si>
  <si>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</si>
  <si>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</si>
  <si>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</si>
  <si>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</si>
  <si>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</si>
  <si>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</si>
  <si>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</si>
  <si>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</si>
  <si>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</si>
  <si>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</si>
  <si>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</si>
  <si>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</si>
  <si>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</si>
  <si>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</si>
  <si>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公共施設整備基金</t>
  </si>
  <si>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</si>
  <si>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</si>
  <si>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</si>
  <si>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</si>
  <si>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</si>
  <si>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</si>
  <si>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</si>
  <si>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</si>
  <si>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</si>
  <si>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</si>
  <si>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</si>
  <si>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</si>
  <si>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</si>
  <si>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</si>
  <si>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</si>
  <si>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</si>
  <si>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</si>
  <si>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当該団体
からの
貸付金</t>
  </si>
  <si>
    <t>一部事務組合等名</t>
    <rPh sb="0" eb="2">
      <t>イチブ</t>
    </rPh>
    <rPh sb="2" eb="4">
      <t>ジム</t>
    </rPh>
    <rPh sb="4" eb="6">
      <t>クミアイ</t>
    </rPh>
    <rPh sb="6" eb="7">
      <t>トウ</t>
    </rPh>
    <rPh sb="7" eb="8">
      <t>メイ</t>
    </rPh>
    <phoneticPr fontId="34"/>
  </si>
  <si>
    <t>H29</t>
  </si>
  <si>
    <t>病院</t>
  </si>
  <si>
    <t>地方独立行政法人に係る将来負担額</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</si>
  <si>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</si>
  <si>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</si>
  <si>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</si>
  <si>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</si>
  <si>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</si>
  <si>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</si>
  <si>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</si>
  <si>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36"/>
  </si>
  <si>
    <t>被保険者
1人当り</t>
  </si>
  <si>
    <t>保険税(料)収入額</t>
  </si>
  <si>
    <t>　うち臨時財政対策債</t>
  </si>
  <si>
    <t>歳入合計</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</si>
  <si>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</si>
  <si>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</si>
  <si>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</si>
  <si>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</si>
  <si>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</si>
  <si>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</si>
  <si>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8"/>
  </si>
  <si>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</si>
  <si>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</si>
  <si>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</si>
  <si>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</si>
  <si>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</si>
  <si>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</si>
  <si>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</si>
  <si>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</si>
  <si>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</si>
  <si>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</si>
  <si>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</si>
  <si>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テレビ共同受信事業特別会計</t>
  </si>
  <si>
    <t>人口1人当たり決算額</t>
    <rPh sb="0" eb="2">
      <t>ジンコウ</t>
    </rPh>
    <rPh sb="2" eb="4">
      <t>ヒトリ</t>
    </rPh>
    <rPh sb="4" eb="5">
      <t>ア</t>
    </rPh>
    <rPh sb="7" eb="9">
      <t>ケッサン</t>
    </rPh>
    <rPh sb="9" eb="10">
      <t>ガク</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</si>
  <si>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</si>
  <si>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</si>
  <si>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</si>
  <si>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</si>
  <si>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</si>
  <si>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</si>
  <si>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</si>
  <si>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</si>
  <si>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</si>
  <si>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</si>
  <si>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</si>
  <si>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</si>
  <si>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</si>
  <si>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</si>
  <si>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</si>
  <si>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</si>
  <si>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</si>
  <si>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</si>
  <si>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</si>
  <si>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</si>
  <si>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</si>
  <si>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</si>
  <si>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</si>
  <si>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</si>
  <si>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</si>
  <si>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</si>
  <si>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</si>
  <si>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</si>
  <si>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</si>
  <si>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</si>
  <si>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</si>
  <si>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</si>
  <si>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</si>
  <si>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</si>
  <si>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</si>
  <si>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</si>
  <si>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</si>
  <si>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</si>
  <si>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</si>
  <si>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</si>
  <si>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</si>
  <si>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</si>
  <si>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</si>
  <si>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</si>
  <si>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</si>
  <si>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</si>
  <si>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</si>
  <si>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</si>
  <si>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</si>
  <si>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</si>
  <si>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</si>
  <si>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</si>
  <si>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</si>
  <si>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</si>
  <si>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</si>
  <si>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</si>
  <si>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</si>
  <si>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</si>
  <si>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</si>
  <si>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</si>
  <si>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</si>
  <si>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</si>
  <si>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</si>
  <si>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</si>
  <si>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</si>
  <si>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</si>
  <si>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</si>
  <si>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H27</t>
  </si>
  <si>
    <t>H28</t>
  </si>
  <si>
    <t>H30</t>
  </si>
  <si>
    <t>R01</t>
  </si>
  <si>
    <t>▲ 1.09</t>
  </si>
  <si>
    <t>▲ 1.34</t>
  </si>
  <si>
    <t>その他会計（赤字）</t>
  </si>
  <si>
    <t>（百万円）</t>
  </si>
  <si>
    <t>H26末</t>
  </si>
  <si>
    <t>H27末</t>
  </si>
  <si>
    <t>H28末</t>
  </si>
  <si>
    <t>H29末</t>
  </si>
  <si>
    <t>H30末</t>
  </si>
  <si>
    <t>　令和元年度末の将来負担比率は４４．４％、有形固定資産減価償却率は７４．０％となっており、いずれも類似団体平均より高い水準となっている。将来負担比率は、市債の償還が進んでいることなどにより減少傾向にあるものの、有形固定資産減価償却率は老朽化により増加傾向にある。有形固定資産については、個別施設計画を踏まえ、公共施設の長寿命化や再編・再配置など適正化に努めるとともに、将来負担比率については、引き続き市債残高の縮減に向けて取り組む。</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</si>
  <si>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44"/>
  </si>
  <si>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44"/>
  </si>
  <si>
    <t>西秋川衛生組合</t>
    <rPh sb="0" eb="1">
      <t>ニシ</t>
    </rPh>
    <rPh sb="1" eb="3">
      <t>アキガワ</t>
    </rPh>
    <rPh sb="3" eb="5">
      <t>エイセイ</t>
    </rPh>
    <rPh sb="5" eb="7">
      <t>クミアイ</t>
    </rPh>
    <phoneticPr fontId="6"/>
  </si>
  <si>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6"/>
  </si>
  <si>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6"/>
  </si>
  <si>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6"/>
  </si>
  <si>
    <t>㈱秋川総合開発公社</t>
    <rPh sb="1" eb="3">
      <t>アキガワ</t>
    </rPh>
    <rPh sb="3" eb="5">
      <t>ソウゴウ</t>
    </rPh>
    <rPh sb="5" eb="7">
      <t>カイハツ</t>
    </rPh>
    <rPh sb="7" eb="9">
      <t>コウシャ</t>
    </rPh>
    <phoneticPr fontId="6"/>
  </si>
  <si>
    <t>産業振興基金</t>
  </si>
  <si>
    <t>環境保全基金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</si>
  <si>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</si>
  <si>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</si>
  <si>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</si>
  <si>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　将来負担比率については、市債の償還が進んでいることなどにより減少傾向となっている。実質公債費比率については、元利償還金の減少などに伴い、前年度と比較し０．４ポイント改善した。
　いずれも類似団体平均と比較して高い水準となっていることから、引き続き市債残高の縮減に取り組み、長期的な数値の改善に努める。</t>
    <rPh sb="69" eb="70">
      <t>ゼン</t>
    </rPh>
    <rPh sb="73" eb="75">
      <t>ヒカク</t>
    </rPh>
    <rPh sb="83" eb="85">
      <t>カイゼン</t>
    </rPh>
    <rPh sb="124" eb="126">
      <t>シサイ</t>
    </rPh>
    <rPh sb="126" eb="128">
      <t>ザンダカ</t>
    </rPh>
    <rPh sb="129" eb="131">
      <t>シュクゲン</t>
    </rPh>
    <rPh sb="132" eb="133">
      <t>ト</t>
    </rPh>
    <rPh sb="134" eb="135">
      <t>ク</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</si>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</sst>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
      <sz val="14"/>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worksheet" Target="worksheets/sheet3.xml" />
<Relationship Id="rId4" Type="http://schemas.openxmlformats.org/officeDocument/2006/relationships/worksheet" Target="worksheets/sheet4.xml" />
<Relationship Id="rId5" Type="http://schemas.openxmlformats.org/officeDocument/2006/relationships/worksheet" Target="worksheets/sheet5.xml" />
<Relationship Id="rId6" Type="http://schemas.openxmlformats.org/officeDocument/2006/relationships/worksheet" Target="worksheets/sheet6.xml" />
<Relationship Id="rId7" Type="http://schemas.openxmlformats.org/officeDocument/2006/relationships/worksheet" Target="worksheets/sheet7.xml" />
<Relationship Id="rId8" Type="http://schemas.openxmlformats.org/officeDocument/2006/relationships/worksheet" Target="worksheets/sheet8.xml" />
<Relationship Id="rId9" Type="http://schemas.openxmlformats.org/officeDocument/2006/relationships/worksheet" Target="worksheets/sheet9.xml" />
<Relationship Id="rId10" Type="http://schemas.openxmlformats.org/officeDocument/2006/relationships/worksheet" Target="worksheets/sheet10.xml" />
<Relationship Id="rId11" Type="http://schemas.openxmlformats.org/officeDocument/2006/relationships/worksheet" Target="worksheets/sheet11.xml" />
<Relationship Id="rId12" Type="http://schemas.openxmlformats.org/officeDocument/2006/relationships/worksheet" Target="worksheets/sheet12.xml" />
<Relationship Id="rId13" Type="http://schemas.openxmlformats.org/officeDocument/2006/relationships/worksheet" Target="worksheets/sheet13.xml" />
<Relationship Id="rId14" Type="http://schemas.openxmlformats.org/officeDocument/2006/relationships/worksheet" Target="worksheets/sheet14.xml" />
<Relationship Id="rId15" Type="http://schemas.openxmlformats.org/officeDocument/2006/relationships/worksheet" Target="worksheets/sheet15.xml" />
<Relationship Id="rId16" Type="http://schemas.openxmlformats.org/officeDocument/2006/relationships/worksheet" Target="worksheets/sheet16.xml" />
<Relationship Id="rId17" Type="http://schemas.openxmlformats.org/officeDocument/2006/relationships/worksheet" Target="worksheets/sheet17.xml" />
<Relationship Id="rId18" Type="http://schemas.openxmlformats.org/officeDocument/2006/relationships/theme" Target="theme/theme1.xml" />
<Relationship Id="rId19" Type="http://schemas.openxmlformats.org/officeDocument/2006/relationships/sharedStrings" Target="sharedStrings.xml" />
<Relationship Id="rId20" Type="http://schemas.openxmlformats.org/officeDocument/2006/relationships/styles" Target="styles.xml" />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92247</c:v>
                </c:pt>
                <c:pt idx="1">
                  <c:v>44504</c:v>
                </c:pt>
                <c:pt idx="2">
                  <c:v>47820</c:v>
                </c:pt>
                <c:pt idx="3">
                  <c:v>41934</c:v>
                </c:pt>
                <c:pt idx="4">
                  <c:v>45588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32032</c:v>
                </c:pt>
                <c:pt idx="1">
                  <c:v>18982</c:v>
                </c:pt>
                <c:pt idx="2">
                  <c:v>28195</c:v>
                </c:pt>
                <c:pt idx="3">
                  <c:v>18287</c:v>
                </c:pt>
                <c:pt idx="4">
                  <c:v>24402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5.03</c:v>
                </c:pt>
                <c:pt idx="1">
                  <c:v>2.5</c:v>
                </c:pt>
                <c:pt idx="2">
                  <c:v>3.8</c:v>
                </c:pt>
                <c:pt idx="3">
                  <c:v>1.91</c:v>
                </c:pt>
                <c:pt idx="4">
                  <c:v>3.66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9.84</c:v>
                </c:pt>
                <c:pt idx="1">
                  <c:v>10.15</c:v>
                </c:pt>
                <c:pt idx="2">
                  <c:v>10.09</c:v>
                </c:pt>
                <c:pt idx="3">
                  <c:v>10.119999999999999</c:v>
                </c:pt>
                <c:pt idx="4">
                  <c:v>8.1199999999999992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3.77</c:v>
                </c:pt>
                <c:pt idx="1">
                  <c:v>-1.0900000000000001</c:v>
                </c:pt>
                <c:pt idx="2">
                  <c:v>1.59</c:v>
                </c:pt>
                <c:pt idx="3">
                  <c:v>-1.34</c:v>
                </c:pt>
                <c:pt idx="4">
                  <c:v>-0.24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テレビ共同受信事業特別会計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0.76</c:v>
                </c:pt>
                <c:pt idx="2">
                  <c:v>#N/A</c:v>
                </c:pt>
                <c:pt idx="3">
                  <c:v>1.46</c:v>
                </c:pt>
                <c:pt idx="4">
                  <c:v>#N/A</c:v>
                </c:pt>
                <c:pt idx="5">
                  <c:v>1.79</c:v>
                </c:pt>
                <c:pt idx="6">
                  <c:v>#N/A</c:v>
                </c:pt>
                <c:pt idx="7">
                  <c:v>0.27</c:v>
                </c:pt>
                <c:pt idx="8">
                  <c:v>#N/A</c:v>
                </c:pt>
                <c:pt idx="9">
                  <c:v>0.16</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c:v>
                </c:pt>
                <c:pt idx="2">
                  <c:v>#N/A</c:v>
                </c:pt>
                <c:pt idx="3">
                  <c:v>0.12</c:v>
                </c:pt>
                <c:pt idx="4">
                  <c:v>#N/A</c:v>
                </c:pt>
                <c:pt idx="5">
                  <c:v>9.e-002</c:v>
                </c:pt>
                <c:pt idx="6">
                  <c:v>#N/A</c:v>
                </c:pt>
                <c:pt idx="7">
                  <c:v>0.23</c:v>
                </c:pt>
                <c:pt idx="8">
                  <c:v>#N/A</c:v>
                </c:pt>
                <c:pt idx="9">
                  <c:v>0.19</c:v>
                </c:pt>
              </c:numCache>
            </c:numRef>
          </c:val>
        </c:ser>
        <c:ser>
          <c:idx val="6"/>
          <c:order val="6"/>
          <c:tx>
            <c:strRef>
              <c:f>データシート!$A$33</c:f>
              <c:strCache>
                <c:ptCount val="1"/>
                <c:pt idx="0">
                  <c:v>秋多都市計画事業武蔵引田駅北口土地区画整理事業特別会計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#N/A</c:v>
                </c:pt>
                <c:pt idx="3">
                  <c:v>0</c:v>
                </c:pt>
                <c:pt idx="4">
                  <c:v>#N/A</c:v>
                </c:pt>
                <c:pt idx="5">
                  <c:v>0</c:v>
                </c:pt>
                <c:pt idx="6">
                  <c:v>#N/A</c:v>
                </c:pt>
                <c:pt idx="7">
                  <c:v>0</c:v>
                </c:pt>
                <c:pt idx="8">
                  <c:v>#N/A</c:v>
                </c:pt>
                <c:pt idx="9">
                  <c:v>0.3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2.14</c:v>
                </c:pt>
                <c:pt idx="2">
                  <c:v>#N/A</c:v>
                </c:pt>
                <c:pt idx="3">
                  <c:v>2.41</c:v>
                </c:pt>
                <c:pt idx="4">
                  <c:v>#N/A</c:v>
                </c:pt>
                <c:pt idx="5">
                  <c:v>2.7</c:v>
                </c:pt>
                <c:pt idx="6">
                  <c:v>#N/A</c:v>
                </c:pt>
                <c:pt idx="7">
                  <c:v>0.61</c:v>
                </c:pt>
                <c:pt idx="8">
                  <c:v>#N/A</c:v>
                </c:pt>
                <c:pt idx="9">
                  <c:v>0.35</c:v>
                </c:pt>
              </c:numCache>
            </c:numRef>
          </c:val>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0.25</c:v>
                </c:pt>
                <c:pt idx="2">
                  <c:v>#N/A</c:v>
                </c:pt>
                <c:pt idx="3">
                  <c:v>0.15</c:v>
                </c:pt>
                <c:pt idx="4">
                  <c:v>#N/A</c:v>
                </c:pt>
                <c:pt idx="5">
                  <c:v>0.17</c:v>
                </c:pt>
                <c:pt idx="6">
                  <c:v>#N/A</c:v>
                </c:pt>
                <c:pt idx="7">
                  <c:v>0.56999999999999995</c:v>
                </c:pt>
                <c:pt idx="8">
                  <c:v>#N/A</c:v>
                </c:pt>
                <c:pt idx="9">
                  <c:v>0.85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5.03</c:v>
                </c:pt>
                <c:pt idx="2">
                  <c:v>#N/A</c:v>
                </c:pt>
                <c:pt idx="3">
                  <c:v>2.48</c:v>
                </c:pt>
                <c:pt idx="4">
                  <c:v>#N/A</c:v>
                </c:pt>
                <c:pt idx="5">
                  <c:v>3.79</c:v>
                </c:pt>
                <c:pt idx="6">
                  <c:v>#N/A</c:v>
                </c:pt>
                <c:pt idx="7">
                  <c:v>1.9</c:v>
                </c:pt>
                <c:pt idx="8">
                  <c:v>#N/A</c:v>
                </c:pt>
                <c:pt idx="9">
                  <c:v>3.34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3091</c:v>
                </c:pt>
                <c:pt idx="5">
                  <c:v>3064</c:v>
                </c:pt>
                <c:pt idx="8">
                  <c:v>3224</c:v>
                </c:pt>
                <c:pt idx="11">
                  <c:v>3252</c:v>
                </c:pt>
                <c:pt idx="14">
                  <c:v>3196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501</c:v>
                </c:pt>
                <c:pt idx="3">
                  <c:v>496</c:v>
                </c:pt>
                <c:pt idx="6">
                  <c:v>642</c:v>
                </c:pt>
                <c:pt idx="9">
                  <c:v>637</c:v>
                </c:pt>
                <c:pt idx="12">
                  <c:v>583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1099</c:v>
                </c:pt>
                <c:pt idx="3">
                  <c:v>1152</c:v>
                </c:pt>
                <c:pt idx="6">
                  <c:v>1140</c:v>
                </c:pt>
                <c:pt idx="9">
                  <c:v>1144</c:v>
                </c:pt>
                <c:pt idx="12">
                  <c:v>1167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2587</c:v>
                </c:pt>
                <c:pt idx="3">
                  <c:v>2632</c:v>
                </c:pt>
                <c:pt idx="6">
                  <c:v>2688</c:v>
                </c:pt>
                <c:pt idx="9">
                  <c:v>2636</c:v>
                </c:pt>
                <c:pt idx="12">
                  <c:v>2495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1096</c:v>
                </c:pt>
                <c:pt idx="2">
                  <c:v>#N/A</c:v>
                </c:pt>
                <c:pt idx="3">
                  <c:v>#N/A</c:v>
                </c:pt>
                <c:pt idx="4">
                  <c:v>1216</c:v>
                </c:pt>
                <c:pt idx="5">
                  <c:v>#N/A</c:v>
                </c:pt>
                <c:pt idx="6">
                  <c:v>#N/A</c:v>
                </c:pt>
                <c:pt idx="7">
                  <c:v>1246</c:v>
                </c:pt>
                <c:pt idx="8">
                  <c:v>#N/A</c:v>
                </c:pt>
                <c:pt idx="9">
                  <c:v>#N/A</c:v>
                </c:pt>
                <c:pt idx="10">
                  <c:v>1165</c:v>
                </c:pt>
                <c:pt idx="11">
                  <c:v>#N/A</c:v>
                </c:pt>
                <c:pt idx="12">
                  <c:v>#N/A</c:v>
                </c:pt>
                <c:pt idx="13">
                  <c:v>1049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31983</c:v>
                </c:pt>
                <c:pt idx="5">
                  <c:v>31346</c:v>
                </c:pt>
                <c:pt idx="8">
                  <c:v>30733</c:v>
                </c:pt>
                <c:pt idx="11">
                  <c:v>30356</c:v>
                </c:pt>
                <c:pt idx="14">
                  <c:v>29900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9579</c:v>
                </c:pt>
                <c:pt idx="5">
                  <c:v>9367</c:v>
                </c:pt>
                <c:pt idx="8">
                  <c:v>8789</c:v>
                </c:pt>
                <c:pt idx="11">
                  <c:v>7865</c:v>
                </c:pt>
                <c:pt idx="14">
                  <c:v>7705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3647</c:v>
                </c:pt>
                <c:pt idx="5">
                  <c:v>3691</c:v>
                </c:pt>
                <c:pt idx="8">
                  <c:v>3954</c:v>
                </c:pt>
                <c:pt idx="11">
                  <c:v>4329</c:v>
                </c:pt>
                <c:pt idx="14">
                  <c:v>3891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4142</c:v>
                </c:pt>
                <c:pt idx="3">
                  <c:v>4131</c:v>
                </c:pt>
                <c:pt idx="6">
                  <c:v>4284</c:v>
                </c:pt>
                <c:pt idx="9">
                  <c:v>4145</c:v>
                </c:pt>
                <c:pt idx="12">
                  <c:v>4103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7699</c:v>
                </c:pt>
                <c:pt idx="3">
                  <c:v>7219</c:v>
                </c:pt>
                <c:pt idx="6">
                  <c:v>7340</c:v>
                </c:pt>
                <c:pt idx="9">
                  <c:v>6954</c:v>
                </c:pt>
                <c:pt idx="12">
                  <c:v>6707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13705</c:v>
                </c:pt>
                <c:pt idx="3">
                  <c:v>13456</c:v>
                </c:pt>
                <c:pt idx="6">
                  <c:v>13058</c:v>
                </c:pt>
                <c:pt idx="9">
                  <c:v>12570</c:v>
                </c:pt>
                <c:pt idx="12">
                  <c:v>12059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28363</c:v>
                </c:pt>
                <c:pt idx="3">
                  <c:v>27049</c:v>
                </c:pt>
                <c:pt idx="6">
                  <c:v>25960</c:v>
                </c:pt>
                <c:pt idx="9">
                  <c:v>25257</c:v>
                </c:pt>
                <c:pt idx="12">
                  <c:v>24876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8701</c:v>
                </c:pt>
                <c:pt idx="2">
                  <c:v>#N/A</c:v>
                </c:pt>
                <c:pt idx="3">
                  <c:v>#N/A</c:v>
                </c:pt>
                <c:pt idx="4">
                  <c:v>7452</c:v>
                </c:pt>
                <c:pt idx="5">
                  <c:v>#N/A</c:v>
                </c:pt>
                <c:pt idx="6">
                  <c:v>#N/A</c:v>
                </c:pt>
                <c:pt idx="7">
                  <c:v>7166</c:v>
                </c:pt>
                <c:pt idx="8">
                  <c:v>#N/A</c:v>
                </c:pt>
                <c:pt idx="9">
                  <c:v>#N/A</c:v>
                </c:pt>
                <c:pt idx="10">
                  <c:v>6376</c:v>
                </c:pt>
                <c:pt idx="11">
                  <c:v>#N/A</c:v>
                </c:pt>
                <c:pt idx="12">
                  <c:v>#N/A</c:v>
                </c:pt>
                <c:pt idx="13">
                  <c:v>6250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1651</c:v>
                </c:pt>
                <c:pt idx="1">
                  <c:v>1675</c:v>
                </c:pt>
                <c:pt idx="2">
                  <c:v>1345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1473</c:v>
                </c:pt>
                <c:pt idx="1">
                  <c:v>1521</c:v>
                </c:pt>
                <c:pt idx="2">
                  <c:v>1697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{E21156C7-4E4D-436D-821F-EB51FCDC2E61}</c15:txfldGUID>
                      <c15:f>'公会計指標分析・財政指標組合せ分析表'!$BP$50</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{B097C918-2D83-49F5-B086-D1F302E51151}</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{CBB2F576-DEFA-4469-9BD2-C77F5C7EC0A2}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{7F5F14C8-8578-4963-B830-5926E8D02891}</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{29E4D5B7-9654-4B72-A4C7-7686FEBF71A8}</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{0F7920EA-931B-45EB-AA1B-6D8DC90CC4D4}</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{14C9124B-7D02-439B-84CE-CB10FE89D4C4}</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{6431B5BF-9109-4828-8131-622A42DCDC8C}</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{8F3EAD56-0629-43DF-9FD9-A578DAC88E88}</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70.900000000000006</c:v>
                </c:pt>
                <c:pt idx="8">
                  <c:v>72</c:v>
                </c:pt>
                <c:pt idx="16">
                  <c:v>72.900000000000006</c:v>
                </c:pt>
                <c:pt idx="24">
                  <c:v>73.099999999999994</c:v>
                </c:pt>
                <c:pt idx="32">
                  <c:v>74</c:v>
                </c:pt>
              </c:numCache>
            </c:numRef>
          </c:xVal>
          <c:yVal>
            <c:numRef>
              <c:f>'公会計指標分析・財政指標組合せ分析表'!$BP$51:$DC$51</c:f>
              <c:numCache>
                <c:formatCode>#,##0.0;"▲ "#,##0.0</c:formatCode>
                <c:ptCount val="40"/>
                <c:pt idx="0">
                  <c:v>61.8</c:v>
                </c:pt>
                <c:pt idx="8">
                  <c:v>53.7</c:v>
                </c:pt>
                <c:pt idx="16">
                  <c:v>51.5</c:v>
                </c:pt>
                <c:pt idx="24">
                  <c:v>45.5</c:v>
                </c:pt>
                <c:pt idx="32">
                  <c:v>44.4</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{32F9FA7A-2CCA-4227-9572-6D47EBC6E983}</c15:txfldGUID>
                      <c15:f>'公会計指標分析・財政指標組合せ分析表'!$BP$50</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{C1C5DB43-B73C-4FBD-9981-A9D3309297C9}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{E760E906-6087-417E-B8FB-5762C9E6A80D}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{CCEEDCCC-265C-446F-B55C-0C40E9893A59}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{7C94324F-8D82-42BA-9689-F60AC5582C35}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{34384836-D3BF-4CC4-ACC9-06F882C557EF}</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{827B22B5-D7DE-459C-AEED-11671E883858}</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{5A3E272C-B85E-488C-AB09-22CE7157A3FF}</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{C25059A6-92FA-4C67-AD45-3C9F54C7E3E9}</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55.4</c:v>
                </c:pt>
                <c:pt idx="8">
                  <c:v>60.4</c:v>
                </c:pt>
                <c:pt idx="16">
                  <c:v>59.3</c:v>
                </c:pt>
                <c:pt idx="24">
                  <c:v>59.9</c:v>
                </c:pt>
                <c:pt idx="32">
                  <c:v>61.5</c:v>
                </c:pt>
              </c:numCache>
            </c:numRef>
          </c:xVal>
          <c:yVal>
            <c:numRef>
              <c:f>'公会計指標分析・財政指標組合せ分析表'!$BP$55:$DC$55</c:f>
              <c:numCache>
                <c:formatCode>#,##0.0;"▲ "#,##0.0</c:formatCode>
                <c:ptCount val="40"/>
                <c:pt idx="0">
                  <c:v>39</c:v>
                </c:pt>
                <c:pt idx="8">
                  <c:v>35.299999999999997</c:v>
                </c:pt>
                <c:pt idx="16">
                  <c:v>31.9</c:v>
                </c:pt>
                <c:pt idx="24">
                  <c:v>24.2</c:v>
                </c:pt>
                <c:pt idx="32">
                  <c:v>22.1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76"/>
          <c:min val="5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013548982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9"/>
          <c:min val="17"/>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00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{1E2FAB36-9FE1-4AD1-BE68-5BA1D03664EF}</c15:txfldGUID>
                      <c15:f>'公会計指標分析・財政指標組合せ分析表'!$BP$72</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{06F37833-43AC-4765-B4E5-F35C68AE5F0F}</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{AED5EA6C-E569-4958-908F-F32D05B35DB4}</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{76F7A357-20C8-4947-8BAE-FDF999800A25}</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{53BA0883-0502-41E2-AE4F-9009B5521DA4}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{18BFC062-10BB-4721-AA67-7D1A8F619253}</c15:txfldGUID>
                      <c15:f>'公会計指標分析・財政指標組合せ分析表'!$BX$72</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{7FA1AC00-561C-4A61-A9EE-5FAD81B08DCD}</c15:txfldGUID>
                      <c15:f>'公会計指標分析・財政指標組合せ分析表'!$CF$72</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{F45A7C46-1CBB-4B93-95F5-1305A1D954A5}</c15:txfldGUID>
                      <c15:f>'公会計指標分析・財政指標組合せ分析表'!$CN$72</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{86680F98-45BD-4F27-901F-3FE5DDC5A414}</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7.3</c:v>
                </c:pt>
                <c:pt idx="8">
                  <c:v>7.8</c:v>
                </c:pt>
                <c:pt idx="16">
                  <c:v>8.5</c:v>
                </c:pt>
                <c:pt idx="24">
                  <c:v>8.6</c:v>
                </c:pt>
                <c:pt idx="32">
                  <c:v>8.1999999999999993</c:v>
                </c:pt>
              </c:numCache>
            </c:numRef>
          </c:xVal>
          <c:yVal>
            <c:numRef>
              <c:f>'公会計指標分析・財政指標組合せ分析表'!$BP$73:$DC$73</c:f>
              <c:numCache>
                <c:formatCode>#,##0.0;"▲ "#,##0.0</c:formatCode>
                <c:ptCount val="40"/>
                <c:pt idx="0">
                  <c:v>61.8</c:v>
                </c:pt>
                <c:pt idx="8">
                  <c:v>53.7</c:v>
                </c:pt>
                <c:pt idx="16">
                  <c:v>51.5</c:v>
                </c:pt>
                <c:pt idx="24">
                  <c:v>45.5</c:v>
                </c:pt>
                <c:pt idx="32">
                  <c:v>44.4</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{6FF6A5D9-60FA-41AC-8586-B0A9E0352205}</c15:txfldGUID>
                      <c15:f>'公会計指標分析・財政指標組合せ分析表'!$BP$72</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{AED26A8E-06EA-4747-928C-FAFB22070ED9}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{7B1C32F8-6075-4166-809B-D5225E66E4A1}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{DF1A74F1-32C6-47EA-B485-BFE3BAED9508}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{7EBB13A7-875C-4AE1-873E-EDE390C7A896}</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{5B1E23F6-9880-4AED-88D5-F7D65A50262D}</c15:txfldGUID>
                      <c15:f>'公会計指標分析・財政指標組合せ分析表'!$BX$72</c15:f>
                      <c15:dlblFieldTableCache>
                        <c:ptCount val="1"/>
                        <c:pt idx="0">
                          <c:v>H28</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{FDA840C5-12D4-4E3E-8AA1-95938B323F77}</c15:txfldGUID>
                      <c15:f>'公会計指標分析・財政指標組合せ分析表'!$CF$72</c15:f>
                      <c15:dlblFieldTableCache>
                        <c:ptCount val="1"/>
                        <c:pt idx="0">
                          <c:v>H29</c:v>
                        </c:pt>
                      </c15:dlblFieldTableCache>
                    </c15:dlblFTEntry>
                  </c15:dlblFieldTable>
                </c:ext>
              </c:extLst>
            </c:dLbl>
            <c:dLbl>
              <c:idx val="24"/>
              <c:layout>
                <c:manualLayout>
                  <c:x val="-3.1414550767788714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{E7B88647-19B8-45F0-AC5C-EFC74BCB7424}</c15:txfldGUID>
                      <c15:f>'公会計指標分析・財政指標組合せ分析表'!$CN$72</c15:f>
                      <c15:dlblFieldTableCache>
                        <c:ptCount val="1"/>
                        <c:pt idx="0">
                          <c:v>H30</c:v>
                        </c:pt>
                      </c15:dlblFieldTableCache>
                    </c15:dlblFTEntry>
                  </c15:dlblFieldTable>
                </c:ext>
              </c:extLst>
            </c:dLbl>
            <c:dLbl>
              <c:idx val="32"/>
              <c:layout>
                <c:manualLayout>
                  <c:x val="-3.1853783576397503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{C1859337-B3C9-46F1-885A-DCAB27E6B08C}</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c:v>
                </c:pt>
                <c:pt idx="8">
                  <c:v>6.9</c:v>
                </c:pt>
                <c:pt idx="16">
                  <c:v>6.6</c:v>
                </c:pt>
                <c:pt idx="24">
                  <c:v>6.4</c:v>
                </c:pt>
                <c:pt idx="32">
                  <c:v>6.3</c:v>
                </c:pt>
              </c:numCache>
            </c:numRef>
          </c:xVal>
          <c:yVal>
            <c:numRef>
              <c:f>'公会計指標分析・財政指標組合せ分析表'!$BP$77:$DC$77</c:f>
              <c:numCache>
                <c:formatCode>#,##0.0;"▲ "#,##0.0</c:formatCode>
                <c:ptCount val="40"/>
                <c:pt idx="0">
                  <c:v>39</c:v>
                </c:pt>
                <c:pt idx="8">
                  <c:v>35.299999999999997</c:v>
                </c:pt>
                <c:pt idx="16">
                  <c:v>31.9</c:v>
                </c:pt>
                <c:pt idx="24">
                  <c:v>24.2</c:v>
                </c:pt>
                <c:pt idx="32">
                  <c:v>22.1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9.3000000000000007"/>
          <c:min val="6.1"/>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9"/>
          <c:min val="17"/>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昨年度に引き続き、市債残高の減少に伴う一般会計の元利償還金や、一部事務組合の元利償還金に対する負担金が減少したことにより、実質公債費比率の分子は</a:t>
          </a:r>
          <a:r>
            <a:rPr kumimoji="1" lang="ja-JP" altLang="en-US" sz="1300">
              <a:latin typeface="ＭＳ ゴシック"/>
              <a:ea typeface="ＭＳ ゴシック"/>
            </a:rPr>
            <a:t>減少した。</a:t>
          </a:r>
          <a:r>
            <a:rPr kumimoji="1" lang="ja-JP" altLang="en-US" sz="1300">
              <a:latin typeface="ＭＳ ゴシック"/>
              <a:ea typeface="ＭＳ ゴシック"/>
            </a:rPr>
            <a:t>引き続き繰上償還を実施するなど負担軽減に向けた取組を進める。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ゴシック"/>
              <a:ea typeface="ＭＳ ゴシック"/>
            </a:rPr>
            <a:t>　現在、積立てを行っていない。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引き続き、令和元</a:t>
          </a:r>
          <a:r>
            <a:rPr kumimoji="1" lang="ja-JP" altLang="en-US" sz="1400">
              <a:latin typeface="ＭＳ ゴシック"/>
              <a:ea typeface="ＭＳ ゴシック"/>
            </a:rPr>
            <a:t>年度も市債の償還が進んでいることによる市債残高の減や、一部事務組合の負担見込額の減により分子については減少している。</a:t>
          </a:r>
          <a:endParaRPr kumimoji="1" lang="en-US" altLang="ja-JP" sz="1400">
            <a:latin typeface="ＭＳ ゴシック"/>
            <a:ea typeface="ＭＳ ゴシック"/>
          </a:endParaRPr>
        </a:p>
        <a:p>
          <a:r>
            <a:rPr kumimoji="1" lang="ja-JP" altLang="en-US" sz="1400">
              <a:latin typeface="ＭＳ ゴシック"/>
              <a:ea typeface="ＭＳ ゴシック"/>
            </a:rPr>
            <a:t>　今後、武蔵引田駅北口土地区画整理事業や公共施設の老朽化対策などによる起債が見込まれるが、繰上償還の実施や事業の取捨選択による借入の抑制など、将来負担額の縮減に努める。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東京都あきる野市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東京都の市町村災害復旧・復興特別交付金の後年度充当分を安心安全まちづくり基金（</a:t>
          </a:r>
          <a:r>
            <a:rPr kumimoji="1" lang="ja-JP" altLang="en-US" sz="1300">
              <a:solidFill>
                <a:schemeClr val="dk1"/>
              </a:solidFill>
              <a:effectLst/>
              <a:latin typeface="ＭＳ ゴシック"/>
              <a:ea typeface="ＭＳ ゴシック"/>
              <a:cs typeface="+mn-cs"/>
            </a:rPr>
            <a:t>市町村災害復旧・復興特別交付金分</a:t>
          </a:r>
          <a:r>
            <a:rPr kumimoji="1" lang="ja-JP" altLang="en-US" sz="1300">
              <a:solidFill>
                <a:schemeClr val="dk1"/>
              </a:solidFill>
              <a:effectLst/>
              <a:latin typeface="ＭＳ ゴシック"/>
              <a:ea typeface="ＭＳ ゴシック"/>
              <a:cs typeface="+mn-cs"/>
            </a:rPr>
            <a:t>）に346百万円積み立てた一方で、令和元年東日本台風の影響などによる財源調整として財政調整基金を330百万円取り崩したことや、</a:t>
          </a:r>
          <a:r>
            <a:rPr kumimoji="1" lang="ja-JP" altLang="en-US" sz="1300">
              <a:solidFill>
                <a:schemeClr val="dk1"/>
              </a:solidFill>
              <a:effectLst/>
              <a:latin typeface="ＭＳ ゴシック"/>
              <a:ea typeface="ＭＳ ゴシック"/>
              <a:cs typeface="+mn-cs"/>
            </a:rPr>
            <a:t>保健福祉基金（</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地域福祉推進交付金積立分</a:t>
          </a:r>
          <a:r>
            <a:rPr kumimoji="1" lang="ja-JP" altLang="en-US" sz="1300">
              <a:solidFill>
                <a:schemeClr val="dk1"/>
              </a:solidFill>
              <a:effectLst/>
              <a:latin typeface="ＭＳ ゴシック"/>
              <a:ea typeface="ＭＳ ゴシック"/>
              <a:cs typeface="+mn-cs"/>
            </a:rPr>
            <a:t>）を在宅サービスセンター運営事業のために</a:t>
          </a:r>
          <a:r>
            <a:rPr kumimoji="1" lang="ja-JP" altLang="en-US" sz="1300">
              <a:solidFill>
                <a:schemeClr val="dk1"/>
              </a:solidFill>
              <a:effectLst/>
              <a:latin typeface="ＭＳ ゴシック"/>
              <a:ea typeface="ＭＳ ゴシック"/>
              <a:cs typeface="+mn-cs"/>
            </a:rPr>
            <a:t>25百万円</a:t>
          </a:r>
          <a:r>
            <a:rPr kumimoji="1" lang="ja-JP" altLang="en-US" sz="1300">
              <a:solidFill>
                <a:schemeClr val="dk1"/>
              </a:solidFill>
              <a:effectLst/>
              <a:latin typeface="ＭＳ ゴシック"/>
              <a:ea typeface="ＭＳ ゴシック"/>
              <a:cs typeface="+mn-cs"/>
            </a:rPr>
            <a:t>取り崩したことなどにより、基金全体としては153百万円の減となった。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基金の積立てについては、当該基金の利子と基金の目的に相当する指定寄附金などを合わせて積み立てる。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テレビ共同受信施設整備基金：テレビ共同受信施設の維持管理。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公共施設整備基金：公共施設の整備資金。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安心安全まちづくり基金：防災、防犯その他の安心安全なまちづくりの施策を推進。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産業振興基金：観光その他の産業振興施策を推進。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環境保全基金：生物多様性の保全、緑の保全、緑化の推進、郷土の恵みの森づくりその他の環境保全施策を推進。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市営住宅整備基金：市営住宅の整備資金。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教育文化基金：教育、文化、スポーツ等の施策を推進。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保健福祉基金：健康づくり、子育て支援その他の福祉施策を推進。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テレビ共同受信施設整備基金：</a:t>
          </a:r>
          <a:r>
            <a:rPr kumimoji="1" lang="ja-JP" altLang="en-US" sz="1300">
              <a:solidFill>
                <a:schemeClr val="dk1"/>
              </a:solidFill>
              <a:effectLst/>
              <a:latin typeface="ＭＳ ゴシック"/>
              <a:ea typeface="ＭＳ ゴシック"/>
              <a:cs typeface="+mn-cs"/>
            </a:rPr>
            <a:t>施設補修工事などに29</a:t>
          </a:r>
          <a:r>
            <a:rPr kumimoji="1" lang="ja-JP" altLang="en-US" sz="1300">
              <a:solidFill>
                <a:schemeClr val="dk1"/>
              </a:solidFill>
              <a:effectLst/>
              <a:latin typeface="ＭＳ ゴシック"/>
              <a:ea typeface="ＭＳ ゴシック"/>
              <a:cs typeface="+mn-cs"/>
            </a:rPr>
            <a:t>百万円を取り崩したことなどによる減少。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a:t>
          </a:r>
          <a:r>
            <a:rPr kumimoji="1" lang="ja-JP" altLang="en-US" sz="1300">
              <a:solidFill>
                <a:schemeClr val="dk1"/>
              </a:solidFill>
              <a:effectLst/>
              <a:latin typeface="ＭＳ ゴシック"/>
              <a:ea typeface="ＭＳ ゴシック"/>
              <a:cs typeface="+mn-cs"/>
            </a:rPr>
            <a:t>土地建物貸付収入の一部を積み立てたことなどによる増加。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安心安全まちづくり基金：市町村災害復旧・復興交付金</a:t>
          </a:r>
          <a:r>
            <a:rPr kumimoji="1" lang="ja-JP" altLang="en-US" sz="1300">
              <a:solidFill>
                <a:schemeClr val="dk1"/>
              </a:solidFill>
              <a:effectLst/>
              <a:latin typeface="ＭＳ ゴシック"/>
              <a:ea typeface="ＭＳ ゴシック"/>
              <a:cs typeface="+mn-cs"/>
            </a:rPr>
            <a:t>後年度充当分を</a:t>
          </a:r>
          <a:r>
            <a:rPr kumimoji="1" lang="ja-JP" altLang="en-US" sz="1300">
              <a:solidFill>
                <a:schemeClr val="dk1"/>
              </a:solidFill>
              <a:effectLst/>
              <a:latin typeface="ＭＳ ゴシック"/>
              <a:ea typeface="ＭＳ ゴシック"/>
              <a:cs typeface="+mn-cs"/>
            </a:rPr>
            <a:t>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産業振興基金：</a:t>
          </a:r>
          <a:r>
            <a:rPr kumimoji="1" lang="ja-JP" altLang="en-US" sz="1300">
              <a:solidFill>
                <a:schemeClr val="dk1"/>
              </a:solidFill>
              <a:effectLst/>
              <a:latin typeface="ＭＳ ゴシック"/>
              <a:ea typeface="ＭＳ ゴシック"/>
              <a:cs typeface="+mn-cs"/>
            </a:rPr>
            <a:t>入湯税</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百万円、森林環境譲与８百万円を積み立てたことなどによる増加。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環境保全基金：</a:t>
          </a:r>
          <a:r>
            <a:rPr kumimoji="1" lang="ja-JP" altLang="en-US" sz="1300">
              <a:solidFill>
                <a:schemeClr val="dk1"/>
              </a:solidFill>
              <a:effectLst/>
              <a:latin typeface="ＭＳ ゴシック"/>
              <a:ea typeface="ＭＳ ゴシック"/>
              <a:cs typeface="+mn-cs"/>
            </a:rPr>
            <a:t>指定寄附金（ふるさと納税）を９百万円積み立てたことなどによる増加。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保健福祉基金：</a:t>
          </a:r>
          <a:r>
            <a:rPr kumimoji="1" lang="ja-JP" altLang="en-US" sz="1300">
              <a:solidFill>
                <a:schemeClr val="dk1"/>
              </a:solidFill>
              <a:effectLst/>
              <a:latin typeface="ＭＳ ゴシック"/>
              <a:ea typeface="ＭＳ ゴシック"/>
              <a:cs typeface="+mn-cs"/>
            </a:rPr>
            <a:t>地域福祉推進交付金積立分</a:t>
          </a:r>
          <a:r>
            <a:rPr kumimoji="1" lang="ja-JP" altLang="en-US" sz="1300">
              <a:solidFill>
                <a:schemeClr val="dk1"/>
              </a:solidFill>
              <a:effectLst/>
              <a:latin typeface="ＭＳ ゴシック"/>
              <a:ea typeface="ＭＳ ゴシック"/>
              <a:cs typeface="+mn-cs"/>
            </a:rPr>
            <a:t>を在宅サービスセンター運営事業のために</a:t>
          </a:r>
          <a:r>
            <a:rPr kumimoji="1" lang="ja-JP" altLang="en-US" sz="1300">
              <a:solidFill>
                <a:schemeClr val="dk1"/>
              </a:solidFill>
              <a:effectLst/>
              <a:latin typeface="ＭＳ ゴシック"/>
              <a:ea typeface="ＭＳ ゴシック"/>
              <a:cs typeface="+mn-cs"/>
            </a:rPr>
            <a:t>25百万円</a:t>
          </a:r>
          <a:r>
            <a:rPr kumimoji="1" lang="ja-JP" altLang="en-US" sz="1300">
              <a:solidFill>
                <a:schemeClr val="dk1"/>
              </a:solidFill>
              <a:effectLst/>
              <a:latin typeface="ＭＳ ゴシック"/>
              <a:ea typeface="ＭＳ ゴシック"/>
              <a:cs typeface="+mn-cs"/>
            </a:rPr>
            <a:t>取り崩したことなどによる減少。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当該基金の利子と基金の目的に相当する指定寄付金などを合わせて積み立てる。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基金利子の積み立てを行ったが、</a:t>
          </a:r>
          <a:r>
            <a:rPr kumimoji="1" lang="ja-JP" altLang="en-US" sz="1300">
              <a:solidFill>
                <a:schemeClr val="dk1"/>
              </a:solidFill>
              <a:effectLst/>
              <a:latin typeface="ＭＳ ゴシック"/>
              <a:ea typeface="ＭＳ ゴシック"/>
              <a:cs typeface="+mn-cs"/>
            </a:rPr>
            <a:t>令和元年東日本台風の影響などによる財源調整として財政調整基金を330百万円取り崩したことにより、330百万円の減となった。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財政調整基金は、標準財政規模の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％程度を目途に積立てを行っている。財源調整等の理由で取り崩したときは、優先的に補てんを行い、それを維持するよう努める。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現在は、積立てを行っていないが、財政状況を踏まえ必要に応じて積立てを行う。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80,667
79,694
73.47
31,503,619
30,811,696
605,909
16,561,478
24,876,294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44.4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95640" cy="259080"/>
    <xdr:sp macro="" textlink="">
      <xdr:nvSpPr>
        <xdr:cNvPr id="33" name="テキスト ボックス 3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905"/>
    <xdr:sp macro="" textlink="">
      <xdr:nvSpPr>
        <xdr:cNvPr id="35" name="テキスト ボックス 34"/>
        <xdr:cNvSpPr txBox="1"/>
      </xdr:nvSpPr>
      <xdr:spPr>
        <a:xfrm>
          <a:off x="419100" y="373443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[ 74.0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令和元年度末については、前年度と比較して０．９ポイント増加し、</a:t>
          </a:r>
        </a:p>
        <a:p>
          <a:r>
            <a:rPr lang="ja-JP" altLang="en-US">
              <a:latin typeface="ＭＳ Ｐゴシック"/>
              <a:ea typeface="ＭＳ Ｐゴシック"/>
            </a:rPr>
            <a:t>７４．０％となっており、類似団体平均と比較して高い水準となっている。公共施設全体が老朽化しているが、特に学校施設や道路などについて老朽化が進んでいる。個別施設計画を踏まえ</a:t>
          </a:r>
          <a:r>
            <a:rPr lang="ja-JP" altLang="en-US">
              <a:latin typeface="ＭＳ Ｐゴシック"/>
              <a:ea typeface="ＭＳ Ｐゴシック"/>
            </a:rPr>
            <a:t>、公共施設の長寿命化や再編・再配置など適正化を図る</a:t>
          </a:r>
          <a:r>
            <a:rPr lang="ja-JP" altLang="en-US">
              <a:latin typeface="ＭＳ Ｐゴシック"/>
              <a:ea typeface="ＭＳ Ｐゴシック"/>
            </a:rPr>
            <a:t>。</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235" cy="222250"/>
    <xdr:sp macro="" textlink="">
      <xdr:nvSpPr>
        <xdr:cNvPr id="51" name="テキスト ボックス 50"/>
        <xdr:cNvSpPr txBox="1"/>
      </xdr:nvSpPr>
      <xdr:spPr>
        <a:xfrm>
          <a:off x="847090" y="701865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235" cy="222250"/>
    <xdr:sp macro="" textlink="">
      <xdr:nvSpPr>
        <xdr:cNvPr id="53" name="テキスト ボックス 52"/>
        <xdr:cNvSpPr txBox="1"/>
      </xdr:nvSpPr>
      <xdr:spPr>
        <a:xfrm>
          <a:off x="847090" y="671004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235" cy="222250"/>
    <xdr:sp macro="" textlink="">
      <xdr:nvSpPr>
        <xdr:cNvPr id="55" name="テキスト ボックス 54"/>
        <xdr:cNvSpPr txBox="1"/>
      </xdr:nvSpPr>
      <xdr:spPr>
        <a:xfrm>
          <a:off x="847090" y="640143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235" cy="222250"/>
    <xdr:sp macro="" textlink="">
      <xdr:nvSpPr>
        <xdr:cNvPr id="57" name="テキスト ボックス 56"/>
        <xdr:cNvSpPr txBox="1"/>
      </xdr:nvSpPr>
      <xdr:spPr>
        <a:xfrm>
          <a:off x="847090" y="609282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235" cy="222250"/>
    <xdr:sp macro="" textlink="">
      <xdr:nvSpPr>
        <xdr:cNvPr id="59" name="テキスト ボックス 58"/>
        <xdr:cNvSpPr txBox="1"/>
      </xdr:nvSpPr>
      <xdr:spPr>
        <a:xfrm>
          <a:off x="847090" y="578421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235" cy="222250"/>
    <xdr:sp macro="" textlink="">
      <xdr:nvSpPr>
        <xdr:cNvPr id="61" name="テキスト ボックス 60"/>
        <xdr:cNvSpPr txBox="1"/>
      </xdr:nvSpPr>
      <xdr:spPr>
        <a:xfrm>
          <a:off x="847090" y="547624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235" cy="222250"/>
    <xdr:sp macro="" textlink="">
      <xdr:nvSpPr>
        <xdr:cNvPr id="63" name="テキスト ボックス 62"/>
        <xdr:cNvSpPr txBox="1"/>
      </xdr:nvSpPr>
      <xdr:spPr>
        <a:xfrm>
          <a:off x="847090" y="516763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65" name="テキスト ボックス 64"/>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33655</xdr:rowOff>
    </xdr:from>
    <xdr:to xmlns:xdr="http://schemas.openxmlformats.org/drawingml/2006/spreadsheetDrawing">
      <xdr:col>23</xdr:col>
      <xdr:colOff>85090</xdr:colOff>
      <xdr:row>35</xdr:row>
      <xdr:rowOff>37465</xdr:rowOff>
    </xdr:to>
    <xdr:cxnSp macro="">
      <xdr:nvCxnSpPr>
        <xdr:cNvPr id="67" name="直線コネクタ 66"/>
        <xdr:cNvCxnSpPr/>
      </xdr:nvCxnSpPr>
      <xdr:spPr>
        <a:xfrm flipV="1">
          <a:off x="4760595" y="543433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41275</xdr:rowOff>
    </xdr:from>
    <xdr:ext cx="401955" cy="255905"/>
    <xdr:sp macro="" textlink="">
      <xdr:nvSpPr>
        <xdr:cNvPr id="68" name="有形固定資産減価償却率最小値テキスト"/>
        <xdr:cNvSpPr txBox="1"/>
      </xdr:nvSpPr>
      <xdr:spPr>
        <a:xfrm>
          <a:off x="4813300" y="68135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37465</xdr:rowOff>
    </xdr:from>
    <xdr:to xmlns:xdr="http://schemas.openxmlformats.org/drawingml/2006/spreadsheetDrawing">
      <xdr:col>23</xdr:col>
      <xdr:colOff>174625</xdr:colOff>
      <xdr:row>35</xdr:row>
      <xdr:rowOff>37465</xdr:rowOff>
    </xdr:to>
    <xdr:cxnSp macro="">
      <xdr:nvCxnSpPr>
        <xdr:cNvPr id="69" name="直線コネクタ 68"/>
        <xdr:cNvCxnSpPr/>
      </xdr:nvCxnSpPr>
      <xdr:spPr>
        <a:xfrm>
          <a:off x="4673600" y="680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151765</xdr:rowOff>
    </xdr:from>
    <xdr:ext cx="401955" cy="259080"/>
    <xdr:sp macro="" textlink="">
      <xdr:nvSpPr>
        <xdr:cNvPr id="70" name="有形固定資産減価償却率最大値テキスト"/>
        <xdr:cNvSpPr txBox="1"/>
      </xdr:nvSpPr>
      <xdr:spPr>
        <a:xfrm>
          <a:off x="4813300" y="52095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33655</xdr:rowOff>
    </xdr:from>
    <xdr:to xmlns:xdr="http://schemas.openxmlformats.org/drawingml/2006/spreadsheetDrawing">
      <xdr:col>23</xdr:col>
      <xdr:colOff>174625</xdr:colOff>
      <xdr:row>27</xdr:row>
      <xdr:rowOff>33655</xdr:rowOff>
    </xdr:to>
    <xdr:cxnSp macro="">
      <xdr:nvCxnSpPr>
        <xdr:cNvPr id="71" name="直線コネクタ 70"/>
        <xdr:cNvCxnSpPr/>
      </xdr:nvCxnSpPr>
      <xdr:spPr>
        <a:xfrm>
          <a:off x="4673600" y="543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118745</xdr:rowOff>
    </xdr:from>
    <xdr:ext cx="401955" cy="259080"/>
    <xdr:sp macro="" textlink="">
      <xdr:nvSpPr>
        <xdr:cNvPr id="72" name="有形固定資産減価償却率平均値テキスト"/>
        <xdr:cNvSpPr txBox="1"/>
      </xdr:nvSpPr>
      <xdr:spPr>
        <a:xfrm>
          <a:off x="4813300" y="6033770"/>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95885</xdr:rowOff>
    </xdr:from>
    <xdr:to xmlns:xdr="http://schemas.openxmlformats.org/drawingml/2006/spreadsheetDrawing">
      <xdr:col>23</xdr:col>
      <xdr:colOff>136525</xdr:colOff>
      <xdr:row>32</xdr:row>
      <xdr:rowOff>26035</xdr:rowOff>
    </xdr:to>
    <xdr:sp macro="" textlink="">
      <xdr:nvSpPr>
        <xdr:cNvPr id="73" name="フローチャート: 判断 72"/>
        <xdr:cNvSpPr/>
      </xdr:nvSpPr>
      <xdr:spPr>
        <a:xfrm>
          <a:off x="4711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46355</xdr:rowOff>
    </xdr:from>
    <xdr:to xmlns:xdr="http://schemas.openxmlformats.org/drawingml/2006/spreadsheetDrawing">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27940</xdr:rowOff>
    </xdr:from>
    <xdr:to xmlns:xdr="http://schemas.openxmlformats.org/drawingml/2006/spreadsheetDrawing">
      <xdr:col>15</xdr:col>
      <xdr:colOff>187325</xdr:colOff>
      <xdr:row>31</xdr:row>
      <xdr:rowOff>129540</xdr:rowOff>
    </xdr:to>
    <xdr:sp macro="" textlink="">
      <xdr:nvSpPr>
        <xdr:cNvPr id="75" name="フローチャート: 判断 74"/>
        <xdr:cNvSpPr/>
      </xdr:nvSpPr>
      <xdr:spPr>
        <a:xfrm>
          <a:off x="3238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61595</xdr:rowOff>
    </xdr:from>
    <xdr:to xmlns:xdr="http://schemas.openxmlformats.org/drawingml/2006/spreadsheetDrawing">
      <xdr:col>11</xdr:col>
      <xdr:colOff>187325</xdr:colOff>
      <xdr:row>31</xdr:row>
      <xdr:rowOff>163195</xdr:rowOff>
    </xdr:to>
    <xdr:sp macro="" textlink="">
      <xdr:nvSpPr>
        <xdr:cNvPr id="76" name="フローチャート: 判断 75"/>
        <xdr:cNvSpPr/>
      </xdr:nvSpPr>
      <xdr:spPr>
        <a:xfrm>
          <a:off x="2476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78740</xdr:rowOff>
    </xdr:from>
    <xdr:to xmlns:xdr="http://schemas.openxmlformats.org/drawingml/2006/spreadsheetDrawing">
      <xdr:col>7</xdr:col>
      <xdr:colOff>187325</xdr:colOff>
      <xdr:row>31</xdr:row>
      <xdr:rowOff>8890</xdr:rowOff>
    </xdr:to>
    <xdr:sp macro="" textlink="">
      <xdr:nvSpPr>
        <xdr:cNvPr id="77" name="フローチャート: 判断 76"/>
        <xdr:cNvSpPr/>
      </xdr:nvSpPr>
      <xdr:spPr>
        <a:xfrm>
          <a:off x="1714500" y="59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78" name="テキスト ボックス 77"/>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79" name="テキスト ボックス 78"/>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80" name="テキスト ボックス 79"/>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81" name="テキスト ボックス 80"/>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82" name="テキスト ボックス 81"/>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138430</xdr:rowOff>
    </xdr:from>
    <xdr:to xmlns:xdr="http://schemas.openxmlformats.org/drawingml/2006/spreadsheetDrawing">
      <xdr:col>23</xdr:col>
      <xdr:colOff>136525</xdr:colOff>
      <xdr:row>34</xdr:row>
      <xdr:rowOff>68580</xdr:rowOff>
    </xdr:to>
    <xdr:sp macro="" textlink="">
      <xdr:nvSpPr>
        <xdr:cNvPr id="83" name="楕円 82"/>
        <xdr:cNvSpPr/>
      </xdr:nvSpPr>
      <xdr:spPr>
        <a:xfrm>
          <a:off x="47117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33</xdr:row>
      <xdr:rowOff>116840</xdr:rowOff>
    </xdr:from>
    <xdr:ext cx="401955" cy="259080"/>
    <xdr:sp macro="" textlink="">
      <xdr:nvSpPr>
        <xdr:cNvPr id="84" name="有形固定資産減価償却率該当値テキスト"/>
        <xdr:cNvSpPr txBox="1"/>
      </xdr:nvSpPr>
      <xdr:spPr>
        <a:xfrm>
          <a:off x="4813300" y="65462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33</xdr:row>
      <xdr:rowOff>110490</xdr:rowOff>
    </xdr:from>
    <xdr:to xmlns:xdr="http://schemas.openxmlformats.org/drawingml/2006/spreadsheetDrawing">
      <xdr:col>19</xdr:col>
      <xdr:colOff>187325</xdr:colOff>
      <xdr:row>34</xdr:row>
      <xdr:rowOff>40640</xdr:rowOff>
    </xdr:to>
    <xdr:sp macro="" textlink="">
      <xdr:nvSpPr>
        <xdr:cNvPr id="85" name="楕円 84"/>
        <xdr:cNvSpPr/>
      </xdr:nvSpPr>
      <xdr:spPr>
        <a:xfrm>
          <a:off x="4000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161290</xdr:rowOff>
    </xdr:from>
    <xdr:to xmlns:xdr="http://schemas.openxmlformats.org/drawingml/2006/spreadsheetDrawing">
      <xdr:col>23</xdr:col>
      <xdr:colOff>85725</xdr:colOff>
      <xdr:row>34</xdr:row>
      <xdr:rowOff>17780</xdr:rowOff>
    </xdr:to>
    <xdr:cxnSp macro="">
      <xdr:nvCxnSpPr>
        <xdr:cNvPr id="86" name="直線コネクタ 85"/>
        <xdr:cNvCxnSpPr/>
      </xdr:nvCxnSpPr>
      <xdr:spPr>
        <a:xfrm>
          <a:off x="4051300" y="6590665"/>
          <a:ext cx="711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33</xdr:row>
      <xdr:rowOff>104140</xdr:rowOff>
    </xdr:from>
    <xdr:to xmlns:xdr="http://schemas.openxmlformats.org/drawingml/2006/spreadsheetDrawing">
      <xdr:col>15</xdr:col>
      <xdr:colOff>187325</xdr:colOff>
      <xdr:row>34</xdr:row>
      <xdr:rowOff>34290</xdr:rowOff>
    </xdr:to>
    <xdr:sp macro="" textlink="">
      <xdr:nvSpPr>
        <xdr:cNvPr id="87" name="楕円 86"/>
        <xdr:cNvSpPr/>
      </xdr:nvSpPr>
      <xdr:spPr>
        <a:xfrm>
          <a:off x="3238500" y="65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154940</xdr:rowOff>
    </xdr:from>
    <xdr:to xmlns:xdr="http://schemas.openxmlformats.org/drawingml/2006/spreadsheetDrawing">
      <xdr:col>19</xdr:col>
      <xdr:colOff>136525</xdr:colOff>
      <xdr:row>33</xdr:row>
      <xdr:rowOff>161290</xdr:rowOff>
    </xdr:to>
    <xdr:cxnSp macro="">
      <xdr:nvCxnSpPr>
        <xdr:cNvPr id="88" name="直線コネクタ 87"/>
        <xdr:cNvCxnSpPr/>
      </xdr:nvCxnSpPr>
      <xdr:spPr>
        <a:xfrm>
          <a:off x="3289300" y="658431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33</xdr:row>
      <xdr:rowOff>76835</xdr:rowOff>
    </xdr:from>
    <xdr:to xmlns:xdr="http://schemas.openxmlformats.org/drawingml/2006/spreadsheetDrawing">
      <xdr:col>11</xdr:col>
      <xdr:colOff>187325</xdr:colOff>
      <xdr:row>34</xdr:row>
      <xdr:rowOff>6985</xdr:rowOff>
    </xdr:to>
    <xdr:sp macro="" textlink="">
      <xdr:nvSpPr>
        <xdr:cNvPr id="89" name="楕円 88"/>
        <xdr:cNvSpPr/>
      </xdr:nvSpPr>
      <xdr:spPr>
        <a:xfrm>
          <a:off x="247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33</xdr:row>
      <xdr:rowOff>127635</xdr:rowOff>
    </xdr:from>
    <xdr:to xmlns:xdr="http://schemas.openxmlformats.org/drawingml/2006/spreadsheetDrawing">
      <xdr:col>15</xdr:col>
      <xdr:colOff>136525</xdr:colOff>
      <xdr:row>33</xdr:row>
      <xdr:rowOff>154940</xdr:rowOff>
    </xdr:to>
    <xdr:cxnSp macro="">
      <xdr:nvCxnSpPr>
        <xdr:cNvPr id="90" name="直線コネクタ 89"/>
        <xdr:cNvCxnSpPr/>
      </xdr:nvCxnSpPr>
      <xdr:spPr>
        <a:xfrm>
          <a:off x="2527300" y="6557010"/>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33</xdr:row>
      <xdr:rowOff>42545</xdr:rowOff>
    </xdr:from>
    <xdr:to xmlns:xdr="http://schemas.openxmlformats.org/drawingml/2006/spreadsheetDrawing">
      <xdr:col>7</xdr:col>
      <xdr:colOff>187325</xdr:colOff>
      <xdr:row>33</xdr:row>
      <xdr:rowOff>144145</xdr:rowOff>
    </xdr:to>
    <xdr:sp macro="" textlink="">
      <xdr:nvSpPr>
        <xdr:cNvPr id="91" name="楕円 90"/>
        <xdr:cNvSpPr/>
      </xdr:nvSpPr>
      <xdr:spPr>
        <a:xfrm>
          <a:off x="171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33</xdr:row>
      <xdr:rowOff>93345</xdr:rowOff>
    </xdr:from>
    <xdr:to xmlns:xdr="http://schemas.openxmlformats.org/drawingml/2006/spreadsheetDrawing">
      <xdr:col>11</xdr:col>
      <xdr:colOff>136525</xdr:colOff>
      <xdr:row>33</xdr:row>
      <xdr:rowOff>127635</xdr:rowOff>
    </xdr:to>
    <xdr:cxnSp macro="">
      <xdr:nvCxnSpPr>
        <xdr:cNvPr id="92" name="直線コネクタ 91"/>
        <xdr:cNvCxnSpPr/>
      </xdr:nvCxnSpPr>
      <xdr:spPr>
        <a:xfrm>
          <a:off x="1765300" y="652272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164465</xdr:rowOff>
    </xdr:from>
    <xdr:ext cx="401955" cy="259080"/>
    <xdr:sp macro="" textlink="">
      <xdr:nvSpPr>
        <xdr:cNvPr id="93" name="n_1aveValue有形固定資産減価償却率"/>
        <xdr:cNvSpPr txBox="1"/>
      </xdr:nvSpPr>
      <xdr:spPr>
        <a:xfrm>
          <a:off x="3836035" y="59080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146050</xdr:rowOff>
    </xdr:from>
    <xdr:ext cx="401955" cy="255905"/>
    <xdr:sp macro="" textlink="">
      <xdr:nvSpPr>
        <xdr:cNvPr id="94" name="n_2aveValue有形固定資産減価償却率"/>
        <xdr:cNvSpPr txBox="1"/>
      </xdr:nvSpPr>
      <xdr:spPr>
        <a:xfrm>
          <a:off x="3086735" y="58896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xdr:rowOff>
    </xdr:from>
    <xdr:ext cx="401955" cy="255905"/>
    <xdr:sp macro="" textlink="">
      <xdr:nvSpPr>
        <xdr:cNvPr id="95" name="n_3aveValue有形固定資産減価償却率"/>
        <xdr:cNvSpPr txBox="1"/>
      </xdr:nvSpPr>
      <xdr:spPr>
        <a:xfrm>
          <a:off x="2324735" y="59232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25400</xdr:rowOff>
    </xdr:from>
    <xdr:ext cx="401955" cy="259080"/>
    <xdr:sp macro="" textlink="">
      <xdr:nvSpPr>
        <xdr:cNvPr id="96" name="n_4aveValue有形固定資産減価償却率"/>
        <xdr:cNvSpPr txBox="1"/>
      </xdr:nvSpPr>
      <xdr:spPr>
        <a:xfrm>
          <a:off x="1562735" y="57689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34</xdr:row>
      <xdr:rowOff>31750</xdr:rowOff>
    </xdr:from>
    <xdr:ext cx="401955" cy="255905"/>
    <xdr:sp macro="" textlink="">
      <xdr:nvSpPr>
        <xdr:cNvPr id="97" name="n_1mainValue有形固定資産減価償却率"/>
        <xdr:cNvSpPr txBox="1"/>
      </xdr:nvSpPr>
      <xdr:spPr>
        <a:xfrm>
          <a:off x="3836035" y="66325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34</xdr:row>
      <xdr:rowOff>25400</xdr:rowOff>
    </xdr:from>
    <xdr:ext cx="401955" cy="259080"/>
    <xdr:sp macro="" textlink="">
      <xdr:nvSpPr>
        <xdr:cNvPr id="98" name="n_2mainValue有形固定資産減価償却率"/>
        <xdr:cNvSpPr txBox="1"/>
      </xdr:nvSpPr>
      <xdr:spPr>
        <a:xfrm>
          <a:off x="3086735" y="66262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169545</xdr:rowOff>
    </xdr:from>
    <xdr:ext cx="401955" cy="255905"/>
    <xdr:sp macro="" textlink="">
      <xdr:nvSpPr>
        <xdr:cNvPr id="99" name="n_3mainValue有形固定資産減価償却率"/>
        <xdr:cNvSpPr txBox="1"/>
      </xdr:nvSpPr>
      <xdr:spPr>
        <a:xfrm>
          <a:off x="2324735" y="65989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33</xdr:row>
      <xdr:rowOff>135255</xdr:rowOff>
    </xdr:from>
    <xdr:ext cx="401955" cy="255905"/>
    <xdr:sp macro="" textlink="">
      <xdr:nvSpPr>
        <xdr:cNvPr id="100" name="n_4mainValue有形固定資産減価償却率"/>
        <xdr:cNvSpPr txBox="1"/>
      </xdr:nvSpPr>
      <xdr:spPr>
        <a:xfrm>
          <a:off x="1562735" y="65646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[ 874.0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令和元年度の債務償還比率は８７４．０</a:t>
          </a:r>
          <a:r>
            <a:rPr lang="ja-JP" altLang="en-US">
              <a:latin typeface="ＭＳ Ｐゴシック"/>
              <a:ea typeface="ＭＳ Ｐゴシック"/>
            </a:rPr>
            <a:t>％となり、前年度と比較し４２．１ポイント増加し、類似団体平均より高い水準となっている。</a:t>
          </a:r>
        </a:p>
        <a:p>
          <a:r>
            <a:rPr lang="ja-JP" altLang="en-US">
              <a:latin typeface="ＭＳ Ｐゴシック"/>
              <a:ea typeface="ＭＳ Ｐゴシック"/>
            </a:rPr>
            <a:t>　借入れの抑制や、繰上償還の実施などにより</a:t>
          </a:r>
          <a:r>
            <a:rPr lang="ja-JP" altLang="en-US">
              <a:latin typeface="ＭＳ Ｐゴシック"/>
              <a:ea typeface="ＭＳ Ｐゴシック"/>
            </a:rPr>
            <a:t>、将来負担額の減少に努め</a:t>
          </a:r>
          <a:r>
            <a:rPr lang="ja-JP" altLang="en-US">
              <a:latin typeface="ＭＳ Ｐゴシック"/>
              <a:ea typeface="ＭＳ Ｐゴシック"/>
            </a:rPr>
            <a:t>、債務償還比率の縮減に取り組む。</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16" name="テキスト ボックス 115"/>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7" name="直線コネクタ 11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8" name="テキスト ボックス 11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9" name="直線コネクタ 11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7670" cy="222250"/>
    <xdr:sp macro="" textlink="">
      <xdr:nvSpPr>
        <xdr:cNvPr id="120" name="テキスト ボックス 119"/>
        <xdr:cNvSpPr txBox="1"/>
      </xdr:nvSpPr>
      <xdr:spPr>
        <a:xfrm>
          <a:off x="10828655" y="629856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1" name="直線コネクタ 12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7670" cy="225425"/>
    <xdr:sp macro="" textlink="">
      <xdr:nvSpPr>
        <xdr:cNvPr id="122" name="テキスト ボックス 121"/>
        <xdr:cNvSpPr txBox="1"/>
      </xdr:nvSpPr>
      <xdr:spPr>
        <a:xfrm>
          <a:off x="10828655" y="593852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3" name="直線コネクタ 12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670" cy="222250"/>
    <xdr:sp macro="" textlink="">
      <xdr:nvSpPr>
        <xdr:cNvPr id="124" name="テキスト ボックス 123"/>
        <xdr:cNvSpPr txBox="1"/>
      </xdr:nvSpPr>
      <xdr:spPr>
        <a:xfrm>
          <a:off x="10828655" y="557911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5" name="直線コネクタ 12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6" name="テキスト ボックス 12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35</xdr:row>
      <xdr:rowOff>55880</xdr:rowOff>
    </xdr:to>
    <xdr:cxnSp macro="">
      <xdr:nvCxnSpPr>
        <xdr:cNvPr id="129" name="直線コネクタ 128"/>
        <xdr:cNvCxnSpPr/>
      </xdr:nvCxnSpPr>
      <xdr:spPr>
        <a:xfrm flipV="1">
          <a:off x="14793595" y="531304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59690</xdr:rowOff>
    </xdr:from>
    <xdr:ext cx="557530" cy="259080"/>
    <xdr:sp macro="" textlink="">
      <xdr:nvSpPr>
        <xdr:cNvPr id="130" name="債務償還比率最小値テキスト"/>
        <xdr:cNvSpPr txBox="1"/>
      </xdr:nvSpPr>
      <xdr:spPr>
        <a:xfrm>
          <a:off x="14846300" y="6831965"/>
          <a:ext cx="557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55880</xdr:rowOff>
    </xdr:from>
    <xdr:to xmlns:xdr="http://schemas.openxmlformats.org/drawingml/2006/spreadsheetDrawing">
      <xdr:col>76</xdr:col>
      <xdr:colOff>111125</xdr:colOff>
      <xdr:row>35</xdr:row>
      <xdr:rowOff>55880</xdr:rowOff>
    </xdr:to>
    <xdr:cxnSp macro="">
      <xdr:nvCxnSpPr>
        <xdr:cNvPr id="131" name="直線コネクタ 130"/>
        <xdr:cNvCxnSpPr/>
      </xdr:nvCxnSpPr>
      <xdr:spPr>
        <a:xfrm>
          <a:off x="14706600" y="6828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185" cy="255905"/>
    <xdr:sp macro="" textlink="">
      <xdr:nvSpPr>
        <xdr:cNvPr id="132" name="債務償還比率最大値テキスト"/>
        <xdr:cNvSpPr txBox="1"/>
      </xdr:nvSpPr>
      <xdr:spPr>
        <a:xfrm>
          <a:off x="14846300" y="508825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3" name="直線コネクタ 13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134620</xdr:rowOff>
    </xdr:from>
    <xdr:ext cx="466725" cy="255905"/>
    <xdr:sp macro="" textlink="">
      <xdr:nvSpPr>
        <xdr:cNvPr id="134" name="債務償還比率平均値テキスト"/>
        <xdr:cNvSpPr txBox="1"/>
      </xdr:nvSpPr>
      <xdr:spPr>
        <a:xfrm>
          <a:off x="14846300" y="5878195"/>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111760</xdr:rowOff>
    </xdr:from>
    <xdr:to xmlns:xdr="http://schemas.openxmlformats.org/drawingml/2006/spreadsheetDrawing">
      <xdr:col>76</xdr:col>
      <xdr:colOff>73025</xdr:colOff>
      <xdr:row>31</xdr:row>
      <xdr:rowOff>41910</xdr:rowOff>
    </xdr:to>
    <xdr:sp macro="" textlink="">
      <xdr:nvSpPr>
        <xdr:cNvPr id="135" name="フローチャート: 判断 134"/>
        <xdr:cNvSpPr/>
      </xdr:nvSpPr>
      <xdr:spPr>
        <a:xfrm>
          <a:off x="147447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118745</xdr:rowOff>
    </xdr:from>
    <xdr:to xmlns:xdr="http://schemas.openxmlformats.org/drawingml/2006/spreadsheetDrawing">
      <xdr:col>72</xdr:col>
      <xdr:colOff>123825</xdr:colOff>
      <xdr:row>31</xdr:row>
      <xdr:rowOff>48895</xdr:rowOff>
    </xdr:to>
    <xdr:sp macro="" textlink="">
      <xdr:nvSpPr>
        <xdr:cNvPr id="136" name="フローチャート: 判断 135"/>
        <xdr:cNvSpPr/>
      </xdr:nvSpPr>
      <xdr:spPr>
        <a:xfrm>
          <a:off x="140335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162560</xdr:rowOff>
    </xdr:from>
    <xdr:to xmlns:xdr="http://schemas.openxmlformats.org/drawingml/2006/spreadsheetDrawing">
      <xdr:col>68</xdr:col>
      <xdr:colOff>123825</xdr:colOff>
      <xdr:row>31</xdr:row>
      <xdr:rowOff>92710</xdr:rowOff>
    </xdr:to>
    <xdr:sp macro="" textlink="">
      <xdr:nvSpPr>
        <xdr:cNvPr id="137" name="フローチャート: 判断 136"/>
        <xdr:cNvSpPr/>
      </xdr:nvSpPr>
      <xdr:spPr>
        <a:xfrm>
          <a:off x="13271500"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12700</xdr:rowOff>
    </xdr:from>
    <xdr:to xmlns:xdr="http://schemas.openxmlformats.org/drawingml/2006/spreadsheetDrawing">
      <xdr:col>64</xdr:col>
      <xdr:colOff>123825</xdr:colOff>
      <xdr:row>31</xdr:row>
      <xdr:rowOff>114300</xdr:rowOff>
    </xdr:to>
    <xdr:sp macro="" textlink="">
      <xdr:nvSpPr>
        <xdr:cNvPr id="138" name="フローチャート: 判断 137"/>
        <xdr:cNvSpPr/>
      </xdr:nvSpPr>
      <xdr:spPr>
        <a:xfrm>
          <a:off x="1250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66040</xdr:rowOff>
    </xdr:from>
    <xdr:to xmlns:xdr="http://schemas.openxmlformats.org/drawingml/2006/spreadsheetDrawing">
      <xdr:col>60</xdr:col>
      <xdr:colOff>123825</xdr:colOff>
      <xdr:row>30</xdr:row>
      <xdr:rowOff>167640</xdr:rowOff>
    </xdr:to>
    <xdr:sp macro="" textlink="">
      <xdr:nvSpPr>
        <xdr:cNvPr id="139" name="フローチャート: 判断 138"/>
        <xdr:cNvSpPr/>
      </xdr:nvSpPr>
      <xdr:spPr>
        <a:xfrm>
          <a:off x="11747500" y="598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40" name="テキスト ボックス 139"/>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41" name="テキスト ボックス 140"/>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42" name="テキスト ボックス 141"/>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43" name="テキスト ボックス 142"/>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44" name="テキスト ボックス 143"/>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52705</xdr:rowOff>
    </xdr:from>
    <xdr:to xmlns:xdr="http://schemas.openxmlformats.org/drawingml/2006/spreadsheetDrawing">
      <xdr:col>76</xdr:col>
      <xdr:colOff>73025</xdr:colOff>
      <xdr:row>32</xdr:row>
      <xdr:rowOff>154940</xdr:rowOff>
    </xdr:to>
    <xdr:sp macro="" textlink="">
      <xdr:nvSpPr>
        <xdr:cNvPr id="145" name="楕円 144"/>
        <xdr:cNvSpPr/>
      </xdr:nvSpPr>
      <xdr:spPr>
        <a:xfrm>
          <a:off x="14744700" y="63106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32</xdr:row>
      <xdr:rowOff>31115</xdr:rowOff>
    </xdr:from>
    <xdr:ext cx="466725" cy="255905"/>
    <xdr:sp macro="" textlink="">
      <xdr:nvSpPr>
        <xdr:cNvPr id="146" name="債務償還比率該当値テキスト"/>
        <xdr:cNvSpPr txBox="1"/>
      </xdr:nvSpPr>
      <xdr:spPr>
        <a:xfrm>
          <a:off x="14846300" y="62890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32</xdr:row>
      <xdr:rowOff>1905</xdr:rowOff>
    </xdr:from>
    <xdr:to xmlns:xdr="http://schemas.openxmlformats.org/drawingml/2006/spreadsheetDrawing">
      <xdr:col>72</xdr:col>
      <xdr:colOff>123825</xdr:colOff>
      <xdr:row>32</xdr:row>
      <xdr:rowOff>103505</xdr:rowOff>
    </xdr:to>
    <xdr:sp macro="" textlink="">
      <xdr:nvSpPr>
        <xdr:cNvPr id="147" name="楕円 146"/>
        <xdr:cNvSpPr/>
      </xdr:nvSpPr>
      <xdr:spPr>
        <a:xfrm>
          <a:off x="14033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32</xdr:row>
      <xdr:rowOff>52705</xdr:rowOff>
    </xdr:from>
    <xdr:to xmlns:xdr="http://schemas.openxmlformats.org/drawingml/2006/spreadsheetDrawing">
      <xdr:col>76</xdr:col>
      <xdr:colOff>22225</xdr:colOff>
      <xdr:row>32</xdr:row>
      <xdr:rowOff>103505</xdr:rowOff>
    </xdr:to>
    <xdr:cxnSp macro="">
      <xdr:nvCxnSpPr>
        <xdr:cNvPr id="148" name="直線コネクタ 147"/>
        <xdr:cNvCxnSpPr/>
      </xdr:nvCxnSpPr>
      <xdr:spPr>
        <a:xfrm>
          <a:off x="14084300" y="6310630"/>
          <a:ext cx="711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43180</xdr:rowOff>
    </xdr:from>
    <xdr:to xmlns:xdr="http://schemas.openxmlformats.org/drawingml/2006/spreadsheetDrawing">
      <xdr:col>68</xdr:col>
      <xdr:colOff>123825</xdr:colOff>
      <xdr:row>32</xdr:row>
      <xdr:rowOff>144780</xdr:rowOff>
    </xdr:to>
    <xdr:sp macro="" textlink="">
      <xdr:nvSpPr>
        <xdr:cNvPr id="149" name="楕円 148"/>
        <xdr:cNvSpPr/>
      </xdr:nvSpPr>
      <xdr:spPr>
        <a:xfrm>
          <a:off x="13271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32</xdr:row>
      <xdr:rowOff>52705</xdr:rowOff>
    </xdr:from>
    <xdr:to xmlns:xdr="http://schemas.openxmlformats.org/drawingml/2006/spreadsheetDrawing">
      <xdr:col>72</xdr:col>
      <xdr:colOff>73025</xdr:colOff>
      <xdr:row>32</xdr:row>
      <xdr:rowOff>93980</xdr:rowOff>
    </xdr:to>
    <xdr:cxnSp macro="">
      <xdr:nvCxnSpPr>
        <xdr:cNvPr id="150" name="直線コネクタ 149"/>
        <xdr:cNvCxnSpPr/>
      </xdr:nvCxnSpPr>
      <xdr:spPr>
        <a:xfrm flipV="1">
          <a:off x="13322300" y="6310630"/>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115570</xdr:rowOff>
    </xdr:from>
    <xdr:to xmlns:xdr="http://schemas.openxmlformats.org/drawingml/2006/spreadsheetDrawing">
      <xdr:col>64</xdr:col>
      <xdr:colOff>123825</xdr:colOff>
      <xdr:row>33</xdr:row>
      <xdr:rowOff>45720</xdr:rowOff>
    </xdr:to>
    <xdr:sp macro="" textlink="">
      <xdr:nvSpPr>
        <xdr:cNvPr id="151" name="楕円 150"/>
        <xdr:cNvSpPr/>
      </xdr:nvSpPr>
      <xdr:spPr>
        <a:xfrm>
          <a:off x="12509500" y="63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32</xdr:row>
      <xdr:rowOff>93980</xdr:rowOff>
    </xdr:from>
    <xdr:to xmlns:xdr="http://schemas.openxmlformats.org/drawingml/2006/spreadsheetDrawing">
      <xdr:col>68</xdr:col>
      <xdr:colOff>73025</xdr:colOff>
      <xdr:row>32</xdr:row>
      <xdr:rowOff>166370</xdr:rowOff>
    </xdr:to>
    <xdr:cxnSp macro="">
      <xdr:nvCxnSpPr>
        <xdr:cNvPr id="152" name="直線コネクタ 151"/>
        <xdr:cNvCxnSpPr/>
      </xdr:nvCxnSpPr>
      <xdr:spPr>
        <a:xfrm flipV="1">
          <a:off x="12560300" y="6351905"/>
          <a:ext cx="762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163195</xdr:rowOff>
    </xdr:from>
    <xdr:to xmlns:xdr="http://schemas.openxmlformats.org/drawingml/2006/spreadsheetDrawing">
      <xdr:col>60</xdr:col>
      <xdr:colOff>123825</xdr:colOff>
      <xdr:row>32</xdr:row>
      <xdr:rowOff>93345</xdr:rowOff>
    </xdr:to>
    <xdr:sp macro="" textlink="">
      <xdr:nvSpPr>
        <xdr:cNvPr id="153" name="楕円 152"/>
        <xdr:cNvSpPr/>
      </xdr:nvSpPr>
      <xdr:spPr>
        <a:xfrm>
          <a:off x="11747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42545</xdr:rowOff>
    </xdr:from>
    <xdr:to xmlns:xdr="http://schemas.openxmlformats.org/drawingml/2006/spreadsheetDrawing">
      <xdr:col>64</xdr:col>
      <xdr:colOff>73025</xdr:colOff>
      <xdr:row>32</xdr:row>
      <xdr:rowOff>166370</xdr:rowOff>
    </xdr:to>
    <xdr:cxnSp macro="">
      <xdr:nvCxnSpPr>
        <xdr:cNvPr id="154" name="直線コネクタ 153"/>
        <xdr:cNvCxnSpPr/>
      </xdr:nvCxnSpPr>
      <xdr:spPr>
        <a:xfrm>
          <a:off x="11798300" y="6300470"/>
          <a:ext cx="762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65405</xdr:rowOff>
    </xdr:from>
    <xdr:ext cx="466725" cy="255905"/>
    <xdr:sp macro="" textlink="">
      <xdr:nvSpPr>
        <xdr:cNvPr id="155" name="n_1aveValue債務償還比率"/>
        <xdr:cNvSpPr txBox="1"/>
      </xdr:nvSpPr>
      <xdr:spPr>
        <a:xfrm>
          <a:off x="13836650" y="58089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109220</xdr:rowOff>
    </xdr:from>
    <xdr:ext cx="466725" cy="255905"/>
    <xdr:sp macro="" textlink="">
      <xdr:nvSpPr>
        <xdr:cNvPr id="156" name="n_2aveValue債務償還比率"/>
        <xdr:cNvSpPr txBox="1"/>
      </xdr:nvSpPr>
      <xdr:spPr>
        <a:xfrm>
          <a:off x="13087350" y="58527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130810</xdr:rowOff>
    </xdr:from>
    <xdr:ext cx="466725" cy="259080"/>
    <xdr:sp macro="" textlink="">
      <xdr:nvSpPr>
        <xdr:cNvPr id="157" name="n_3aveValue債務償還比率"/>
        <xdr:cNvSpPr txBox="1"/>
      </xdr:nvSpPr>
      <xdr:spPr>
        <a:xfrm>
          <a:off x="12325350" y="5874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12700</xdr:rowOff>
    </xdr:from>
    <xdr:ext cx="466725" cy="259080"/>
    <xdr:sp macro="" textlink="">
      <xdr:nvSpPr>
        <xdr:cNvPr id="158" name="n_4aveValue債務償還比率"/>
        <xdr:cNvSpPr txBox="1"/>
      </xdr:nvSpPr>
      <xdr:spPr>
        <a:xfrm>
          <a:off x="11563350" y="57562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94615</xdr:rowOff>
    </xdr:from>
    <xdr:ext cx="466725" cy="259080"/>
    <xdr:sp macro="" textlink="">
      <xdr:nvSpPr>
        <xdr:cNvPr id="159" name="n_1mainValue債務償還比率"/>
        <xdr:cNvSpPr txBox="1"/>
      </xdr:nvSpPr>
      <xdr:spPr>
        <a:xfrm>
          <a:off x="13836650" y="63525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32</xdr:row>
      <xdr:rowOff>135890</xdr:rowOff>
    </xdr:from>
    <xdr:ext cx="466725" cy="259080"/>
    <xdr:sp macro="" textlink="">
      <xdr:nvSpPr>
        <xdr:cNvPr id="160" name="n_2mainValue債務償還比率"/>
        <xdr:cNvSpPr txBox="1"/>
      </xdr:nvSpPr>
      <xdr:spPr>
        <a:xfrm>
          <a:off x="13087350" y="6393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36830</xdr:rowOff>
    </xdr:from>
    <xdr:ext cx="466725" cy="259080"/>
    <xdr:sp macro="" textlink="">
      <xdr:nvSpPr>
        <xdr:cNvPr id="161" name="n_3mainValue債務償還比率"/>
        <xdr:cNvSpPr txBox="1"/>
      </xdr:nvSpPr>
      <xdr:spPr>
        <a:xfrm>
          <a:off x="12325350" y="64662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84455</xdr:rowOff>
    </xdr:from>
    <xdr:ext cx="466725" cy="259080"/>
    <xdr:sp macro="" textlink="">
      <xdr:nvSpPr>
        <xdr:cNvPr id="162" name="n_4mainValue債務償還比率"/>
        <xdr:cNvSpPr txBox="1"/>
      </xdr:nvSpPr>
      <xdr:spPr>
        <a:xfrm>
          <a:off x="11563350" y="6342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66" name="テキスト ボックス 165"/>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68" name="テキスト ボックス 167"/>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80,667
79,694
73.47
31,503,619
30,811,696
605,909
16,561,478
24,876,294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44.4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185" cy="255905"/>
    <xdr:sp macro="" textlink="">
      <xdr:nvSpPr>
        <xdr:cNvPr id="45" name="テキスト ボックス 44"/>
        <xdr:cNvSpPr txBox="1"/>
      </xdr:nvSpPr>
      <xdr:spPr>
        <a:xfrm>
          <a:off x="294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905"/>
    <xdr:sp macro="" textlink="">
      <xdr:nvSpPr>
        <xdr:cNvPr id="49" name="テキスト ボックス 48"/>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915" cy="255905"/>
    <xdr:sp macro="" textlink="">
      <xdr:nvSpPr>
        <xdr:cNvPr id="55" name="テキスト ボックス 54"/>
        <xdr:cNvSpPr txBox="1"/>
      </xdr:nvSpPr>
      <xdr:spPr>
        <a:xfrm>
          <a:off x="422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69850</xdr:rowOff>
    </xdr:to>
    <xdr:cxnSp macro="">
      <xdr:nvCxnSpPr>
        <xdr:cNvPr id="58" name="直線コネクタ 57"/>
        <xdr:cNvCxnSpPr/>
      </xdr:nvCxnSpPr>
      <xdr:spPr>
        <a:xfrm flipV="1">
          <a:off x="4634865" y="566039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73660</xdr:rowOff>
    </xdr:from>
    <xdr:ext cx="405130" cy="259080"/>
    <xdr:sp macro="" textlink="">
      <xdr:nvSpPr>
        <xdr:cNvPr id="59" name="【道路】&#10;有形固定資産減価償却率最小値テキスト"/>
        <xdr:cNvSpPr txBox="1"/>
      </xdr:nvSpPr>
      <xdr:spPr>
        <a:xfrm>
          <a:off x="4673600" y="727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69850</xdr:rowOff>
    </xdr:from>
    <xdr:to xmlns:xdr="http://schemas.openxmlformats.org/drawingml/2006/spreadsheetDrawing">
      <xdr:col>24</xdr:col>
      <xdr:colOff>152400</xdr:colOff>
      <xdr:row>42</xdr:row>
      <xdr:rowOff>69850</xdr:rowOff>
    </xdr:to>
    <xdr:cxnSp macro="">
      <xdr:nvCxnSpPr>
        <xdr:cNvPr id="60" name="直線コネクタ 59"/>
        <xdr:cNvCxnSpPr/>
      </xdr:nvCxnSpPr>
      <xdr:spPr>
        <a:xfrm>
          <a:off x="4546600" y="727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5905"/>
    <xdr:sp macro="" textlink="">
      <xdr:nvSpPr>
        <xdr:cNvPr id="61" name="【道路】&#10;有形固定資産減価償却率最大値テキスト"/>
        <xdr:cNvSpPr txBox="1"/>
      </xdr:nvSpPr>
      <xdr:spPr>
        <a:xfrm>
          <a:off x="4673600" y="543560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141605</xdr:rowOff>
    </xdr:from>
    <xdr:ext cx="405130" cy="259080"/>
    <xdr:sp macro="" textlink="">
      <xdr:nvSpPr>
        <xdr:cNvPr id="63" name="【道路】&#10;有形固定資産減価償却率平均値テキスト"/>
        <xdr:cNvSpPr txBox="1"/>
      </xdr:nvSpPr>
      <xdr:spPr>
        <a:xfrm>
          <a:off x="4673600" y="64852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118745</xdr:rowOff>
    </xdr:from>
    <xdr:to xmlns:xdr="http://schemas.openxmlformats.org/drawingml/2006/spreadsheetDrawing">
      <xdr:col>24</xdr:col>
      <xdr:colOff>114300</xdr:colOff>
      <xdr:row>39</xdr:row>
      <xdr:rowOff>48895</xdr:rowOff>
    </xdr:to>
    <xdr:sp macro="" textlink="">
      <xdr:nvSpPr>
        <xdr:cNvPr id="64" name="フローチャート: 判断 63"/>
        <xdr:cNvSpPr/>
      </xdr:nvSpPr>
      <xdr:spPr>
        <a:xfrm>
          <a:off x="45847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95885</xdr:rowOff>
    </xdr:from>
    <xdr:to xmlns:xdr="http://schemas.openxmlformats.org/drawingml/2006/spreadsheetDrawing">
      <xdr:col>20</xdr:col>
      <xdr:colOff>38100</xdr:colOff>
      <xdr:row>39</xdr:row>
      <xdr:rowOff>26035</xdr:rowOff>
    </xdr:to>
    <xdr:sp macro="" textlink="">
      <xdr:nvSpPr>
        <xdr:cNvPr id="65" name="フローチャート: 判断 64"/>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73025</xdr:rowOff>
    </xdr:from>
    <xdr:to xmlns:xdr="http://schemas.openxmlformats.org/drawingml/2006/spreadsheetDrawing">
      <xdr:col>15</xdr:col>
      <xdr:colOff>101600</xdr:colOff>
      <xdr:row>39</xdr:row>
      <xdr:rowOff>3175</xdr:rowOff>
    </xdr:to>
    <xdr:sp macro="" textlink="">
      <xdr:nvSpPr>
        <xdr:cNvPr id="66" name="フローチャート: 判断 65"/>
        <xdr:cNvSpPr/>
      </xdr:nvSpPr>
      <xdr:spPr>
        <a:xfrm>
          <a:off x="2857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48260</xdr:rowOff>
    </xdr:from>
    <xdr:to xmlns:xdr="http://schemas.openxmlformats.org/drawingml/2006/spreadsheetDrawing">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146050</xdr:rowOff>
    </xdr:from>
    <xdr:to xmlns:xdr="http://schemas.openxmlformats.org/drawingml/2006/spreadsheetDrawing">
      <xdr:col>6</xdr:col>
      <xdr:colOff>38100</xdr:colOff>
      <xdr:row>38</xdr:row>
      <xdr:rowOff>76200</xdr:rowOff>
    </xdr:to>
    <xdr:sp macro="" textlink="">
      <xdr:nvSpPr>
        <xdr:cNvPr id="68" name="フローチャート: 判断 67"/>
        <xdr:cNvSpPr/>
      </xdr:nvSpPr>
      <xdr:spPr>
        <a:xfrm>
          <a:off x="1079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61595</xdr:rowOff>
    </xdr:from>
    <xdr:to xmlns:xdr="http://schemas.openxmlformats.org/drawingml/2006/spreadsheetDrawing">
      <xdr:col>24</xdr:col>
      <xdr:colOff>114300</xdr:colOff>
      <xdr:row>40</xdr:row>
      <xdr:rowOff>163195</xdr:rowOff>
    </xdr:to>
    <xdr:sp macro="" textlink="">
      <xdr:nvSpPr>
        <xdr:cNvPr id="74" name="楕円 73"/>
        <xdr:cNvSpPr/>
      </xdr:nvSpPr>
      <xdr:spPr>
        <a:xfrm>
          <a:off x="45847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40640</xdr:rowOff>
    </xdr:from>
    <xdr:ext cx="405130" cy="255905"/>
    <xdr:sp macro="" textlink="">
      <xdr:nvSpPr>
        <xdr:cNvPr id="75" name="【道路】&#10;有形固定資産減価償却率該当値テキスト"/>
        <xdr:cNvSpPr txBox="1"/>
      </xdr:nvSpPr>
      <xdr:spPr>
        <a:xfrm>
          <a:off x="4673600" y="68986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48260</xdr:rowOff>
    </xdr:from>
    <xdr:to xmlns:xdr="http://schemas.openxmlformats.org/drawingml/2006/spreadsheetDrawing">
      <xdr:col>20</xdr:col>
      <xdr:colOff>38100</xdr:colOff>
      <xdr:row>40</xdr:row>
      <xdr:rowOff>149860</xdr:rowOff>
    </xdr:to>
    <xdr:sp macro="" textlink="">
      <xdr:nvSpPr>
        <xdr:cNvPr id="76" name="楕円 75"/>
        <xdr:cNvSpPr/>
      </xdr:nvSpPr>
      <xdr:spPr>
        <a:xfrm>
          <a:off x="3746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99060</xdr:rowOff>
    </xdr:from>
    <xdr:to xmlns:xdr="http://schemas.openxmlformats.org/drawingml/2006/spreadsheetDrawing">
      <xdr:col>24</xdr:col>
      <xdr:colOff>63500</xdr:colOff>
      <xdr:row>40</xdr:row>
      <xdr:rowOff>112395</xdr:rowOff>
    </xdr:to>
    <xdr:cxnSp macro="">
      <xdr:nvCxnSpPr>
        <xdr:cNvPr id="77" name="直線コネクタ 76"/>
        <xdr:cNvCxnSpPr/>
      </xdr:nvCxnSpPr>
      <xdr:spPr>
        <a:xfrm>
          <a:off x="3797300" y="69570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34925</xdr:rowOff>
    </xdr:from>
    <xdr:to xmlns:xdr="http://schemas.openxmlformats.org/drawingml/2006/spreadsheetDrawing">
      <xdr:col>15</xdr:col>
      <xdr:colOff>101600</xdr:colOff>
      <xdr:row>40</xdr:row>
      <xdr:rowOff>136525</xdr:rowOff>
    </xdr:to>
    <xdr:sp macro="" textlink="">
      <xdr:nvSpPr>
        <xdr:cNvPr id="78" name="楕円 77"/>
        <xdr:cNvSpPr/>
      </xdr:nvSpPr>
      <xdr:spPr>
        <a:xfrm>
          <a:off x="2857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86360</xdr:rowOff>
    </xdr:from>
    <xdr:to xmlns:xdr="http://schemas.openxmlformats.org/drawingml/2006/spreadsheetDrawing">
      <xdr:col>19</xdr:col>
      <xdr:colOff>177800</xdr:colOff>
      <xdr:row>40</xdr:row>
      <xdr:rowOff>99060</xdr:rowOff>
    </xdr:to>
    <xdr:cxnSp macro="">
      <xdr:nvCxnSpPr>
        <xdr:cNvPr id="79" name="直線コネクタ 78"/>
        <xdr:cNvCxnSpPr/>
      </xdr:nvCxnSpPr>
      <xdr:spPr>
        <a:xfrm>
          <a:off x="2908300" y="69443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12065</xdr:rowOff>
    </xdr:from>
    <xdr:to xmlns:xdr="http://schemas.openxmlformats.org/drawingml/2006/spreadsheetDrawing">
      <xdr:col>10</xdr:col>
      <xdr:colOff>165100</xdr:colOff>
      <xdr:row>40</xdr:row>
      <xdr:rowOff>113665</xdr:rowOff>
    </xdr:to>
    <xdr:sp macro="" textlink="">
      <xdr:nvSpPr>
        <xdr:cNvPr id="80" name="楕円 79"/>
        <xdr:cNvSpPr/>
      </xdr:nvSpPr>
      <xdr:spPr>
        <a:xfrm>
          <a:off x="19685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63500</xdr:rowOff>
    </xdr:from>
    <xdr:to xmlns:xdr="http://schemas.openxmlformats.org/drawingml/2006/spreadsheetDrawing">
      <xdr:col>15</xdr:col>
      <xdr:colOff>50800</xdr:colOff>
      <xdr:row>40</xdr:row>
      <xdr:rowOff>86360</xdr:rowOff>
    </xdr:to>
    <xdr:cxnSp macro="">
      <xdr:nvCxnSpPr>
        <xdr:cNvPr id="81" name="直線コネクタ 80"/>
        <xdr:cNvCxnSpPr/>
      </xdr:nvCxnSpPr>
      <xdr:spPr>
        <a:xfrm>
          <a:off x="2019300" y="69215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13970</xdr:rowOff>
    </xdr:from>
    <xdr:to xmlns:xdr="http://schemas.openxmlformats.org/drawingml/2006/spreadsheetDrawing">
      <xdr:col>6</xdr:col>
      <xdr:colOff>38100</xdr:colOff>
      <xdr:row>40</xdr:row>
      <xdr:rowOff>115570</xdr:rowOff>
    </xdr:to>
    <xdr:sp macro="" textlink="">
      <xdr:nvSpPr>
        <xdr:cNvPr id="82" name="楕円 81"/>
        <xdr:cNvSpPr/>
      </xdr:nvSpPr>
      <xdr:spPr>
        <a:xfrm>
          <a:off x="1079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63500</xdr:rowOff>
    </xdr:from>
    <xdr:to xmlns:xdr="http://schemas.openxmlformats.org/drawingml/2006/spreadsheetDrawing">
      <xdr:col>10</xdr:col>
      <xdr:colOff>114300</xdr:colOff>
      <xdr:row>40</xdr:row>
      <xdr:rowOff>64770</xdr:rowOff>
    </xdr:to>
    <xdr:cxnSp macro="">
      <xdr:nvCxnSpPr>
        <xdr:cNvPr id="83" name="直線コネクタ 82"/>
        <xdr:cNvCxnSpPr/>
      </xdr:nvCxnSpPr>
      <xdr:spPr>
        <a:xfrm flipV="1">
          <a:off x="1130300" y="6921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42545</xdr:rowOff>
    </xdr:from>
    <xdr:ext cx="405130" cy="255905"/>
    <xdr:sp macro="" textlink="">
      <xdr:nvSpPr>
        <xdr:cNvPr id="84" name="n_1aveValue【道路】&#10;有形固定資産減価償却率"/>
        <xdr:cNvSpPr txBox="1"/>
      </xdr:nvSpPr>
      <xdr:spPr>
        <a:xfrm>
          <a:off x="3582035" y="63861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19685</xdr:rowOff>
    </xdr:from>
    <xdr:ext cx="401955" cy="255905"/>
    <xdr:sp macro="" textlink="">
      <xdr:nvSpPr>
        <xdr:cNvPr id="85" name="n_2aveValue【道路】&#10;有形固定資産減価償却率"/>
        <xdr:cNvSpPr txBox="1"/>
      </xdr:nvSpPr>
      <xdr:spPr>
        <a:xfrm>
          <a:off x="2705735" y="63633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166370</xdr:rowOff>
    </xdr:from>
    <xdr:ext cx="401955" cy="255905"/>
    <xdr:sp macro="" textlink="">
      <xdr:nvSpPr>
        <xdr:cNvPr id="86" name="n_3aveValue【道路】&#10;有形固定資産減価償却率"/>
        <xdr:cNvSpPr txBox="1"/>
      </xdr:nvSpPr>
      <xdr:spPr>
        <a:xfrm>
          <a:off x="1816735" y="63385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92710</xdr:rowOff>
    </xdr:from>
    <xdr:ext cx="401955" cy="259080"/>
    <xdr:sp macro="" textlink="">
      <xdr:nvSpPr>
        <xdr:cNvPr id="87" name="n_4aveValue【道路】&#10;有形固定資産減価償却率"/>
        <xdr:cNvSpPr txBox="1"/>
      </xdr:nvSpPr>
      <xdr:spPr>
        <a:xfrm>
          <a:off x="927735" y="62649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140970</xdr:rowOff>
    </xdr:from>
    <xdr:ext cx="405130" cy="259080"/>
    <xdr:sp macro="" textlink="">
      <xdr:nvSpPr>
        <xdr:cNvPr id="88" name="n_1mainValue【道路】&#10;有形固定資産減価償却率"/>
        <xdr:cNvSpPr txBox="1"/>
      </xdr:nvSpPr>
      <xdr:spPr>
        <a:xfrm>
          <a:off x="3582035" y="6998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127635</xdr:rowOff>
    </xdr:from>
    <xdr:ext cx="401955" cy="259080"/>
    <xdr:sp macro="" textlink="">
      <xdr:nvSpPr>
        <xdr:cNvPr id="89" name="n_2mainValue【道路】&#10;有形固定資産減価償却率"/>
        <xdr:cNvSpPr txBox="1"/>
      </xdr:nvSpPr>
      <xdr:spPr>
        <a:xfrm>
          <a:off x="2705735" y="69856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104775</xdr:rowOff>
    </xdr:from>
    <xdr:ext cx="401955" cy="259080"/>
    <xdr:sp macro="" textlink="">
      <xdr:nvSpPr>
        <xdr:cNvPr id="90" name="n_3mainValue【道路】&#10;有形固定資産減価償却率"/>
        <xdr:cNvSpPr txBox="1"/>
      </xdr:nvSpPr>
      <xdr:spPr>
        <a:xfrm>
          <a:off x="1816735" y="69627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106680</xdr:rowOff>
    </xdr:from>
    <xdr:ext cx="401955" cy="259080"/>
    <xdr:sp macro="" textlink="">
      <xdr:nvSpPr>
        <xdr:cNvPr id="91" name="n_4mainValue【道路】&#10;有形固定資産減価償却率"/>
        <xdr:cNvSpPr txBox="1"/>
      </xdr:nvSpPr>
      <xdr:spPr>
        <a:xfrm>
          <a:off x="927735" y="69646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100" name="テキスト ボックス 99"/>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103" name="テキスト ボックス 102"/>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905"/>
    <xdr:sp macro="" textlink="">
      <xdr:nvSpPr>
        <xdr:cNvPr id="105" name="テキスト ボックス 104"/>
        <xdr:cNvSpPr txBox="1"/>
      </xdr:nvSpPr>
      <xdr:spPr>
        <a:xfrm>
          <a:off x="6072505" y="671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7" name="テキスト ボックス 106"/>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9" name="テキスト ボックス 108"/>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905"/>
    <xdr:sp macro="" textlink="">
      <xdr:nvSpPr>
        <xdr:cNvPr id="111" name="テキスト ボックス 110"/>
        <xdr:cNvSpPr txBox="1"/>
      </xdr:nvSpPr>
      <xdr:spPr>
        <a:xfrm>
          <a:off x="607250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3" name="テキスト ボックス 112"/>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146685</xdr:rowOff>
    </xdr:from>
    <xdr:to xmlns:xdr="http://schemas.openxmlformats.org/drawingml/2006/spreadsheetDrawing">
      <xdr:col>54</xdr:col>
      <xdr:colOff>189865</xdr:colOff>
      <xdr:row>41</xdr:row>
      <xdr:rowOff>139700</xdr:rowOff>
    </xdr:to>
    <xdr:cxnSp macro="">
      <xdr:nvCxnSpPr>
        <xdr:cNvPr id="115" name="直線コネクタ 114"/>
        <xdr:cNvCxnSpPr/>
      </xdr:nvCxnSpPr>
      <xdr:spPr>
        <a:xfrm flipV="1">
          <a:off x="10476865" y="5975985"/>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143510</xdr:rowOff>
    </xdr:from>
    <xdr:ext cx="469900" cy="255905"/>
    <xdr:sp macro="" textlink="">
      <xdr:nvSpPr>
        <xdr:cNvPr id="116" name="【道路】&#10;一人当たり延長最小値テキスト"/>
        <xdr:cNvSpPr txBox="1"/>
      </xdr:nvSpPr>
      <xdr:spPr>
        <a:xfrm>
          <a:off x="10515600" y="71729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139700</xdr:rowOff>
    </xdr:from>
    <xdr:to xmlns:xdr="http://schemas.openxmlformats.org/drawingml/2006/spreadsheetDrawing">
      <xdr:col>55</xdr:col>
      <xdr:colOff>88900</xdr:colOff>
      <xdr:row>41</xdr:row>
      <xdr:rowOff>139700</xdr:rowOff>
    </xdr:to>
    <xdr:cxnSp macro="">
      <xdr:nvCxnSpPr>
        <xdr:cNvPr id="117" name="直線コネクタ 116"/>
        <xdr:cNvCxnSpPr/>
      </xdr:nvCxnSpPr>
      <xdr:spPr>
        <a:xfrm>
          <a:off x="10388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93345</xdr:rowOff>
    </xdr:from>
    <xdr:ext cx="534670" cy="259080"/>
    <xdr:sp macro="" textlink="">
      <xdr:nvSpPr>
        <xdr:cNvPr id="118" name="【道路】&#10;一人当たり延長最大値テキスト"/>
        <xdr:cNvSpPr txBox="1"/>
      </xdr:nvSpPr>
      <xdr:spPr>
        <a:xfrm>
          <a:off x="10515600" y="5751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146685</xdr:rowOff>
    </xdr:from>
    <xdr:to xmlns:xdr="http://schemas.openxmlformats.org/drawingml/2006/spreadsheetDrawing">
      <xdr:col>55</xdr:col>
      <xdr:colOff>88900</xdr:colOff>
      <xdr:row>34</xdr:row>
      <xdr:rowOff>146685</xdr:rowOff>
    </xdr:to>
    <xdr:cxnSp macro="">
      <xdr:nvCxnSpPr>
        <xdr:cNvPr id="119" name="直線コネクタ 118"/>
        <xdr:cNvCxnSpPr/>
      </xdr:nvCxnSpPr>
      <xdr:spPr>
        <a:xfrm>
          <a:off x="10388600" y="597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12700</xdr:rowOff>
    </xdr:from>
    <xdr:ext cx="469900" cy="259080"/>
    <xdr:sp macro="" textlink="">
      <xdr:nvSpPr>
        <xdr:cNvPr id="120" name="【道路】&#10;一人当たり延長平均値テキスト"/>
        <xdr:cNvSpPr txBox="1"/>
      </xdr:nvSpPr>
      <xdr:spPr>
        <a:xfrm>
          <a:off x="10515600" y="68707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34290</xdr:rowOff>
    </xdr:from>
    <xdr:to xmlns:xdr="http://schemas.openxmlformats.org/drawingml/2006/spreadsheetDrawing">
      <xdr:col>55</xdr:col>
      <xdr:colOff>50800</xdr:colOff>
      <xdr:row>40</xdr:row>
      <xdr:rowOff>135890</xdr:rowOff>
    </xdr:to>
    <xdr:sp macro="" textlink="">
      <xdr:nvSpPr>
        <xdr:cNvPr id="121" name="フローチャート: 判断 120"/>
        <xdr:cNvSpPr/>
      </xdr:nvSpPr>
      <xdr:spPr>
        <a:xfrm>
          <a:off x="10426700" y="689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53975</xdr:rowOff>
    </xdr:from>
    <xdr:to xmlns:xdr="http://schemas.openxmlformats.org/drawingml/2006/spreadsheetDrawing">
      <xdr:col>50</xdr:col>
      <xdr:colOff>165100</xdr:colOff>
      <xdr:row>40</xdr:row>
      <xdr:rowOff>155575</xdr:rowOff>
    </xdr:to>
    <xdr:sp macro="" textlink="">
      <xdr:nvSpPr>
        <xdr:cNvPr id="122" name="フローチャート: 判断 121"/>
        <xdr:cNvSpPr/>
      </xdr:nvSpPr>
      <xdr:spPr>
        <a:xfrm>
          <a:off x="9588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3810</xdr:rowOff>
    </xdr:from>
    <xdr:to xmlns:xdr="http://schemas.openxmlformats.org/drawingml/2006/spreadsheetDrawing">
      <xdr:col>46</xdr:col>
      <xdr:colOff>38100</xdr:colOff>
      <xdr:row>40</xdr:row>
      <xdr:rowOff>105410</xdr:rowOff>
    </xdr:to>
    <xdr:sp macro="" textlink="">
      <xdr:nvSpPr>
        <xdr:cNvPr id="123" name="フローチャート: 判断 122"/>
        <xdr:cNvSpPr/>
      </xdr:nvSpPr>
      <xdr:spPr>
        <a:xfrm>
          <a:off x="86995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10160</xdr:rowOff>
    </xdr:from>
    <xdr:to xmlns:xdr="http://schemas.openxmlformats.org/drawingml/2006/spreadsheetDrawing">
      <xdr:col>41</xdr:col>
      <xdr:colOff>101600</xdr:colOff>
      <xdr:row>40</xdr:row>
      <xdr:rowOff>111760</xdr:rowOff>
    </xdr:to>
    <xdr:sp macro="" textlink="">
      <xdr:nvSpPr>
        <xdr:cNvPr id="124" name="フローチャート: 判断 123"/>
        <xdr:cNvSpPr/>
      </xdr:nvSpPr>
      <xdr:spPr>
        <a:xfrm>
          <a:off x="7810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31750</xdr:rowOff>
    </xdr:from>
    <xdr:to xmlns:xdr="http://schemas.openxmlformats.org/drawingml/2006/spreadsheetDrawing">
      <xdr:col>36</xdr:col>
      <xdr:colOff>165100</xdr:colOff>
      <xdr:row>38</xdr:row>
      <xdr:rowOff>133350</xdr:rowOff>
    </xdr:to>
    <xdr:sp macro="" textlink="">
      <xdr:nvSpPr>
        <xdr:cNvPr id="125" name="フローチャート: 判断 124"/>
        <xdr:cNvSpPr/>
      </xdr:nvSpPr>
      <xdr:spPr>
        <a:xfrm>
          <a:off x="6921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0</xdr:rowOff>
    </xdr:from>
    <xdr:to xmlns:xdr="http://schemas.openxmlformats.org/drawingml/2006/spreadsheetDrawing">
      <xdr:col>55</xdr:col>
      <xdr:colOff>50800</xdr:colOff>
      <xdr:row>40</xdr:row>
      <xdr:rowOff>101600</xdr:rowOff>
    </xdr:to>
    <xdr:sp macro="" textlink="">
      <xdr:nvSpPr>
        <xdr:cNvPr id="131" name="楕円 130"/>
        <xdr:cNvSpPr/>
      </xdr:nvSpPr>
      <xdr:spPr>
        <a:xfrm>
          <a:off x="10426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22860</xdr:rowOff>
    </xdr:from>
    <xdr:ext cx="469900" cy="259080"/>
    <xdr:sp macro="" textlink="">
      <xdr:nvSpPr>
        <xdr:cNvPr id="132" name="【道路】&#10;一人当たり延長該当値テキスト"/>
        <xdr:cNvSpPr txBox="1"/>
      </xdr:nvSpPr>
      <xdr:spPr>
        <a:xfrm>
          <a:off x="105156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3175</xdr:rowOff>
    </xdr:from>
    <xdr:to xmlns:xdr="http://schemas.openxmlformats.org/drawingml/2006/spreadsheetDrawing">
      <xdr:col>50</xdr:col>
      <xdr:colOff>165100</xdr:colOff>
      <xdr:row>40</xdr:row>
      <xdr:rowOff>104775</xdr:rowOff>
    </xdr:to>
    <xdr:sp macro="" textlink="">
      <xdr:nvSpPr>
        <xdr:cNvPr id="133" name="楕円 132"/>
        <xdr:cNvSpPr/>
      </xdr:nvSpPr>
      <xdr:spPr>
        <a:xfrm>
          <a:off x="9588500" y="68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50800</xdr:rowOff>
    </xdr:from>
    <xdr:to xmlns:xdr="http://schemas.openxmlformats.org/drawingml/2006/spreadsheetDrawing">
      <xdr:col>55</xdr:col>
      <xdr:colOff>0</xdr:colOff>
      <xdr:row>40</xdr:row>
      <xdr:rowOff>53975</xdr:rowOff>
    </xdr:to>
    <xdr:cxnSp macro="">
      <xdr:nvCxnSpPr>
        <xdr:cNvPr id="134" name="直線コネクタ 133"/>
        <xdr:cNvCxnSpPr/>
      </xdr:nvCxnSpPr>
      <xdr:spPr>
        <a:xfrm flipV="1">
          <a:off x="9639300" y="69088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3810</xdr:rowOff>
    </xdr:from>
    <xdr:to xmlns:xdr="http://schemas.openxmlformats.org/drawingml/2006/spreadsheetDrawing">
      <xdr:col>46</xdr:col>
      <xdr:colOff>38100</xdr:colOff>
      <xdr:row>40</xdr:row>
      <xdr:rowOff>105410</xdr:rowOff>
    </xdr:to>
    <xdr:sp macro="" textlink="">
      <xdr:nvSpPr>
        <xdr:cNvPr id="135" name="楕円 134"/>
        <xdr:cNvSpPr/>
      </xdr:nvSpPr>
      <xdr:spPr>
        <a:xfrm>
          <a:off x="86995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53975</xdr:rowOff>
    </xdr:from>
    <xdr:to xmlns:xdr="http://schemas.openxmlformats.org/drawingml/2006/spreadsheetDrawing">
      <xdr:col>50</xdr:col>
      <xdr:colOff>114300</xdr:colOff>
      <xdr:row>40</xdr:row>
      <xdr:rowOff>54610</xdr:rowOff>
    </xdr:to>
    <xdr:cxnSp macro="">
      <xdr:nvCxnSpPr>
        <xdr:cNvPr id="136" name="直線コネクタ 135"/>
        <xdr:cNvCxnSpPr/>
      </xdr:nvCxnSpPr>
      <xdr:spPr>
        <a:xfrm flipV="1">
          <a:off x="8750300" y="6911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2540</xdr:rowOff>
    </xdr:from>
    <xdr:to xmlns:xdr="http://schemas.openxmlformats.org/drawingml/2006/spreadsheetDrawing">
      <xdr:col>41</xdr:col>
      <xdr:colOff>101600</xdr:colOff>
      <xdr:row>40</xdr:row>
      <xdr:rowOff>104140</xdr:rowOff>
    </xdr:to>
    <xdr:sp macro="" textlink="">
      <xdr:nvSpPr>
        <xdr:cNvPr id="137" name="楕円 136"/>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53340</xdr:rowOff>
    </xdr:from>
    <xdr:to xmlns:xdr="http://schemas.openxmlformats.org/drawingml/2006/spreadsheetDrawing">
      <xdr:col>45</xdr:col>
      <xdr:colOff>177800</xdr:colOff>
      <xdr:row>40</xdr:row>
      <xdr:rowOff>54610</xdr:rowOff>
    </xdr:to>
    <xdr:cxnSp macro="">
      <xdr:nvCxnSpPr>
        <xdr:cNvPr id="138" name="直線コネクタ 137"/>
        <xdr:cNvCxnSpPr/>
      </xdr:nvCxnSpPr>
      <xdr:spPr>
        <a:xfrm>
          <a:off x="7861300" y="6911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2540</xdr:rowOff>
    </xdr:from>
    <xdr:to xmlns:xdr="http://schemas.openxmlformats.org/drawingml/2006/spreadsheetDrawing">
      <xdr:col>36</xdr:col>
      <xdr:colOff>165100</xdr:colOff>
      <xdr:row>40</xdr:row>
      <xdr:rowOff>104140</xdr:rowOff>
    </xdr:to>
    <xdr:sp macro="" textlink="">
      <xdr:nvSpPr>
        <xdr:cNvPr id="139" name="楕円 138"/>
        <xdr:cNvSpPr/>
      </xdr:nvSpPr>
      <xdr:spPr>
        <a:xfrm>
          <a:off x="692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53340</xdr:rowOff>
    </xdr:from>
    <xdr:to xmlns:xdr="http://schemas.openxmlformats.org/drawingml/2006/spreadsheetDrawing">
      <xdr:col>41</xdr:col>
      <xdr:colOff>50800</xdr:colOff>
      <xdr:row>40</xdr:row>
      <xdr:rowOff>53340</xdr:rowOff>
    </xdr:to>
    <xdr:cxnSp macro="">
      <xdr:nvCxnSpPr>
        <xdr:cNvPr id="140" name="直線コネクタ 139"/>
        <xdr:cNvCxnSpPr/>
      </xdr:nvCxnSpPr>
      <xdr:spPr>
        <a:xfrm flipV="1">
          <a:off x="6972300" y="691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146685</xdr:rowOff>
    </xdr:from>
    <xdr:ext cx="469900" cy="255905"/>
    <xdr:sp macro="" textlink="">
      <xdr:nvSpPr>
        <xdr:cNvPr id="141" name="n_1aveValue【道路】&#10;一人当たり延長"/>
        <xdr:cNvSpPr txBox="1"/>
      </xdr:nvSpPr>
      <xdr:spPr>
        <a:xfrm>
          <a:off x="9391650" y="70046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121920</xdr:rowOff>
    </xdr:from>
    <xdr:ext cx="466725" cy="255905"/>
    <xdr:sp macro="" textlink="">
      <xdr:nvSpPr>
        <xdr:cNvPr id="142" name="n_2aveValue【道路】&#10;一人当たり延長"/>
        <xdr:cNvSpPr txBox="1"/>
      </xdr:nvSpPr>
      <xdr:spPr>
        <a:xfrm>
          <a:off x="8515350" y="66370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102870</xdr:rowOff>
    </xdr:from>
    <xdr:ext cx="466725" cy="259080"/>
    <xdr:sp macro="" textlink="">
      <xdr:nvSpPr>
        <xdr:cNvPr id="143" name="n_3aveValue【道路】&#10;一人当たり延長"/>
        <xdr:cNvSpPr txBox="1"/>
      </xdr:nvSpPr>
      <xdr:spPr>
        <a:xfrm>
          <a:off x="7626350" y="69608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149860</xdr:rowOff>
    </xdr:from>
    <xdr:ext cx="531495" cy="259080"/>
    <xdr:sp macro="" textlink="">
      <xdr:nvSpPr>
        <xdr:cNvPr id="144" name="n_4aveValue【道路】&#10;一人当たり延長"/>
        <xdr:cNvSpPr txBox="1"/>
      </xdr:nvSpPr>
      <xdr:spPr>
        <a:xfrm>
          <a:off x="6704965" y="6322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121285</xdr:rowOff>
    </xdr:from>
    <xdr:ext cx="469900" cy="255905"/>
    <xdr:sp macro="" textlink="">
      <xdr:nvSpPr>
        <xdr:cNvPr id="145" name="n_1mainValue【道路】&#10;一人当たり延長"/>
        <xdr:cNvSpPr txBox="1"/>
      </xdr:nvSpPr>
      <xdr:spPr>
        <a:xfrm>
          <a:off x="9391650" y="66363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96520</xdr:rowOff>
    </xdr:from>
    <xdr:ext cx="466725" cy="259080"/>
    <xdr:sp macro="" textlink="">
      <xdr:nvSpPr>
        <xdr:cNvPr id="146" name="n_2mainValue【道路】&#10;一人当たり延長"/>
        <xdr:cNvSpPr txBox="1"/>
      </xdr:nvSpPr>
      <xdr:spPr>
        <a:xfrm>
          <a:off x="8515350" y="6954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120650</xdr:rowOff>
    </xdr:from>
    <xdr:ext cx="466725" cy="255905"/>
    <xdr:sp macro="" textlink="">
      <xdr:nvSpPr>
        <xdr:cNvPr id="147" name="n_3mainValue【道路】&#10;一人当たり延長"/>
        <xdr:cNvSpPr txBox="1"/>
      </xdr:nvSpPr>
      <xdr:spPr>
        <a:xfrm>
          <a:off x="7626350" y="66357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95250</xdr:rowOff>
    </xdr:from>
    <xdr:ext cx="466725" cy="259080"/>
    <xdr:sp macro="" textlink="">
      <xdr:nvSpPr>
        <xdr:cNvPr id="148" name="n_4mainValue【道路】&#10;一人当たり延長"/>
        <xdr:cNvSpPr txBox="1"/>
      </xdr:nvSpPr>
      <xdr:spPr>
        <a:xfrm>
          <a:off x="6737350" y="6953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7" name="テキスト ボックス 156"/>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9" name="テキスト ボックス 158"/>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161" name="テキスト ボックス 160"/>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165" name="テキスト ボックス 164"/>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169" name="テキスト ボックス 168"/>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171" name="テキスト ボックス 170"/>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19685</xdr:rowOff>
    </xdr:from>
    <xdr:to xmlns:xdr="http://schemas.openxmlformats.org/drawingml/2006/spreadsheetDrawing">
      <xdr:col>24</xdr:col>
      <xdr:colOff>62865</xdr:colOff>
      <xdr:row>63</xdr:row>
      <xdr:rowOff>91440</xdr:rowOff>
    </xdr:to>
    <xdr:cxnSp macro="">
      <xdr:nvCxnSpPr>
        <xdr:cNvPr id="174" name="直線コネクタ 173"/>
        <xdr:cNvCxnSpPr/>
      </xdr:nvCxnSpPr>
      <xdr:spPr>
        <a:xfrm flipV="1">
          <a:off x="4634865" y="9620885"/>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95250</xdr:rowOff>
    </xdr:from>
    <xdr:ext cx="405130" cy="259080"/>
    <xdr:sp macro="" textlink="">
      <xdr:nvSpPr>
        <xdr:cNvPr id="175" name="【橋りょう・トンネル】&#10;有形固定資産減価償却率最小値テキスト"/>
        <xdr:cNvSpPr txBox="1"/>
      </xdr:nvSpPr>
      <xdr:spPr>
        <a:xfrm>
          <a:off x="4673600" y="10896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91440</xdr:rowOff>
    </xdr:from>
    <xdr:to xmlns:xdr="http://schemas.openxmlformats.org/drawingml/2006/spreadsheetDrawing">
      <xdr:col>24</xdr:col>
      <xdr:colOff>152400</xdr:colOff>
      <xdr:row>63</xdr:row>
      <xdr:rowOff>91440</xdr:rowOff>
    </xdr:to>
    <xdr:cxnSp macro="">
      <xdr:nvCxnSpPr>
        <xdr:cNvPr id="176" name="直線コネクタ 175"/>
        <xdr:cNvCxnSpPr/>
      </xdr:nvCxnSpPr>
      <xdr:spPr>
        <a:xfrm>
          <a:off x="4546600" y="1089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137795</xdr:rowOff>
    </xdr:from>
    <xdr:ext cx="340360" cy="259080"/>
    <xdr:sp macro="" textlink="">
      <xdr:nvSpPr>
        <xdr:cNvPr id="177" name="【橋りょう・トンネル】&#10;有形固定資産減価償却率最大値テキスト"/>
        <xdr:cNvSpPr txBox="1"/>
      </xdr:nvSpPr>
      <xdr:spPr>
        <a:xfrm>
          <a:off x="4673600" y="93960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19685</xdr:rowOff>
    </xdr:from>
    <xdr:to xmlns:xdr="http://schemas.openxmlformats.org/drawingml/2006/spreadsheetDrawing">
      <xdr:col>24</xdr:col>
      <xdr:colOff>152400</xdr:colOff>
      <xdr:row>56</xdr:row>
      <xdr:rowOff>19685</xdr:rowOff>
    </xdr:to>
    <xdr:cxnSp macro="">
      <xdr:nvCxnSpPr>
        <xdr:cNvPr id="178" name="直線コネクタ 177"/>
        <xdr:cNvCxnSpPr/>
      </xdr:nvCxnSpPr>
      <xdr:spPr>
        <a:xfrm>
          <a:off x="4546600" y="962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114300</xdr:rowOff>
    </xdr:from>
    <xdr:ext cx="405130" cy="259080"/>
    <xdr:sp macro="" textlink="">
      <xdr:nvSpPr>
        <xdr:cNvPr id="179" name="【橋りょう・トンネル】&#10;有形固定資産減価償却率平均値テキスト"/>
        <xdr:cNvSpPr txBox="1"/>
      </xdr:nvSpPr>
      <xdr:spPr>
        <a:xfrm>
          <a:off x="4673600" y="1022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91440</xdr:rowOff>
    </xdr:from>
    <xdr:to xmlns:xdr="http://schemas.openxmlformats.org/drawingml/2006/spreadsheetDrawing">
      <xdr:col>24</xdr:col>
      <xdr:colOff>114300</xdr:colOff>
      <xdr:row>61</xdr:row>
      <xdr:rowOff>21590</xdr:rowOff>
    </xdr:to>
    <xdr:sp macro="" textlink="">
      <xdr:nvSpPr>
        <xdr:cNvPr id="180" name="フローチャート: 判断 179"/>
        <xdr:cNvSpPr/>
      </xdr:nvSpPr>
      <xdr:spPr>
        <a:xfrm>
          <a:off x="45847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63500</xdr:rowOff>
    </xdr:from>
    <xdr:to xmlns:xdr="http://schemas.openxmlformats.org/drawingml/2006/spreadsheetDrawing">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35560</xdr:rowOff>
    </xdr:from>
    <xdr:to xmlns:xdr="http://schemas.openxmlformats.org/drawingml/2006/spreadsheetDrawing">
      <xdr:col>15</xdr:col>
      <xdr:colOff>101600</xdr:colOff>
      <xdr:row>60</xdr:row>
      <xdr:rowOff>137160</xdr:rowOff>
    </xdr:to>
    <xdr:sp macro="" textlink="">
      <xdr:nvSpPr>
        <xdr:cNvPr id="182" name="フローチャート: 判断 181"/>
        <xdr:cNvSpPr/>
      </xdr:nvSpPr>
      <xdr:spPr>
        <a:xfrm>
          <a:off x="2857500" y="103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22860</xdr:rowOff>
    </xdr:from>
    <xdr:to xmlns:xdr="http://schemas.openxmlformats.org/drawingml/2006/spreadsheetDrawing">
      <xdr:col>10</xdr:col>
      <xdr:colOff>165100</xdr:colOff>
      <xdr:row>60</xdr:row>
      <xdr:rowOff>124460</xdr:rowOff>
    </xdr:to>
    <xdr:sp macro="" textlink="">
      <xdr:nvSpPr>
        <xdr:cNvPr id="183" name="フローチャート: 判断 182"/>
        <xdr:cNvSpPr/>
      </xdr:nvSpPr>
      <xdr:spPr>
        <a:xfrm>
          <a:off x="1968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88265</xdr:rowOff>
    </xdr:from>
    <xdr:to xmlns:xdr="http://schemas.openxmlformats.org/drawingml/2006/spreadsheetDrawing">
      <xdr:col>6</xdr:col>
      <xdr:colOff>38100</xdr:colOff>
      <xdr:row>61</xdr:row>
      <xdr:rowOff>18415</xdr:rowOff>
    </xdr:to>
    <xdr:sp macro="" textlink="">
      <xdr:nvSpPr>
        <xdr:cNvPr id="184" name="フローチャート: 判断 183"/>
        <xdr:cNvSpPr/>
      </xdr:nvSpPr>
      <xdr:spPr>
        <a:xfrm>
          <a:off x="1079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5" name="テキスト ボックス 184"/>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6" name="テキスト ボックス 185"/>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7" name="テキスト ボックス 186"/>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8" name="テキスト ボックス 187"/>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9" name="テキスト ボックス 188"/>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125730</xdr:rowOff>
    </xdr:from>
    <xdr:to xmlns:xdr="http://schemas.openxmlformats.org/drawingml/2006/spreadsheetDrawing">
      <xdr:col>24</xdr:col>
      <xdr:colOff>114300</xdr:colOff>
      <xdr:row>62</xdr:row>
      <xdr:rowOff>55880</xdr:rowOff>
    </xdr:to>
    <xdr:sp macro="" textlink="">
      <xdr:nvSpPr>
        <xdr:cNvPr id="190" name="楕円 189"/>
        <xdr:cNvSpPr/>
      </xdr:nvSpPr>
      <xdr:spPr>
        <a:xfrm>
          <a:off x="45847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104140</xdr:rowOff>
    </xdr:from>
    <xdr:ext cx="405130" cy="259080"/>
    <xdr:sp macro="" textlink="">
      <xdr:nvSpPr>
        <xdr:cNvPr id="191" name="【橋りょう・トンネル】&#10;有形固定資産減価償却率該当値テキスト"/>
        <xdr:cNvSpPr txBox="1"/>
      </xdr:nvSpPr>
      <xdr:spPr>
        <a:xfrm>
          <a:off x="4673600" y="10562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130175</xdr:rowOff>
    </xdr:from>
    <xdr:to xmlns:xdr="http://schemas.openxmlformats.org/drawingml/2006/spreadsheetDrawing">
      <xdr:col>20</xdr:col>
      <xdr:colOff>38100</xdr:colOff>
      <xdr:row>62</xdr:row>
      <xdr:rowOff>60325</xdr:rowOff>
    </xdr:to>
    <xdr:sp macro="" textlink="">
      <xdr:nvSpPr>
        <xdr:cNvPr id="192" name="楕円 191"/>
        <xdr:cNvSpPr/>
      </xdr:nvSpPr>
      <xdr:spPr>
        <a:xfrm>
          <a:off x="3746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5080</xdr:rowOff>
    </xdr:from>
    <xdr:to xmlns:xdr="http://schemas.openxmlformats.org/drawingml/2006/spreadsheetDrawing">
      <xdr:col>24</xdr:col>
      <xdr:colOff>63500</xdr:colOff>
      <xdr:row>62</xdr:row>
      <xdr:rowOff>9525</xdr:rowOff>
    </xdr:to>
    <xdr:cxnSp macro="">
      <xdr:nvCxnSpPr>
        <xdr:cNvPr id="193" name="直線コネクタ 192"/>
        <xdr:cNvCxnSpPr/>
      </xdr:nvCxnSpPr>
      <xdr:spPr>
        <a:xfrm flipV="1">
          <a:off x="3797300" y="1063498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120650</xdr:rowOff>
    </xdr:from>
    <xdr:to xmlns:xdr="http://schemas.openxmlformats.org/drawingml/2006/spreadsheetDrawing">
      <xdr:col>15</xdr:col>
      <xdr:colOff>101600</xdr:colOff>
      <xdr:row>62</xdr:row>
      <xdr:rowOff>50800</xdr:rowOff>
    </xdr:to>
    <xdr:sp macro="" textlink="">
      <xdr:nvSpPr>
        <xdr:cNvPr id="194" name="楕円 193"/>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0</xdr:rowOff>
    </xdr:from>
    <xdr:to xmlns:xdr="http://schemas.openxmlformats.org/drawingml/2006/spreadsheetDrawing">
      <xdr:col>19</xdr:col>
      <xdr:colOff>177800</xdr:colOff>
      <xdr:row>62</xdr:row>
      <xdr:rowOff>9525</xdr:rowOff>
    </xdr:to>
    <xdr:cxnSp macro="">
      <xdr:nvCxnSpPr>
        <xdr:cNvPr id="195" name="直線コネクタ 194"/>
        <xdr:cNvCxnSpPr/>
      </xdr:nvCxnSpPr>
      <xdr:spPr>
        <a:xfrm>
          <a:off x="2908300" y="106299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73025</xdr:rowOff>
    </xdr:from>
    <xdr:to xmlns:xdr="http://schemas.openxmlformats.org/drawingml/2006/spreadsheetDrawing">
      <xdr:col>10</xdr:col>
      <xdr:colOff>165100</xdr:colOff>
      <xdr:row>62</xdr:row>
      <xdr:rowOff>3175</xdr:rowOff>
    </xdr:to>
    <xdr:sp macro="" textlink="">
      <xdr:nvSpPr>
        <xdr:cNvPr id="196" name="楕円 195"/>
        <xdr:cNvSpPr/>
      </xdr:nvSpPr>
      <xdr:spPr>
        <a:xfrm>
          <a:off x="1968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123825</xdr:rowOff>
    </xdr:from>
    <xdr:to xmlns:xdr="http://schemas.openxmlformats.org/drawingml/2006/spreadsheetDrawing">
      <xdr:col>15</xdr:col>
      <xdr:colOff>50800</xdr:colOff>
      <xdr:row>62</xdr:row>
      <xdr:rowOff>0</xdr:rowOff>
    </xdr:to>
    <xdr:cxnSp macro="">
      <xdr:nvCxnSpPr>
        <xdr:cNvPr id="197" name="直線コネクタ 196"/>
        <xdr:cNvCxnSpPr/>
      </xdr:nvCxnSpPr>
      <xdr:spPr>
        <a:xfrm>
          <a:off x="2019300" y="105822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73025</xdr:rowOff>
    </xdr:from>
    <xdr:to xmlns:xdr="http://schemas.openxmlformats.org/drawingml/2006/spreadsheetDrawing">
      <xdr:col>6</xdr:col>
      <xdr:colOff>38100</xdr:colOff>
      <xdr:row>62</xdr:row>
      <xdr:rowOff>3175</xdr:rowOff>
    </xdr:to>
    <xdr:sp macro="" textlink="">
      <xdr:nvSpPr>
        <xdr:cNvPr id="198" name="楕円 197"/>
        <xdr:cNvSpPr/>
      </xdr:nvSpPr>
      <xdr:spPr>
        <a:xfrm>
          <a:off x="1079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123825</xdr:rowOff>
    </xdr:from>
    <xdr:to xmlns:xdr="http://schemas.openxmlformats.org/drawingml/2006/spreadsheetDrawing">
      <xdr:col>10</xdr:col>
      <xdr:colOff>114300</xdr:colOff>
      <xdr:row>61</xdr:row>
      <xdr:rowOff>123825</xdr:rowOff>
    </xdr:to>
    <xdr:cxnSp macro="">
      <xdr:nvCxnSpPr>
        <xdr:cNvPr id="199" name="直線コネクタ 198"/>
        <xdr:cNvCxnSpPr/>
      </xdr:nvCxnSpPr>
      <xdr:spPr>
        <a:xfrm>
          <a:off x="1130300" y="10582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10160</xdr:rowOff>
    </xdr:from>
    <xdr:ext cx="405130" cy="259080"/>
    <xdr:sp macro="" textlink="">
      <xdr:nvSpPr>
        <xdr:cNvPr id="200" name="n_1aveValue【橋りょう・トンネル】&#10;有形固定資産減価償却率"/>
        <xdr:cNvSpPr txBox="1"/>
      </xdr:nvSpPr>
      <xdr:spPr>
        <a:xfrm>
          <a:off x="3582035" y="10125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153670</xdr:rowOff>
    </xdr:from>
    <xdr:ext cx="401955" cy="259080"/>
    <xdr:sp macro="" textlink="">
      <xdr:nvSpPr>
        <xdr:cNvPr id="201" name="n_2aveValue【橋りょう・トンネル】&#10;有形固定資産減価償却率"/>
        <xdr:cNvSpPr txBox="1"/>
      </xdr:nvSpPr>
      <xdr:spPr>
        <a:xfrm>
          <a:off x="2705735" y="100977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140970</xdr:rowOff>
    </xdr:from>
    <xdr:ext cx="401955" cy="259080"/>
    <xdr:sp macro="" textlink="">
      <xdr:nvSpPr>
        <xdr:cNvPr id="202" name="n_3aveValue【橋りょう・トンネル】&#10;有形固定資産減価償却率"/>
        <xdr:cNvSpPr txBox="1"/>
      </xdr:nvSpPr>
      <xdr:spPr>
        <a:xfrm>
          <a:off x="1816735" y="100850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34925</xdr:rowOff>
    </xdr:from>
    <xdr:ext cx="401955" cy="259080"/>
    <xdr:sp macro="" textlink="">
      <xdr:nvSpPr>
        <xdr:cNvPr id="203" name="n_4aveValue【橋りょう・トンネル】&#10;有形固定資産減価償却率"/>
        <xdr:cNvSpPr txBox="1"/>
      </xdr:nvSpPr>
      <xdr:spPr>
        <a:xfrm>
          <a:off x="927735" y="101504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52070</xdr:rowOff>
    </xdr:from>
    <xdr:ext cx="405130" cy="255905"/>
    <xdr:sp macro="" textlink="">
      <xdr:nvSpPr>
        <xdr:cNvPr id="204" name="n_1mainValue【橋りょう・トンネル】&#10;有形固定資産減価償却率"/>
        <xdr:cNvSpPr txBox="1"/>
      </xdr:nvSpPr>
      <xdr:spPr>
        <a:xfrm>
          <a:off x="3582035" y="106819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41910</xdr:rowOff>
    </xdr:from>
    <xdr:ext cx="401955" cy="255905"/>
    <xdr:sp macro="" textlink="">
      <xdr:nvSpPr>
        <xdr:cNvPr id="205" name="n_2mainValue【橋りょう・トンネル】&#10;有形固定資産減価償却率"/>
        <xdr:cNvSpPr txBox="1"/>
      </xdr:nvSpPr>
      <xdr:spPr>
        <a:xfrm>
          <a:off x="2705735" y="106718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166370</xdr:rowOff>
    </xdr:from>
    <xdr:ext cx="401955" cy="255905"/>
    <xdr:sp macro="" textlink="">
      <xdr:nvSpPr>
        <xdr:cNvPr id="206" name="n_3mainValue【橋りょう・トンネル】&#10;有形固定資産減価償却率"/>
        <xdr:cNvSpPr txBox="1"/>
      </xdr:nvSpPr>
      <xdr:spPr>
        <a:xfrm>
          <a:off x="1816735" y="10624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166370</xdr:rowOff>
    </xdr:from>
    <xdr:ext cx="401955" cy="255905"/>
    <xdr:sp macro="" textlink="">
      <xdr:nvSpPr>
        <xdr:cNvPr id="207" name="n_4mainValue【橋りょう・トンネル】&#10;有形固定資産減価償却率"/>
        <xdr:cNvSpPr txBox="1"/>
      </xdr:nvSpPr>
      <xdr:spPr>
        <a:xfrm>
          <a:off x="927735" y="10624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6" name="テキスト ボックス 215"/>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745" cy="259080"/>
    <xdr:sp macro="" textlink="">
      <xdr:nvSpPr>
        <xdr:cNvPr id="219" name="テキスト ボックス 218"/>
        <xdr:cNvSpPr txBox="1"/>
      </xdr:nvSpPr>
      <xdr:spPr>
        <a:xfrm>
          <a:off x="6355080" y="1090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2455" cy="259080"/>
    <xdr:sp macro="" textlink="">
      <xdr:nvSpPr>
        <xdr:cNvPr id="221" name="テキスト ボックス 220"/>
        <xdr:cNvSpPr txBox="1"/>
      </xdr:nvSpPr>
      <xdr:spPr>
        <a:xfrm>
          <a:off x="6008370" y="1052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2455" cy="255905"/>
    <xdr:sp macro="" textlink="">
      <xdr:nvSpPr>
        <xdr:cNvPr id="223" name="テキスト ボックス 222"/>
        <xdr:cNvSpPr txBox="1"/>
      </xdr:nvSpPr>
      <xdr:spPr>
        <a:xfrm>
          <a:off x="6008370" y="1014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2455" cy="259080"/>
    <xdr:sp macro="" textlink="">
      <xdr:nvSpPr>
        <xdr:cNvPr id="225" name="テキスト ボックス 224"/>
        <xdr:cNvSpPr txBox="1"/>
      </xdr:nvSpPr>
      <xdr:spPr>
        <a:xfrm>
          <a:off x="6008370" y="976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2625" cy="259080"/>
    <xdr:sp macro="" textlink="">
      <xdr:nvSpPr>
        <xdr:cNvPr id="227" name="テキスト ボックス 226"/>
        <xdr:cNvSpPr txBox="1"/>
      </xdr:nvSpPr>
      <xdr:spPr>
        <a:xfrm>
          <a:off x="5918200" y="938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29" name="テキスト ボックス 228"/>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84455</xdr:rowOff>
    </xdr:from>
    <xdr:to xmlns:xdr="http://schemas.openxmlformats.org/drawingml/2006/spreadsheetDrawing">
      <xdr:col>54</xdr:col>
      <xdr:colOff>189865</xdr:colOff>
      <xdr:row>64</xdr:row>
      <xdr:rowOff>71755</xdr:rowOff>
    </xdr:to>
    <xdr:cxnSp macro="">
      <xdr:nvCxnSpPr>
        <xdr:cNvPr id="231" name="直線コネクタ 230"/>
        <xdr:cNvCxnSpPr/>
      </xdr:nvCxnSpPr>
      <xdr:spPr>
        <a:xfrm flipV="1">
          <a:off x="10476865" y="9685655"/>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75565</xdr:rowOff>
    </xdr:from>
    <xdr:ext cx="469900" cy="255905"/>
    <xdr:sp macro="" textlink="">
      <xdr:nvSpPr>
        <xdr:cNvPr id="232" name="【橋りょう・トンネル】&#10;一人当たり有形固定資産（償却資産）額最小値テキスト"/>
        <xdr:cNvSpPr txBox="1"/>
      </xdr:nvSpPr>
      <xdr:spPr>
        <a:xfrm>
          <a:off x="10515600" y="110483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71755</xdr:rowOff>
    </xdr:from>
    <xdr:to xmlns:xdr="http://schemas.openxmlformats.org/drawingml/2006/spreadsheetDrawing">
      <xdr:col>55</xdr:col>
      <xdr:colOff>88900</xdr:colOff>
      <xdr:row>64</xdr:row>
      <xdr:rowOff>71755</xdr:rowOff>
    </xdr:to>
    <xdr:cxnSp macro="">
      <xdr:nvCxnSpPr>
        <xdr:cNvPr id="233" name="直線コネクタ 232"/>
        <xdr:cNvCxnSpPr/>
      </xdr:nvCxnSpPr>
      <xdr:spPr>
        <a:xfrm>
          <a:off x="10388600" y="1104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31115</xdr:rowOff>
    </xdr:from>
    <xdr:ext cx="690245" cy="255905"/>
    <xdr:sp macro="" textlink="">
      <xdr:nvSpPr>
        <xdr:cNvPr id="234" name="【橋りょう・トンネル】&#10;一人当たり有形固定資産（償却資産）額最大値テキスト"/>
        <xdr:cNvSpPr txBox="1"/>
      </xdr:nvSpPr>
      <xdr:spPr>
        <a:xfrm>
          <a:off x="10515600" y="946086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84455</xdr:rowOff>
    </xdr:from>
    <xdr:to xmlns:xdr="http://schemas.openxmlformats.org/drawingml/2006/spreadsheetDrawing">
      <xdr:col>55</xdr:col>
      <xdr:colOff>88900</xdr:colOff>
      <xdr:row>56</xdr:row>
      <xdr:rowOff>84455</xdr:rowOff>
    </xdr:to>
    <xdr:cxnSp macro="">
      <xdr:nvCxnSpPr>
        <xdr:cNvPr id="235" name="直線コネクタ 234"/>
        <xdr:cNvCxnSpPr/>
      </xdr:nvCxnSpPr>
      <xdr:spPr>
        <a:xfrm>
          <a:off x="10388600" y="968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76200</xdr:rowOff>
    </xdr:from>
    <xdr:ext cx="598805" cy="255905"/>
    <xdr:sp macro="" textlink="">
      <xdr:nvSpPr>
        <xdr:cNvPr id="236" name="【橋りょう・トンネル】&#10;一人当たり有形固定資産（償却資産）額平均値テキスト"/>
        <xdr:cNvSpPr txBox="1"/>
      </xdr:nvSpPr>
      <xdr:spPr>
        <a:xfrm>
          <a:off x="10515600" y="1070610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53340</xdr:rowOff>
    </xdr:from>
    <xdr:to xmlns:xdr="http://schemas.openxmlformats.org/drawingml/2006/spreadsheetDrawing">
      <xdr:col>55</xdr:col>
      <xdr:colOff>50800</xdr:colOff>
      <xdr:row>63</xdr:row>
      <xdr:rowOff>154940</xdr:rowOff>
    </xdr:to>
    <xdr:sp macro="" textlink="">
      <xdr:nvSpPr>
        <xdr:cNvPr id="237" name="フローチャート: 判断 236"/>
        <xdr:cNvSpPr/>
      </xdr:nvSpPr>
      <xdr:spPr>
        <a:xfrm>
          <a:off x="104267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60960</xdr:rowOff>
    </xdr:from>
    <xdr:to xmlns:xdr="http://schemas.openxmlformats.org/drawingml/2006/spreadsheetDrawing">
      <xdr:col>50</xdr:col>
      <xdr:colOff>165100</xdr:colOff>
      <xdr:row>63</xdr:row>
      <xdr:rowOff>162560</xdr:rowOff>
    </xdr:to>
    <xdr:sp macro="" textlink="">
      <xdr:nvSpPr>
        <xdr:cNvPr id="238" name="フローチャート: 判断 237"/>
        <xdr:cNvSpPr/>
      </xdr:nvSpPr>
      <xdr:spPr>
        <a:xfrm>
          <a:off x="9588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62230</xdr:rowOff>
    </xdr:from>
    <xdr:to xmlns:xdr="http://schemas.openxmlformats.org/drawingml/2006/spreadsheetDrawing">
      <xdr:col>46</xdr:col>
      <xdr:colOff>38100</xdr:colOff>
      <xdr:row>63</xdr:row>
      <xdr:rowOff>163830</xdr:rowOff>
    </xdr:to>
    <xdr:sp macro="" textlink="">
      <xdr:nvSpPr>
        <xdr:cNvPr id="239" name="フローチャート: 判断 238"/>
        <xdr:cNvSpPr/>
      </xdr:nvSpPr>
      <xdr:spPr>
        <a:xfrm>
          <a:off x="8699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63500</xdr:rowOff>
    </xdr:from>
    <xdr:to xmlns:xdr="http://schemas.openxmlformats.org/drawingml/2006/spreadsheetDrawing">
      <xdr:col>41</xdr:col>
      <xdr:colOff>101600</xdr:colOff>
      <xdr:row>63</xdr:row>
      <xdr:rowOff>164465</xdr:rowOff>
    </xdr:to>
    <xdr:sp macro="" textlink="">
      <xdr:nvSpPr>
        <xdr:cNvPr id="240" name="フローチャート: 判断 239"/>
        <xdr:cNvSpPr/>
      </xdr:nvSpPr>
      <xdr:spPr>
        <a:xfrm>
          <a:off x="7810500" y="10864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168275</xdr:rowOff>
    </xdr:from>
    <xdr:to xmlns:xdr="http://schemas.openxmlformats.org/drawingml/2006/spreadsheetDrawing">
      <xdr:col>36</xdr:col>
      <xdr:colOff>165100</xdr:colOff>
      <xdr:row>62</xdr:row>
      <xdr:rowOff>98425</xdr:rowOff>
    </xdr:to>
    <xdr:sp macro="" textlink="">
      <xdr:nvSpPr>
        <xdr:cNvPr id="241" name="フローチャート: 判断 240"/>
        <xdr:cNvSpPr/>
      </xdr:nvSpPr>
      <xdr:spPr>
        <a:xfrm>
          <a:off x="69215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2" name="テキスト ボックス 241"/>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3" name="テキスト ボックス 242"/>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4" name="テキスト ボックス 243"/>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5" name="テキスト ボックス 244"/>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6" name="テキスト ボックス 245"/>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73660</xdr:rowOff>
    </xdr:from>
    <xdr:to xmlns:xdr="http://schemas.openxmlformats.org/drawingml/2006/spreadsheetDrawing">
      <xdr:col>55</xdr:col>
      <xdr:colOff>50800</xdr:colOff>
      <xdr:row>64</xdr:row>
      <xdr:rowOff>3810</xdr:rowOff>
    </xdr:to>
    <xdr:sp macro="" textlink="">
      <xdr:nvSpPr>
        <xdr:cNvPr id="247" name="楕円 246"/>
        <xdr:cNvSpPr/>
      </xdr:nvSpPr>
      <xdr:spPr>
        <a:xfrm>
          <a:off x="104267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31750</xdr:rowOff>
    </xdr:from>
    <xdr:ext cx="534670" cy="255905"/>
    <xdr:sp macro="" textlink="">
      <xdr:nvSpPr>
        <xdr:cNvPr id="248" name="【橋りょう・トンネル】&#10;一人当たり有形固定資産（償却資産）額該当値テキスト"/>
        <xdr:cNvSpPr txBox="1"/>
      </xdr:nvSpPr>
      <xdr:spPr>
        <a:xfrm>
          <a:off x="10515600" y="108331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78105</xdr:rowOff>
    </xdr:from>
    <xdr:to xmlns:xdr="http://schemas.openxmlformats.org/drawingml/2006/spreadsheetDrawing">
      <xdr:col>50</xdr:col>
      <xdr:colOff>165100</xdr:colOff>
      <xdr:row>64</xdr:row>
      <xdr:rowOff>8255</xdr:rowOff>
    </xdr:to>
    <xdr:sp macro="" textlink="">
      <xdr:nvSpPr>
        <xdr:cNvPr id="249" name="楕円 248"/>
        <xdr:cNvSpPr/>
      </xdr:nvSpPr>
      <xdr:spPr>
        <a:xfrm>
          <a:off x="9588500" y="1087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124460</xdr:rowOff>
    </xdr:from>
    <xdr:to xmlns:xdr="http://schemas.openxmlformats.org/drawingml/2006/spreadsheetDrawing">
      <xdr:col>55</xdr:col>
      <xdr:colOff>0</xdr:colOff>
      <xdr:row>63</xdr:row>
      <xdr:rowOff>128905</xdr:rowOff>
    </xdr:to>
    <xdr:cxnSp macro="">
      <xdr:nvCxnSpPr>
        <xdr:cNvPr id="250" name="直線コネクタ 249"/>
        <xdr:cNvCxnSpPr/>
      </xdr:nvCxnSpPr>
      <xdr:spPr>
        <a:xfrm flipV="1">
          <a:off x="9639300" y="109258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79375</xdr:rowOff>
    </xdr:from>
    <xdr:to xmlns:xdr="http://schemas.openxmlformats.org/drawingml/2006/spreadsheetDrawing">
      <xdr:col>46</xdr:col>
      <xdr:colOff>38100</xdr:colOff>
      <xdr:row>64</xdr:row>
      <xdr:rowOff>9525</xdr:rowOff>
    </xdr:to>
    <xdr:sp macro="" textlink="">
      <xdr:nvSpPr>
        <xdr:cNvPr id="251" name="楕円 250"/>
        <xdr:cNvSpPr/>
      </xdr:nvSpPr>
      <xdr:spPr>
        <a:xfrm>
          <a:off x="86995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128905</xdr:rowOff>
    </xdr:from>
    <xdr:to xmlns:xdr="http://schemas.openxmlformats.org/drawingml/2006/spreadsheetDrawing">
      <xdr:col>50</xdr:col>
      <xdr:colOff>114300</xdr:colOff>
      <xdr:row>63</xdr:row>
      <xdr:rowOff>130175</xdr:rowOff>
    </xdr:to>
    <xdr:cxnSp macro="">
      <xdr:nvCxnSpPr>
        <xdr:cNvPr id="252" name="直線コネクタ 251"/>
        <xdr:cNvCxnSpPr/>
      </xdr:nvCxnSpPr>
      <xdr:spPr>
        <a:xfrm flipV="1">
          <a:off x="8750300" y="109302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78740</xdr:rowOff>
    </xdr:from>
    <xdr:to xmlns:xdr="http://schemas.openxmlformats.org/drawingml/2006/spreadsheetDrawing">
      <xdr:col>41</xdr:col>
      <xdr:colOff>101600</xdr:colOff>
      <xdr:row>64</xdr:row>
      <xdr:rowOff>8890</xdr:rowOff>
    </xdr:to>
    <xdr:sp macro="" textlink="">
      <xdr:nvSpPr>
        <xdr:cNvPr id="253" name="楕円 252"/>
        <xdr:cNvSpPr/>
      </xdr:nvSpPr>
      <xdr:spPr>
        <a:xfrm>
          <a:off x="7810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129540</xdr:rowOff>
    </xdr:from>
    <xdr:to xmlns:xdr="http://schemas.openxmlformats.org/drawingml/2006/spreadsheetDrawing">
      <xdr:col>45</xdr:col>
      <xdr:colOff>177800</xdr:colOff>
      <xdr:row>63</xdr:row>
      <xdr:rowOff>130175</xdr:rowOff>
    </xdr:to>
    <xdr:cxnSp macro="">
      <xdr:nvCxnSpPr>
        <xdr:cNvPr id="254" name="直線コネクタ 253"/>
        <xdr:cNvCxnSpPr/>
      </xdr:nvCxnSpPr>
      <xdr:spPr>
        <a:xfrm>
          <a:off x="7861300" y="109308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78740</xdr:rowOff>
    </xdr:from>
    <xdr:to xmlns:xdr="http://schemas.openxmlformats.org/drawingml/2006/spreadsheetDrawing">
      <xdr:col>36</xdr:col>
      <xdr:colOff>165100</xdr:colOff>
      <xdr:row>64</xdr:row>
      <xdr:rowOff>8890</xdr:rowOff>
    </xdr:to>
    <xdr:sp macro="" textlink="">
      <xdr:nvSpPr>
        <xdr:cNvPr id="255" name="楕円 254"/>
        <xdr:cNvSpPr/>
      </xdr:nvSpPr>
      <xdr:spPr>
        <a:xfrm>
          <a:off x="6921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129540</xdr:rowOff>
    </xdr:from>
    <xdr:to xmlns:xdr="http://schemas.openxmlformats.org/drawingml/2006/spreadsheetDrawing">
      <xdr:col>41</xdr:col>
      <xdr:colOff>50800</xdr:colOff>
      <xdr:row>63</xdr:row>
      <xdr:rowOff>129540</xdr:rowOff>
    </xdr:to>
    <xdr:cxnSp macro="">
      <xdr:nvCxnSpPr>
        <xdr:cNvPr id="256" name="直線コネクタ 255"/>
        <xdr:cNvCxnSpPr/>
      </xdr:nvCxnSpPr>
      <xdr:spPr>
        <a:xfrm flipV="1">
          <a:off x="6972300" y="10930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7620</xdr:rowOff>
    </xdr:from>
    <xdr:ext cx="595630" cy="255905"/>
    <xdr:sp macro="" textlink="">
      <xdr:nvSpPr>
        <xdr:cNvPr id="257" name="n_1aveValue【橋りょう・トンネル】&#10;一人当たり有形固定資産（償却資産）額"/>
        <xdr:cNvSpPr txBox="1"/>
      </xdr:nvSpPr>
      <xdr:spPr>
        <a:xfrm>
          <a:off x="9326880" y="106375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8890</xdr:rowOff>
    </xdr:from>
    <xdr:ext cx="595630" cy="255905"/>
    <xdr:sp macro="" textlink="">
      <xdr:nvSpPr>
        <xdr:cNvPr id="258" name="n_2aveValue【橋りょう・トンネル】&#10;一人当たり有形固定資産（償却資産）額"/>
        <xdr:cNvSpPr txBox="1"/>
      </xdr:nvSpPr>
      <xdr:spPr>
        <a:xfrm>
          <a:off x="8450580" y="106387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9525</xdr:rowOff>
    </xdr:from>
    <xdr:ext cx="595630" cy="255905"/>
    <xdr:sp macro="" textlink="">
      <xdr:nvSpPr>
        <xdr:cNvPr id="259" name="n_3aveValue【橋りょう・トンネル】&#10;一人当たり有形固定資産（償却資産）額"/>
        <xdr:cNvSpPr txBox="1"/>
      </xdr:nvSpPr>
      <xdr:spPr>
        <a:xfrm>
          <a:off x="7561580" y="106394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114935</xdr:rowOff>
    </xdr:from>
    <xdr:ext cx="595630" cy="259080"/>
    <xdr:sp macro="" textlink="">
      <xdr:nvSpPr>
        <xdr:cNvPr id="260" name="n_4aveValue【橋りょう・トンネル】&#10;一人当たり有形固定資産（償却資産）額"/>
        <xdr:cNvSpPr txBox="1"/>
      </xdr:nvSpPr>
      <xdr:spPr>
        <a:xfrm>
          <a:off x="6672580" y="104019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170815</xdr:rowOff>
    </xdr:from>
    <xdr:ext cx="534670" cy="258445"/>
    <xdr:sp macro="" textlink="">
      <xdr:nvSpPr>
        <xdr:cNvPr id="261" name="n_1mainValue【橋りょう・トンネル】&#10;一人当たり有形固定資産（償却資産）額"/>
        <xdr:cNvSpPr txBox="1"/>
      </xdr:nvSpPr>
      <xdr:spPr>
        <a:xfrm>
          <a:off x="9359265" y="10972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64</xdr:row>
      <xdr:rowOff>635</xdr:rowOff>
    </xdr:from>
    <xdr:ext cx="531495" cy="259080"/>
    <xdr:sp macro="" textlink="">
      <xdr:nvSpPr>
        <xdr:cNvPr id="262" name="n_2mainValue【橋りょう・トンネル】&#10;一人当たり有形固定資産（償却資産）額"/>
        <xdr:cNvSpPr txBox="1"/>
      </xdr:nvSpPr>
      <xdr:spPr>
        <a:xfrm>
          <a:off x="8482965" y="10973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63</xdr:row>
      <xdr:rowOff>171450</xdr:rowOff>
    </xdr:from>
    <xdr:ext cx="531495" cy="259080"/>
    <xdr:sp macro="" textlink="">
      <xdr:nvSpPr>
        <xdr:cNvPr id="263" name="n_3mainValue【橋りょう・トンネル】&#10;一人当たり有形固定資産（償却資産）額"/>
        <xdr:cNvSpPr txBox="1"/>
      </xdr:nvSpPr>
      <xdr:spPr>
        <a:xfrm>
          <a:off x="7593965" y="10972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0</xdr:rowOff>
    </xdr:from>
    <xdr:ext cx="531495" cy="259080"/>
    <xdr:sp macro="" textlink="">
      <xdr:nvSpPr>
        <xdr:cNvPr id="264" name="n_4mainValue【橋りょう・トンネル】&#10;一人当たり有形固定資産（償却資産）額"/>
        <xdr:cNvSpPr txBox="1"/>
      </xdr:nvSpPr>
      <xdr:spPr>
        <a:xfrm>
          <a:off x="6704965" y="10972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3" name="テキスト ボックス 272"/>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5" name="テキスト ボックス 274"/>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7" name="テキスト ボックス 276"/>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3" name="テキスト ボックス 282"/>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7" name="テキスト ボックス 286"/>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146685</xdr:rowOff>
    </xdr:from>
    <xdr:to xmlns:xdr="http://schemas.openxmlformats.org/drawingml/2006/spreadsheetDrawing">
      <xdr:col>24</xdr:col>
      <xdr:colOff>62865</xdr:colOff>
      <xdr:row>86</xdr:row>
      <xdr:rowOff>114300</xdr:rowOff>
    </xdr:to>
    <xdr:cxnSp macro="">
      <xdr:nvCxnSpPr>
        <xdr:cNvPr id="289" name="直線コネクタ 288"/>
        <xdr:cNvCxnSpPr/>
      </xdr:nvCxnSpPr>
      <xdr:spPr>
        <a:xfrm flipV="1">
          <a:off x="4634865" y="1334833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90"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1" name="直線コネクタ 290"/>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93345</xdr:rowOff>
    </xdr:from>
    <xdr:ext cx="405130" cy="259080"/>
    <xdr:sp macro="" textlink="">
      <xdr:nvSpPr>
        <xdr:cNvPr id="292" name="【公営住宅】&#10;有形固定資産減価償却率最大値テキスト"/>
        <xdr:cNvSpPr txBox="1"/>
      </xdr:nvSpPr>
      <xdr:spPr>
        <a:xfrm>
          <a:off x="4673600" y="13123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146685</xdr:rowOff>
    </xdr:from>
    <xdr:to xmlns:xdr="http://schemas.openxmlformats.org/drawingml/2006/spreadsheetDrawing">
      <xdr:col>24</xdr:col>
      <xdr:colOff>152400</xdr:colOff>
      <xdr:row>77</xdr:row>
      <xdr:rowOff>146685</xdr:rowOff>
    </xdr:to>
    <xdr:cxnSp macro="">
      <xdr:nvCxnSpPr>
        <xdr:cNvPr id="293" name="直線コネクタ 292"/>
        <xdr:cNvCxnSpPr/>
      </xdr:nvCxnSpPr>
      <xdr:spPr>
        <a:xfrm>
          <a:off x="4546600" y="1334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127635</xdr:rowOff>
    </xdr:from>
    <xdr:ext cx="405130" cy="259080"/>
    <xdr:sp macro="" textlink="">
      <xdr:nvSpPr>
        <xdr:cNvPr id="294" name="【公営住宅】&#10;有形固定資産減価償却率平均値テキスト"/>
        <xdr:cNvSpPr txBox="1"/>
      </xdr:nvSpPr>
      <xdr:spPr>
        <a:xfrm>
          <a:off x="4673600" y="140150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149225</xdr:rowOff>
    </xdr:from>
    <xdr:to xmlns:xdr="http://schemas.openxmlformats.org/drawingml/2006/spreadsheetDrawing">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151130</xdr:rowOff>
    </xdr:from>
    <xdr:to xmlns:xdr="http://schemas.openxmlformats.org/drawingml/2006/spreadsheetDrawing">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8255</xdr:rowOff>
    </xdr:from>
    <xdr:to xmlns:xdr="http://schemas.openxmlformats.org/drawingml/2006/spreadsheetDrawing">
      <xdr:col>15</xdr:col>
      <xdr:colOff>101600</xdr:colOff>
      <xdr:row>82</xdr:row>
      <xdr:rowOff>109855</xdr:rowOff>
    </xdr:to>
    <xdr:sp macro="" textlink="">
      <xdr:nvSpPr>
        <xdr:cNvPr id="297" name="フローチャート: 判断 296"/>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156845</xdr:rowOff>
    </xdr:from>
    <xdr:to xmlns:xdr="http://schemas.openxmlformats.org/drawingml/2006/spreadsheetDrawing">
      <xdr:col>10</xdr:col>
      <xdr:colOff>165100</xdr:colOff>
      <xdr:row>82</xdr:row>
      <xdr:rowOff>86995</xdr:rowOff>
    </xdr:to>
    <xdr:sp macro="" textlink="">
      <xdr:nvSpPr>
        <xdr:cNvPr id="298" name="フローチャート: 判断 297"/>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93980</xdr:rowOff>
    </xdr:from>
    <xdr:to xmlns:xdr="http://schemas.openxmlformats.org/drawingml/2006/spreadsheetDrawing">
      <xdr:col>6</xdr:col>
      <xdr:colOff>38100</xdr:colOff>
      <xdr:row>83</xdr:row>
      <xdr:rowOff>24130</xdr:rowOff>
    </xdr:to>
    <xdr:sp macro="" textlink="">
      <xdr:nvSpPr>
        <xdr:cNvPr id="299" name="フローチャート: 判断 298"/>
        <xdr:cNvSpPr/>
      </xdr:nvSpPr>
      <xdr:spPr>
        <a:xfrm>
          <a:off x="1079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27305</xdr:rowOff>
    </xdr:from>
    <xdr:to xmlns:xdr="http://schemas.openxmlformats.org/drawingml/2006/spreadsheetDrawing">
      <xdr:col>24</xdr:col>
      <xdr:colOff>114300</xdr:colOff>
      <xdr:row>79</xdr:row>
      <xdr:rowOff>128905</xdr:rowOff>
    </xdr:to>
    <xdr:sp macro="" textlink="">
      <xdr:nvSpPr>
        <xdr:cNvPr id="305" name="楕円 304"/>
        <xdr:cNvSpPr/>
      </xdr:nvSpPr>
      <xdr:spPr>
        <a:xfrm>
          <a:off x="45847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50165</xdr:rowOff>
    </xdr:from>
    <xdr:ext cx="405130" cy="259080"/>
    <xdr:sp macro="" textlink="">
      <xdr:nvSpPr>
        <xdr:cNvPr id="306" name="【公営住宅】&#10;有形固定資産減価償却率該当値テキスト"/>
        <xdr:cNvSpPr txBox="1"/>
      </xdr:nvSpPr>
      <xdr:spPr>
        <a:xfrm>
          <a:off x="4673600" y="13423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13970</xdr:rowOff>
    </xdr:from>
    <xdr:to xmlns:xdr="http://schemas.openxmlformats.org/drawingml/2006/spreadsheetDrawing">
      <xdr:col>20</xdr:col>
      <xdr:colOff>38100</xdr:colOff>
      <xdr:row>79</xdr:row>
      <xdr:rowOff>115570</xdr:rowOff>
    </xdr:to>
    <xdr:sp macro="" textlink="">
      <xdr:nvSpPr>
        <xdr:cNvPr id="307" name="楕円 306"/>
        <xdr:cNvSpPr/>
      </xdr:nvSpPr>
      <xdr:spPr>
        <a:xfrm>
          <a:off x="3746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64770</xdr:rowOff>
    </xdr:from>
    <xdr:to xmlns:xdr="http://schemas.openxmlformats.org/drawingml/2006/spreadsheetDrawing">
      <xdr:col>24</xdr:col>
      <xdr:colOff>63500</xdr:colOff>
      <xdr:row>79</xdr:row>
      <xdr:rowOff>78105</xdr:rowOff>
    </xdr:to>
    <xdr:cxnSp macro="">
      <xdr:nvCxnSpPr>
        <xdr:cNvPr id="308" name="直線コネクタ 307"/>
        <xdr:cNvCxnSpPr/>
      </xdr:nvCxnSpPr>
      <xdr:spPr>
        <a:xfrm>
          <a:off x="3797300" y="136093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114935</xdr:rowOff>
    </xdr:from>
    <xdr:to xmlns:xdr="http://schemas.openxmlformats.org/drawingml/2006/spreadsheetDrawing">
      <xdr:col>15</xdr:col>
      <xdr:colOff>101600</xdr:colOff>
      <xdr:row>81</xdr:row>
      <xdr:rowOff>45085</xdr:rowOff>
    </xdr:to>
    <xdr:sp macro="" textlink="">
      <xdr:nvSpPr>
        <xdr:cNvPr id="309" name="楕円 308"/>
        <xdr:cNvSpPr/>
      </xdr:nvSpPr>
      <xdr:spPr>
        <a:xfrm>
          <a:off x="2857500" y="138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64770</xdr:rowOff>
    </xdr:from>
    <xdr:to xmlns:xdr="http://schemas.openxmlformats.org/drawingml/2006/spreadsheetDrawing">
      <xdr:col>19</xdr:col>
      <xdr:colOff>177800</xdr:colOff>
      <xdr:row>80</xdr:row>
      <xdr:rowOff>166370</xdr:rowOff>
    </xdr:to>
    <xdr:cxnSp macro="">
      <xdr:nvCxnSpPr>
        <xdr:cNvPr id="310" name="直線コネクタ 309"/>
        <xdr:cNvCxnSpPr/>
      </xdr:nvCxnSpPr>
      <xdr:spPr>
        <a:xfrm flipV="1">
          <a:off x="2908300" y="13609320"/>
          <a:ext cx="8890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25400</xdr:rowOff>
    </xdr:from>
    <xdr:to xmlns:xdr="http://schemas.openxmlformats.org/drawingml/2006/spreadsheetDrawing">
      <xdr:col>10</xdr:col>
      <xdr:colOff>165100</xdr:colOff>
      <xdr:row>80</xdr:row>
      <xdr:rowOff>127000</xdr:rowOff>
    </xdr:to>
    <xdr:sp macro="" textlink="">
      <xdr:nvSpPr>
        <xdr:cNvPr id="311" name="楕円 310"/>
        <xdr:cNvSpPr/>
      </xdr:nvSpPr>
      <xdr:spPr>
        <a:xfrm>
          <a:off x="196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76200</xdr:rowOff>
    </xdr:from>
    <xdr:to xmlns:xdr="http://schemas.openxmlformats.org/drawingml/2006/spreadsheetDrawing">
      <xdr:col>15</xdr:col>
      <xdr:colOff>50800</xdr:colOff>
      <xdr:row>80</xdr:row>
      <xdr:rowOff>166370</xdr:rowOff>
    </xdr:to>
    <xdr:cxnSp macro="">
      <xdr:nvCxnSpPr>
        <xdr:cNvPr id="312" name="直線コネクタ 311"/>
        <xdr:cNvCxnSpPr/>
      </xdr:nvCxnSpPr>
      <xdr:spPr>
        <a:xfrm>
          <a:off x="2019300" y="1379220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25400</xdr:rowOff>
    </xdr:from>
    <xdr:to xmlns:xdr="http://schemas.openxmlformats.org/drawingml/2006/spreadsheetDrawing">
      <xdr:col>6</xdr:col>
      <xdr:colOff>38100</xdr:colOff>
      <xdr:row>80</xdr:row>
      <xdr:rowOff>127000</xdr:rowOff>
    </xdr:to>
    <xdr:sp macro="" textlink="">
      <xdr:nvSpPr>
        <xdr:cNvPr id="313" name="楕円 312"/>
        <xdr:cNvSpPr/>
      </xdr:nvSpPr>
      <xdr:spPr>
        <a:xfrm>
          <a:off x="107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76200</xdr:rowOff>
    </xdr:from>
    <xdr:to xmlns:xdr="http://schemas.openxmlformats.org/drawingml/2006/spreadsheetDrawing">
      <xdr:col>10</xdr:col>
      <xdr:colOff>114300</xdr:colOff>
      <xdr:row>80</xdr:row>
      <xdr:rowOff>76200</xdr:rowOff>
    </xdr:to>
    <xdr:cxnSp macro="">
      <xdr:nvCxnSpPr>
        <xdr:cNvPr id="314" name="直線コネクタ 313"/>
        <xdr:cNvCxnSpPr/>
      </xdr:nvCxnSpPr>
      <xdr:spPr>
        <a:xfrm>
          <a:off x="1130300" y="13792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72390</xdr:rowOff>
    </xdr:from>
    <xdr:ext cx="405130" cy="259080"/>
    <xdr:sp macro="" textlink="">
      <xdr:nvSpPr>
        <xdr:cNvPr id="315" name="n_1aveValue【公営住宅】&#10;有形固定資産減価償却率"/>
        <xdr:cNvSpPr txBox="1"/>
      </xdr:nvSpPr>
      <xdr:spPr>
        <a:xfrm>
          <a:off x="3582035" y="14131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100965</xdr:rowOff>
    </xdr:from>
    <xdr:ext cx="401955" cy="255905"/>
    <xdr:sp macro="" textlink="">
      <xdr:nvSpPr>
        <xdr:cNvPr id="316" name="n_2aveValue【公営住宅】&#10;有形固定資産減価償却率"/>
        <xdr:cNvSpPr txBox="1"/>
      </xdr:nvSpPr>
      <xdr:spPr>
        <a:xfrm>
          <a:off x="2705735" y="141598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78105</xdr:rowOff>
    </xdr:from>
    <xdr:ext cx="401955" cy="255905"/>
    <xdr:sp macro="" textlink="">
      <xdr:nvSpPr>
        <xdr:cNvPr id="317" name="n_3aveValue【公営住宅】&#10;有形固定資産減価償却率"/>
        <xdr:cNvSpPr txBox="1"/>
      </xdr:nvSpPr>
      <xdr:spPr>
        <a:xfrm>
          <a:off x="1816735" y="141370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15240</xdr:rowOff>
    </xdr:from>
    <xdr:ext cx="401955" cy="259080"/>
    <xdr:sp macro="" textlink="">
      <xdr:nvSpPr>
        <xdr:cNvPr id="318" name="n_4aveValue【公営住宅】&#10;有形固定資産減価償却率"/>
        <xdr:cNvSpPr txBox="1"/>
      </xdr:nvSpPr>
      <xdr:spPr>
        <a:xfrm>
          <a:off x="927735" y="142455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77</xdr:row>
      <xdr:rowOff>132080</xdr:rowOff>
    </xdr:from>
    <xdr:ext cx="405130" cy="255905"/>
    <xdr:sp macro="" textlink="">
      <xdr:nvSpPr>
        <xdr:cNvPr id="319" name="n_1mainValue【公営住宅】&#10;有形固定資産減価償却率"/>
        <xdr:cNvSpPr txBox="1"/>
      </xdr:nvSpPr>
      <xdr:spPr>
        <a:xfrm>
          <a:off x="3582035" y="133337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61595</xdr:rowOff>
    </xdr:from>
    <xdr:ext cx="401955" cy="259080"/>
    <xdr:sp macro="" textlink="">
      <xdr:nvSpPr>
        <xdr:cNvPr id="320" name="n_2mainValue【公営住宅】&#10;有形固定資産減価償却率"/>
        <xdr:cNvSpPr txBox="1"/>
      </xdr:nvSpPr>
      <xdr:spPr>
        <a:xfrm>
          <a:off x="2705735" y="136061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143510</xdr:rowOff>
    </xdr:from>
    <xdr:ext cx="401955" cy="255905"/>
    <xdr:sp macro="" textlink="">
      <xdr:nvSpPr>
        <xdr:cNvPr id="321" name="n_3mainValue【公営住宅】&#10;有形固定資産減価償却率"/>
        <xdr:cNvSpPr txBox="1"/>
      </xdr:nvSpPr>
      <xdr:spPr>
        <a:xfrm>
          <a:off x="1816735" y="135166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143510</xdr:rowOff>
    </xdr:from>
    <xdr:ext cx="401955" cy="255905"/>
    <xdr:sp macro="" textlink="">
      <xdr:nvSpPr>
        <xdr:cNvPr id="322" name="n_4mainValue【公営住宅】&#10;有形固定資産減価償却率"/>
        <xdr:cNvSpPr txBox="1"/>
      </xdr:nvSpPr>
      <xdr:spPr>
        <a:xfrm>
          <a:off x="927735" y="135166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31" name="テキスト ボックス 330"/>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34" name="テキスト ボックス 333"/>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9080"/>
    <xdr:sp macro="" textlink="">
      <xdr:nvSpPr>
        <xdr:cNvPr id="336" name="テキスト ボックス 335"/>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38" name="テキスト ボックス 337"/>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185" cy="255905"/>
    <xdr:sp macro="" textlink="">
      <xdr:nvSpPr>
        <xdr:cNvPr id="340" name="テキスト ボックス 339"/>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185" cy="259080"/>
    <xdr:sp macro="" textlink="">
      <xdr:nvSpPr>
        <xdr:cNvPr id="342" name="テキスト ボックス 341"/>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44" name="テキスト ボックス 343"/>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33655</xdr:rowOff>
    </xdr:from>
    <xdr:to xmlns:xdr="http://schemas.openxmlformats.org/drawingml/2006/spreadsheetDrawing">
      <xdr:col>54</xdr:col>
      <xdr:colOff>189865</xdr:colOff>
      <xdr:row>86</xdr:row>
      <xdr:rowOff>111125</xdr:rowOff>
    </xdr:to>
    <xdr:cxnSp macro="">
      <xdr:nvCxnSpPr>
        <xdr:cNvPr id="346" name="直線コネクタ 345"/>
        <xdr:cNvCxnSpPr/>
      </xdr:nvCxnSpPr>
      <xdr:spPr>
        <a:xfrm flipV="1">
          <a:off x="10476865" y="13578205"/>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114935</xdr:rowOff>
    </xdr:from>
    <xdr:ext cx="469900" cy="259080"/>
    <xdr:sp macro="" textlink="">
      <xdr:nvSpPr>
        <xdr:cNvPr id="347" name="【公営住宅】&#10;一人当たり面積最小値テキスト"/>
        <xdr:cNvSpPr txBox="1"/>
      </xdr:nvSpPr>
      <xdr:spPr>
        <a:xfrm>
          <a:off x="10515600" y="1485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111125</xdr:rowOff>
    </xdr:from>
    <xdr:to xmlns:xdr="http://schemas.openxmlformats.org/drawingml/2006/spreadsheetDrawing">
      <xdr:col>55</xdr:col>
      <xdr:colOff>88900</xdr:colOff>
      <xdr:row>86</xdr:row>
      <xdr:rowOff>111125</xdr:rowOff>
    </xdr:to>
    <xdr:cxnSp macro="">
      <xdr:nvCxnSpPr>
        <xdr:cNvPr id="348" name="直線コネクタ 347"/>
        <xdr:cNvCxnSpPr/>
      </xdr:nvCxnSpPr>
      <xdr:spPr>
        <a:xfrm>
          <a:off x="10388600" y="1485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151765</xdr:rowOff>
    </xdr:from>
    <xdr:ext cx="469900" cy="259080"/>
    <xdr:sp macro="" textlink="">
      <xdr:nvSpPr>
        <xdr:cNvPr id="349" name="【公営住宅】&#10;一人当たり面積最大値テキスト"/>
        <xdr:cNvSpPr txBox="1"/>
      </xdr:nvSpPr>
      <xdr:spPr>
        <a:xfrm>
          <a:off x="10515600" y="13353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33655</xdr:rowOff>
    </xdr:from>
    <xdr:to xmlns:xdr="http://schemas.openxmlformats.org/drawingml/2006/spreadsheetDrawing">
      <xdr:col>55</xdr:col>
      <xdr:colOff>88900</xdr:colOff>
      <xdr:row>79</xdr:row>
      <xdr:rowOff>33655</xdr:rowOff>
    </xdr:to>
    <xdr:cxnSp macro="">
      <xdr:nvCxnSpPr>
        <xdr:cNvPr id="350" name="直線コネクタ 349"/>
        <xdr:cNvCxnSpPr/>
      </xdr:nvCxnSpPr>
      <xdr:spPr>
        <a:xfrm>
          <a:off x="10388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50800</xdr:rowOff>
    </xdr:from>
    <xdr:ext cx="469900" cy="259080"/>
    <xdr:sp macro="" textlink="">
      <xdr:nvSpPr>
        <xdr:cNvPr id="351" name="【公営住宅】&#10;一人当たり面積平均値テキスト"/>
        <xdr:cNvSpPr txBox="1"/>
      </xdr:nvSpPr>
      <xdr:spPr>
        <a:xfrm>
          <a:off x="10515600" y="14281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27940</xdr:rowOff>
    </xdr:from>
    <xdr:to xmlns:xdr="http://schemas.openxmlformats.org/drawingml/2006/spreadsheetDrawing">
      <xdr:col>55</xdr:col>
      <xdr:colOff>50800</xdr:colOff>
      <xdr:row>84</xdr:row>
      <xdr:rowOff>129540</xdr:rowOff>
    </xdr:to>
    <xdr:sp macro="" textlink="">
      <xdr:nvSpPr>
        <xdr:cNvPr id="352" name="フローチャート: 判断 351"/>
        <xdr:cNvSpPr/>
      </xdr:nvSpPr>
      <xdr:spPr>
        <a:xfrm>
          <a:off x="10426700" y="1442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16510</xdr:rowOff>
    </xdr:from>
    <xdr:to xmlns:xdr="http://schemas.openxmlformats.org/drawingml/2006/spreadsheetDrawing">
      <xdr:col>50</xdr:col>
      <xdr:colOff>165100</xdr:colOff>
      <xdr:row>84</xdr:row>
      <xdr:rowOff>118110</xdr:rowOff>
    </xdr:to>
    <xdr:sp macro="" textlink="">
      <xdr:nvSpPr>
        <xdr:cNvPr id="353" name="フローチャート: 判断 352"/>
        <xdr:cNvSpPr/>
      </xdr:nvSpPr>
      <xdr:spPr>
        <a:xfrm>
          <a:off x="9588500" y="1441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30480</xdr:rowOff>
    </xdr:from>
    <xdr:to xmlns:xdr="http://schemas.openxmlformats.org/drawingml/2006/spreadsheetDrawing">
      <xdr:col>46</xdr:col>
      <xdr:colOff>38100</xdr:colOff>
      <xdr:row>84</xdr:row>
      <xdr:rowOff>132080</xdr:rowOff>
    </xdr:to>
    <xdr:sp macro="" textlink="">
      <xdr:nvSpPr>
        <xdr:cNvPr id="354" name="フローチャート: 判断 353"/>
        <xdr:cNvSpPr/>
      </xdr:nvSpPr>
      <xdr:spPr>
        <a:xfrm>
          <a:off x="8699500" y="144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22225</xdr:rowOff>
    </xdr:from>
    <xdr:to xmlns:xdr="http://schemas.openxmlformats.org/drawingml/2006/spreadsheetDrawing">
      <xdr:col>41</xdr:col>
      <xdr:colOff>101600</xdr:colOff>
      <xdr:row>84</xdr:row>
      <xdr:rowOff>123825</xdr:rowOff>
    </xdr:to>
    <xdr:sp macro="" textlink="">
      <xdr:nvSpPr>
        <xdr:cNvPr id="355" name="フローチャート: 判断 354"/>
        <xdr:cNvSpPr/>
      </xdr:nvSpPr>
      <xdr:spPr>
        <a:xfrm>
          <a:off x="7810500" y="1442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72390</xdr:rowOff>
    </xdr:from>
    <xdr:to xmlns:xdr="http://schemas.openxmlformats.org/drawingml/2006/spreadsheetDrawing">
      <xdr:col>36</xdr:col>
      <xdr:colOff>165100</xdr:colOff>
      <xdr:row>84</xdr:row>
      <xdr:rowOff>2540</xdr:rowOff>
    </xdr:to>
    <xdr:sp macro="" textlink="">
      <xdr:nvSpPr>
        <xdr:cNvPr id="356" name="フローチャート: 判断 355"/>
        <xdr:cNvSpPr/>
      </xdr:nvSpPr>
      <xdr:spPr>
        <a:xfrm>
          <a:off x="6921500" y="143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104140</xdr:rowOff>
    </xdr:from>
    <xdr:to xmlns:xdr="http://schemas.openxmlformats.org/drawingml/2006/spreadsheetDrawing">
      <xdr:col>55</xdr:col>
      <xdr:colOff>50800</xdr:colOff>
      <xdr:row>86</xdr:row>
      <xdr:rowOff>34290</xdr:rowOff>
    </xdr:to>
    <xdr:sp macro="" textlink="">
      <xdr:nvSpPr>
        <xdr:cNvPr id="362" name="楕円 361"/>
        <xdr:cNvSpPr/>
      </xdr:nvSpPr>
      <xdr:spPr>
        <a:xfrm>
          <a:off x="104267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82550</xdr:rowOff>
    </xdr:from>
    <xdr:ext cx="469900" cy="259080"/>
    <xdr:sp macro="" textlink="">
      <xdr:nvSpPr>
        <xdr:cNvPr id="363" name="【公営住宅】&#10;一人当たり面積該当値テキスト"/>
        <xdr:cNvSpPr txBox="1"/>
      </xdr:nvSpPr>
      <xdr:spPr>
        <a:xfrm>
          <a:off x="10515600" y="14655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104140</xdr:rowOff>
    </xdr:from>
    <xdr:to xmlns:xdr="http://schemas.openxmlformats.org/drawingml/2006/spreadsheetDrawing">
      <xdr:col>50</xdr:col>
      <xdr:colOff>165100</xdr:colOff>
      <xdr:row>86</xdr:row>
      <xdr:rowOff>34290</xdr:rowOff>
    </xdr:to>
    <xdr:sp macro="" textlink="">
      <xdr:nvSpPr>
        <xdr:cNvPr id="364" name="楕円 363"/>
        <xdr:cNvSpPr/>
      </xdr:nvSpPr>
      <xdr:spPr>
        <a:xfrm>
          <a:off x="9588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154940</xdr:rowOff>
    </xdr:from>
    <xdr:to xmlns:xdr="http://schemas.openxmlformats.org/drawingml/2006/spreadsheetDrawing">
      <xdr:col>55</xdr:col>
      <xdr:colOff>0</xdr:colOff>
      <xdr:row>85</xdr:row>
      <xdr:rowOff>154940</xdr:rowOff>
    </xdr:to>
    <xdr:cxnSp macro="">
      <xdr:nvCxnSpPr>
        <xdr:cNvPr id="365" name="直線コネクタ 364"/>
        <xdr:cNvCxnSpPr/>
      </xdr:nvCxnSpPr>
      <xdr:spPr>
        <a:xfrm>
          <a:off x="9639300" y="147281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104140</xdr:rowOff>
    </xdr:from>
    <xdr:to xmlns:xdr="http://schemas.openxmlformats.org/drawingml/2006/spreadsheetDrawing">
      <xdr:col>46</xdr:col>
      <xdr:colOff>38100</xdr:colOff>
      <xdr:row>86</xdr:row>
      <xdr:rowOff>34290</xdr:rowOff>
    </xdr:to>
    <xdr:sp macro="" textlink="">
      <xdr:nvSpPr>
        <xdr:cNvPr id="366" name="楕円 365"/>
        <xdr:cNvSpPr/>
      </xdr:nvSpPr>
      <xdr:spPr>
        <a:xfrm>
          <a:off x="8699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154940</xdr:rowOff>
    </xdr:from>
    <xdr:to xmlns:xdr="http://schemas.openxmlformats.org/drawingml/2006/spreadsheetDrawing">
      <xdr:col>50</xdr:col>
      <xdr:colOff>114300</xdr:colOff>
      <xdr:row>85</xdr:row>
      <xdr:rowOff>154940</xdr:rowOff>
    </xdr:to>
    <xdr:cxnSp macro="">
      <xdr:nvCxnSpPr>
        <xdr:cNvPr id="367" name="直線コネクタ 366"/>
        <xdr:cNvCxnSpPr/>
      </xdr:nvCxnSpPr>
      <xdr:spPr>
        <a:xfrm>
          <a:off x="8750300" y="14728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109220</xdr:rowOff>
    </xdr:from>
    <xdr:to xmlns:xdr="http://schemas.openxmlformats.org/drawingml/2006/spreadsheetDrawing">
      <xdr:col>41</xdr:col>
      <xdr:colOff>101600</xdr:colOff>
      <xdr:row>86</xdr:row>
      <xdr:rowOff>38735</xdr:rowOff>
    </xdr:to>
    <xdr:sp macro="" textlink="">
      <xdr:nvSpPr>
        <xdr:cNvPr id="368" name="楕円 367"/>
        <xdr:cNvSpPr/>
      </xdr:nvSpPr>
      <xdr:spPr>
        <a:xfrm>
          <a:off x="7810500" y="14682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154940</xdr:rowOff>
    </xdr:from>
    <xdr:to xmlns:xdr="http://schemas.openxmlformats.org/drawingml/2006/spreadsheetDrawing">
      <xdr:col>45</xdr:col>
      <xdr:colOff>177800</xdr:colOff>
      <xdr:row>85</xdr:row>
      <xdr:rowOff>159385</xdr:rowOff>
    </xdr:to>
    <xdr:cxnSp macro="">
      <xdr:nvCxnSpPr>
        <xdr:cNvPr id="369" name="直線コネクタ 368"/>
        <xdr:cNvCxnSpPr/>
      </xdr:nvCxnSpPr>
      <xdr:spPr>
        <a:xfrm flipV="1">
          <a:off x="7861300" y="147281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109220</xdr:rowOff>
    </xdr:from>
    <xdr:to xmlns:xdr="http://schemas.openxmlformats.org/drawingml/2006/spreadsheetDrawing">
      <xdr:col>36</xdr:col>
      <xdr:colOff>165100</xdr:colOff>
      <xdr:row>86</xdr:row>
      <xdr:rowOff>39370</xdr:rowOff>
    </xdr:to>
    <xdr:sp macro="" textlink="">
      <xdr:nvSpPr>
        <xdr:cNvPr id="370" name="楕円 369"/>
        <xdr:cNvSpPr/>
      </xdr:nvSpPr>
      <xdr:spPr>
        <a:xfrm>
          <a:off x="6921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159385</xdr:rowOff>
    </xdr:from>
    <xdr:to xmlns:xdr="http://schemas.openxmlformats.org/drawingml/2006/spreadsheetDrawing">
      <xdr:col>41</xdr:col>
      <xdr:colOff>50800</xdr:colOff>
      <xdr:row>85</xdr:row>
      <xdr:rowOff>160020</xdr:rowOff>
    </xdr:to>
    <xdr:cxnSp macro="">
      <xdr:nvCxnSpPr>
        <xdr:cNvPr id="371" name="直線コネクタ 370"/>
        <xdr:cNvCxnSpPr/>
      </xdr:nvCxnSpPr>
      <xdr:spPr>
        <a:xfrm flipV="1">
          <a:off x="6972300" y="147326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134620</xdr:rowOff>
    </xdr:from>
    <xdr:ext cx="469900" cy="255905"/>
    <xdr:sp macro="" textlink="">
      <xdr:nvSpPr>
        <xdr:cNvPr id="372" name="n_1aveValue【公営住宅】&#10;一人当たり面積"/>
        <xdr:cNvSpPr txBox="1"/>
      </xdr:nvSpPr>
      <xdr:spPr>
        <a:xfrm>
          <a:off x="9391650" y="141935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148590</xdr:rowOff>
    </xdr:from>
    <xdr:ext cx="466725" cy="259080"/>
    <xdr:sp macro="" textlink="">
      <xdr:nvSpPr>
        <xdr:cNvPr id="373" name="n_2aveValue【公営住宅】&#10;一人当たり面積"/>
        <xdr:cNvSpPr txBox="1"/>
      </xdr:nvSpPr>
      <xdr:spPr>
        <a:xfrm>
          <a:off x="8515350" y="142074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140335</xdr:rowOff>
    </xdr:from>
    <xdr:ext cx="466725" cy="259080"/>
    <xdr:sp macro="" textlink="">
      <xdr:nvSpPr>
        <xdr:cNvPr id="374" name="n_3aveValue【公営住宅】&#10;一人当たり面積"/>
        <xdr:cNvSpPr txBox="1"/>
      </xdr:nvSpPr>
      <xdr:spPr>
        <a:xfrm>
          <a:off x="7626350" y="141992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19050</xdr:rowOff>
    </xdr:from>
    <xdr:ext cx="466725" cy="255905"/>
    <xdr:sp macro="" textlink="">
      <xdr:nvSpPr>
        <xdr:cNvPr id="375" name="n_4aveValue【公営住宅】&#10;一人当たり面積"/>
        <xdr:cNvSpPr txBox="1"/>
      </xdr:nvSpPr>
      <xdr:spPr>
        <a:xfrm>
          <a:off x="6737350" y="140779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25400</xdr:rowOff>
    </xdr:from>
    <xdr:ext cx="469900" cy="259080"/>
    <xdr:sp macro="" textlink="">
      <xdr:nvSpPr>
        <xdr:cNvPr id="376" name="n_1mainValue【公営住宅】&#10;一人当たり面積"/>
        <xdr:cNvSpPr txBox="1"/>
      </xdr:nvSpPr>
      <xdr:spPr>
        <a:xfrm>
          <a:off x="9391650" y="1477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25400</xdr:rowOff>
    </xdr:from>
    <xdr:ext cx="466725" cy="259080"/>
    <xdr:sp macro="" textlink="">
      <xdr:nvSpPr>
        <xdr:cNvPr id="377" name="n_2mainValue【公営住宅】&#10;一人当たり面積"/>
        <xdr:cNvSpPr txBox="1"/>
      </xdr:nvSpPr>
      <xdr:spPr>
        <a:xfrm>
          <a:off x="8515350" y="147701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29845</xdr:rowOff>
    </xdr:from>
    <xdr:ext cx="466725" cy="255905"/>
    <xdr:sp macro="" textlink="">
      <xdr:nvSpPr>
        <xdr:cNvPr id="378" name="n_3mainValue【公営住宅】&#10;一人当たり面積"/>
        <xdr:cNvSpPr txBox="1"/>
      </xdr:nvSpPr>
      <xdr:spPr>
        <a:xfrm>
          <a:off x="7626350" y="147745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30480</xdr:rowOff>
    </xdr:from>
    <xdr:ext cx="466725" cy="255905"/>
    <xdr:sp macro="" textlink="">
      <xdr:nvSpPr>
        <xdr:cNvPr id="379" name="n_4mainValue【公営住宅】&#10;一人当たり面積"/>
        <xdr:cNvSpPr txBox="1"/>
      </xdr:nvSpPr>
      <xdr:spPr>
        <a:xfrm>
          <a:off x="6737350" y="147751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04" name="テキスト ボックス 403"/>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5" name="直線コネクタ 4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06" name="テキスト ボックス 405"/>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7" name="直線コネクタ 4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408" name="テキスト ボックス 407"/>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9" name="直線コネクタ 4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0" name="テキスト ボックス 4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1" name="直線コネクタ 4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412" name="テキスト ボックス 411"/>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3" name="直線コネクタ 4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4" name="テキスト ボックス 4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5" name="直線コネクタ 4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6" name="テキスト ボックス 4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7" name="直線コネクタ 4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915" cy="255905"/>
    <xdr:sp macro="" textlink="">
      <xdr:nvSpPr>
        <xdr:cNvPr id="418" name="テキスト ボックス 417"/>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9" name="直線コネクタ 4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161290</xdr:rowOff>
    </xdr:from>
    <xdr:to xmlns:xdr="http://schemas.openxmlformats.org/drawingml/2006/spreadsheetDrawing">
      <xdr:col>85</xdr:col>
      <xdr:colOff>126365</xdr:colOff>
      <xdr:row>42</xdr:row>
      <xdr:rowOff>45085</xdr:rowOff>
    </xdr:to>
    <xdr:cxnSp macro="">
      <xdr:nvCxnSpPr>
        <xdr:cNvPr id="421" name="直線コネクタ 420"/>
        <xdr:cNvCxnSpPr/>
      </xdr:nvCxnSpPr>
      <xdr:spPr>
        <a:xfrm flipV="1">
          <a:off x="16318865" y="581914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48895</xdr:rowOff>
    </xdr:from>
    <xdr:ext cx="405130" cy="259080"/>
    <xdr:sp macro="" textlink="">
      <xdr:nvSpPr>
        <xdr:cNvPr id="422" name="【認定こども園・幼稚園・保育所】&#10;有形固定資産減価償却率最小値テキスト"/>
        <xdr:cNvSpPr txBox="1"/>
      </xdr:nvSpPr>
      <xdr:spPr>
        <a:xfrm>
          <a:off x="16357600" y="7249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45085</xdr:rowOff>
    </xdr:from>
    <xdr:to xmlns:xdr="http://schemas.openxmlformats.org/drawingml/2006/spreadsheetDrawing">
      <xdr:col>86</xdr:col>
      <xdr:colOff>25400</xdr:colOff>
      <xdr:row>42</xdr:row>
      <xdr:rowOff>45085</xdr:rowOff>
    </xdr:to>
    <xdr:cxnSp macro="">
      <xdr:nvCxnSpPr>
        <xdr:cNvPr id="423" name="直線コネクタ 422"/>
        <xdr:cNvCxnSpPr/>
      </xdr:nvCxnSpPr>
      <xdr:spPr>
        <a:xfrm>
          <a:off x="16230600" y="724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107950</xdr:rowOff>
    </xdr:from>
    <xdr:ext cx="340360" cy="259080"/>
    <xdr:sp macro="" textlink="">
      <xdr:nvSpPr>
        <xdr:cNvPr id="424" name="【認定こども園・幼稚園・保育所】&#10;有形固定資産減価償却率最大値テキスト"/>
        <xdr:cNvSpPr txBox="1"/>
      </xdr:nvSpPr>
      <xdr:spPr>
        <a:xfrm>
          <a:off x="16357600" y="55943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161290</xdr:rowOff>
    </xdr:from>
    <xdr:to xmlns:xdr="http://schemas.openxmlformats.org/drawingml/2006/spreadsheetDrawing">
      <xdr:col>86</xdr:col>
      <xdr:colOff>25400</xdr:colOff>
      <xdr:row>33</xdr:row>
      <xdr:rowOff>161290</xdr:rowOff>
    </xdr:to>
    <xdr:cxnSp macro="">
      <xdr:nvCxnSpPr>
        <xdr:cNvPr id="425" name="直線コネクタ 424"/>
        <xdr:cNvCxnSpPr/>
      </xdr:nvCxnSpPr>
      <xdr:spPr>
        <a:xfrm>
          <a:off x="162306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57785</xdr:rowOff>
    </xdr:from>
    <xdr:ext cx="405130" cy="259080"/>
    <xdr:sp macro="" textlink="">
      <xdr:nvSpPr>
        <xdr:cNvPr id="426" name="【認定こども園・幼稚園・保育所】&#10;有形固定資産減価償却率平均値テキスト"/>
        <xdr:cNvSpPr txBox="1"/>
      </xdr:nvSpPr>
      <xdr:spPr>
        <a:xfrm>
          <a:off x="16357600" y="64014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34925</xdr:rowOff>
    </xdr:from>
    <xdr:to xmlns:xdr="http://schemas.openxmlformats.org/drawingml/2006/spreadsheetDrawing">
      <xdr:col>85</xdr:col>
      <xdr:colOff>177800</xdr:colOff>
      <xdr:row>38</xdr:row>
      <xdr:rowOff>136525</xdr:rowOff>
    </xdr:to>
    <xdr:sp macro="" textlink="">
      <xdr:nvSpPr>
        <xdr:cNvPr id="427" name="フローチャート: 判断 426"/>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43180</xdr:rowOff>
    </xdr:from>
    <xdr:to xmlns:xdr="http://schemas.openxmlformats.org/drawingml/2006/spreadsheetDrawing">
      <xdr:col>81</xdr:col>
      <xdr:colOff>101600</xdr:colOff>
      <xdr:row>38</xdr:row>
      <xdr:rowOff>144780</xdr:rowOff>
    </xdr:to>
    <xdr:sp macro="" textlink="">
      <xdr:nvSpPr>
        <xdr:cNvPr id="428" name="フローチャート: 判断 427"/>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20320</xdr:rowOff>
    </xdr:from>
    <xdr:to xmlns:xdr="http://schemas.openxmlformats.org/drawingml/2006/spreadsheetDrawing">
      <xdr:col>76</xdr:col>
      <xdr:colOff>165100</xdr:colOff>
      <xdr:row>38</xdr:row>
      <xdr:rowOff>121920</xdr:rowOff>
    </xdr:to>
    <xdr:sp macro="" textlink="">
      <xdr:nvSpPr>
        <xdr:cNvPr id="429" name="フローチャート: 判断 428"/>
        <xdr:cNvSpPr/>
      </xdr:nvSpPr>
      <xdr:spPr>
        <a:xfrm>
          <a:off x="14541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10795</xdr:rowOff>
    </xdr:from>
    <xdr:to xmlns:xdr="http://schemas.openxmlformats.org/drawingml/2006/spreadsheetDrawing">
      <xdr:col>72</xdr:col>
      <xdr:colOff>38100</xdr:colOff>
      <xdr:row>38</xdr:row>
      <xdr:rowOff>112395</xdr:rowOff>
    </xdr:to>
    <xdr:sp macro="" textlink="">
      <xdr:nvSpPr>
        <xdr:cNvPr id="430" name="フローチャート: 判断 429"/>
        <xdr:cNvSpPr/>
      </xdr:nvSpPr>
      <xdr:spPr>
        <a:xfrm>
          <a:off x="13652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20320</xdr:rowOff>
    </xdr:from>
    <xdr:to xmlns:xdr="http://schemas.openxmlformats.org/drawingml/2006/spreadsheetDrawing">
      <xdr:col>67</xdr:col>
      <xdr:colOff>101600</xdr:colOff>
      <xdr:row>38</xdr:row>
      <xdr:rowOff>121920</xdr:rowOff>
    </xdr:to>
    <xdr:sp macro="" textlink="">
      <xdr:nvSpPr>
        <xdr:cNvPr id="431" name="フローチャート: 判断 430"/>
        <xdr:cNvSpPr/>
      </xdr:nvSpPr>
      <xdr:spPr>
        <a:xfrm>
          <a:off x="12763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2" name="テキスト ボックス 4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3" name="テキスト ボックス 4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4" name="テキスト ボックス 4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5" name="テキスト ボックス 4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6" name="テキスト ボックス 4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61595</xdr:rowOff>
    </xdr:from>
    <xdr:to xmlns:xdr="http://schemas.openxmlformats.org/drawingml/2006/spreadsheetDrawing">
      <xdr:col>85</xdr:col>
      <xdr:colOff>177800</xdr:colOff>
      <xdr:row>38</xdr:row>
      <xdr:rowOff>163195</xdr:rowOff>
    </xdr:to>
    <xdr:sp macro="" textlink="">
      <xdr:nvSpPr>
        <xdr:cNvPr id="437" name="楕円 436"/>
        <xdr:cNvSpPr/>
      </xdr:nvSpPr>
      <xdr:spPr>
        <a:xfrm>
          <a:off x="16268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40640</xdr:rowOff>
    </xdr:from>
    <xdr:ext cx="405130" cy="255905"/>
    <xdr:sp macro="" textlink="">
      <xdr:nvSpPr>
        <xdr:cNvPr id="438" name="【認定こども園・幼稚園・保育所】&#10;有形固定資産減価償却率該当値テキスト"/>
        <xdr:cNvSpPr txBox="1"/>
      </xdr:nvSpPr>
      <xdr:spPr>
        <a:xfrm>
          <a:off x="16357600" y="65557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33655</xdr:rowOff>
    </xdr:from>
    <xdr:to xmlns:xdr="http://schemas.openxmlformats.org/drawingml/2006/spreadsheetDrawing">
      <xdr:col>81</xdr:col>
      <xdr:colOff>101600</xdr:colOff>
      <xdr:row>38</xdr:row>
      <xdr:rowOff>135255</xdr:rowOff>
    </xdr:to>
    <xdr:sp macro="" textlink="">
      <xdr:nvSpPr>
        <xdr:cNvPr id="439" name="楕円 438"/>
        <xdr:cNvSpPr/>
      </xdr:nvSpPr>
      <xdr:spPr>
        <a:xfrm>
          <a:off x="15430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84455</xdr:rowOff>
    </xdr:from>
    <xdr:to xmlns:xdr="http://schemas.openxmlformats.org/drawingml/2006/spreadsheetDrawing">
      <xdr:col>85</xdr:col>
      <xdr:colOff>127000</xdr:colOff>
      <xdr:row>38</xdr:row>
      <xdr:rowOff>112395</xdr:rowOff>
    </xdr:to>
    <xdr:cxnSp macro="">
      <xdr:nvCxnSpPr>
        <xdr:cNvPr id="440" name="直線コネクタ 439"/>
        <xdr:cNvCxnSpPr/>
      </xdr:nvCxnSpPr>
      <xdr:spPr>
        <a:xfrm>
          <a:off x="15481300" y="659955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441" name="楕円 440"/>
        <xdr:cNvSpPr/>
      </xdr:nvSpPr>
      <xdr:spPr>
        <a:xfrm>
          <a:off x="14541500" y="6521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56515</xdr:rowOff>
    </xdr:from>
    <xdr:to xmlns:xdr="http://schemas.openxmlformats.org/drawingml/2006/spreadsheetDrawing">
      <xdr:col>81</xdr:col>
      <xdr:colOff>50800</xdr:colOff>
      <xdr:row>38</xdr:row>
      <xdr:rowOff>84455</xdr:rowOff>
    </xdr:to>
    <xdr:cxnSp macro="">
      <xdr:nvCxnSpPr>
        <xdr:cNvPr id="442" name="直線コネクタ 441"/>
        <xdr:cNvCxnSpPr/>
      </xdr:nvCxnSpPr>
      <xdr:spPr>
        <a:xfrm>
          <a:off x="14592300" y="65716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114935</xdr:rowOff>
    </xdr:from>
    <xdr:to xmlns:xdr="http://schemas.openxmlformats.org/drawingml/2006/spreadsheetDrawing">
      <xdr:col>72</xdr:col>
      <xdr:colOff>38100</xdr:colOff>
      <xdr:row>38</xdr:row>
      <xdr:rowOff>45085</xdr:rowOff>
    </xdr:to>
    <xdr:sp macro="" textlink="">
      <xdr:nvSpPr>
        <xdr:cNvPr id="443" name="楕円 442"/>
        <xdr:cNvSpPr/>
      </xdr:nvSpPr>
      <xdr:spPr>
        <a:xfrm>
          <a:off x="13652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166370</xdr:rowOff>
    </xdr:from>
    <xdr:to xmlns:xdr="http://schemas.openxmlformats.org/drawingml/2006/spreadsheetDrawing">
      <xdr:col>76</xdr:col>
      <xdr:colOff>114300</xdr:colOff>
      <xdr:row>38</xdr:row>
      <xdr:rowOff>56515</xdr:rowOff>
    </xdr:to>
    <xdr:cxnSp macro="">
      <xdr:nvCxnSpPr>
        <xdr:cNvPr id="444" name="直線コネクタ 443"/>
        <xdr:cNvCxnSpPr/>
      </xdr:nvCxnSpPr>
      <xdr:spPr>
        <a:xfrm>
          <a:off x="13703300" y="651002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114935</xdr:rowOff>
    </xdr:from>
    <xdr:to xmlns:xdr="http://schemas.openxmlformats.org/drawingml/2006/spreadsheetDrawing">
      <xdr:col>67</xdr:col>
      <xdr:colOff>101600</xdr:colOff>
      <xdr:row>38</xdr:row>
      <xdr:rowOff>45085</xdr:rowOff>
    </xdr:to>
    <xdr:sp macro="" textlink="">
      <xdr:nvSpPr>
        <xdr:cNvPr id="445" name="楕円 444"/>
        <xdr:cNvSpPr/>
      </xdr:nvSpPr>
      <xdr:spPr>
        <a:xfrm>
          <a:off x="12763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166370</xdr:rowOff>
    </xdr:from>
    <xdr:to xmlns:xdr="http://schemas.openxmlformats.org/drawingml/2006/spreadsheetDrawing">
      <xdr:col>71</xdr:col>
      <xdr:colOff>177800</xdr:colOff>
      <xdr:row>37</xdr:row>
      <xdr:rowOff>166370</xdr:rowOff>
    </xdr:to>
    <xdr:cxnSp macro="">
      <xdr:nvCxnSpPr>
        <xdr:cNvPr id="446" name="直線コネクタ 445"/>
        <xdr:cNvCxnSpPr/>
      </xdr:nvCxnSpPr>
      <xdr:spPr>
        <a:xfrm>
          <a:off x="12814300" y="6510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135890</xdr:rowOff>
    </xdr:from>
    <xdr:ext cx="405130" cy="259080"/>
    <xdr:sp macro="" textlink="">
      <xdr:nvSpPr>
        <xdr:cNvPr id="447" name="n_1aveValue【認定こども園・幼稚園・保育所】&#10;有形固定資産減価償却率"/>
        <xdr:cNvSpPr txBox="1"/>
      </xdr:nvSpPr>
      <xdr:spPr>
        <a:xfrm>
          <a:off x="15266035" y="6650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113030</xdr:rowOff>
    </xdr:from>
    <xdr:ext cx="401955" cy="259080"/>
    <xdr:sp macro="" textlink="">
      <xdr:nvSpPr>
        <xdr:cNvPr id="448" name="n_2aveValue【認定こども園・幼稚園・保育所】&#10;有形固定資産減価償却率"/>
        <xdr:cNvSpPr txBox="1"/>
      </xdr:nvSpPr>
      <xdr:spPr>
        <a:xfrm>
          <a:off x="14389735" y="66281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103505</xdr:rowOff>
    </xdr:from>
    <xdr:ext cx="401955" cy="259080"/>
    <xdr:sp macro="" textlink="">
      <xdr:nvSpPr>
        <xdr:cNvPr id="449" name="n_3aveValue【認定こども園・幼稚園・保育所】&#10;有形固定資産減価償却率"/>
        <xdr:cNvSpPr txBox="1"/>
      </xdr:nvSpPr>
      <xdr:spPr>
        <a:xfrm>
          <a:off x="13500735" y="66186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113030</xdr:rowOff>
    </xdr:from>
    <xdr:ext cx="401955" cy="259080"/>
    <xdr:sp macro="" textlink="">
      <xdr:nvSpPr>
        <xdr:cNvPr id="450" name="n_4aveValue【認定こども園・幼稚園・保育所】&#10;有形固定資産減価償却率"/>
        <xdr:cNvSpPr txBox="1"/>
      </xdr:nvSpPr>
      <xdr:spPr>
        <a:xfrm>
          <a:off x="12611735" y="66281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151765</xdr:rowOff>
    </xdr:from>
    <xdr:ext cx="405130" cy="259080"/>
    <xdr:sp macro="" textlink="">
      <xdr:nvSpPr>
        <xdr:cNvPr id="451" name="n_1mainValue【認定こども園・幼稚園・保育所】&#10;有形固定資産減価償却率"/>
        <xdr:cNvSpPr txBox="1"/>
      </xdr:nvSpPr>
      <xdr:spPr>
        <a:xfrm>
          <a:off x="15266035" y="6323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123825</xdr:rowOff>
    </xdr:from>
    <xdr:ext cx="401955" cy="255905"/>
    <xdr:sp macro="" textlink="">
      <xdr:nvSpPr>
        <xdr:cNvPr id="452" name="n_2mainValue【認定こども園・幼稚園・保育所】&#10;有形固定資産減価償却率"/>
        <xdr:cNvSpPr txBox="1"/>
      </xdr:nvSpPr>
      <xdr:spPr>
        <a:xfrm>
          <a:off x="14389735" y="62960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61595</xdr:rowOff>
    </xdr:from>
    <xdr:ext cx="401955" cy="259080"/>
    <xdr:sp macro="" textlink="">
      <xdr:nvSpPr>
        <xdr:cNvPr id="453" name="n_3mainValue【認定こども園・幼稚園・保育所】&#10;有形固定資産減価償却率"/>
        <xdr:cNvSpPr txBox="1"/>
      </xdr:nvSpPr>
      <xdr:spPr>
        <a:xfrm>
          <a:off x="13500735" y="62337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61595</xdr:rowOff>
    </xdr:from>
    <xdr:ext cx="401955" cy="259080"/>
    <xdr:sp macro="" textlink="">
      <xdr:nvSpPr>
        <xdr:cNvPr id="454" name="n_4mainValue【認定こども園・幼稚園・保育所】&#10;有形固定資産減価償却率"/>
        <xdr:cNvSpPr txBox="1"/>
      </xdr:nvSpPr>
      <xdr:spPr>
        <a:xfrm>
          <a:off x="12611735" y="62337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463" name="テキスト ボックス 462"/>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4" name="直線コネクタ 4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5" name="直線コネクタ 4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185" cy="259080"/>
    <xdr:sp macro="" textlink="">
      <xdr:nvSpPr>
        <xdr:cNvPr id="466" name="テキスト ボックス 465"/>
        <xdr:cNvSpPr txBox="1"/>
      </xdr:nvSpPr>
      <xdr:spPr>
        <a:xfrm>
          <a:off x="17820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7" name="直線コネクタ 4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185" cy="259080"/>
    <xdr:sp macro="" textlink="">
      <xdr:nvSpPr>
        <xdr:cNvPr id="468" name="テキスト ボックス 467"/>
        <xdr:cNvSpPr txBox="1"/>
      </xdr:nvSpPr>
      <xdr:spPr>
        <a:xfrm>
          <a:off x="17820640" y="656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9" name="直線コネクタ 4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185" cy="259080"/>
    <xdr:sp macro="" textlink="">
      <xdr:nvSpPr>
        <xdr:cNvPr id="470" name="テキスト ボックス 469"/>
        <xdr:cNvSpPr txBox="1"/>
      </xdr:nvSpPr>
      <xdr:spPr>
        <a:xfrm>
          <a:off x="17820640" y="610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1" name="直線コネクタ 4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185" cy="259080"/>
    <xdr:sp macro="" textlink="">
      <xdr:nvSpPr>
        <xdr:cNvPr id="472" name="テキスト ボックス 471"/>
        <xdr:cNvSpPr txBox="1"/>
      </xdr:nvSpPr>
      <xdr:spPr>
        <a:xfrm>
          <a:off x="17820640" y="564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474" name="テキスト ボックス 473"/>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57785</xdr:rowOff>
    </xdr:from>
    <xdr:to xmlns:xdr="http://schemas.openxmlformats.org/drawingml/2006/spreadsheetDrawing">
      <xdr:col>116</xdr:col>
      <xdr:colOff>62865</xdr:colOff>
      <xdr:row>41</xdr:row>
      <xdr:rowOff>114935</xdr:rowOff>
    </xdr:to>
    <xdr:cxnSp macro="">
      <xdr:nvCxnSpPr>
        <xdr:cNvPr id="476" name="直線コネクタ 475"/>
        <xdr:cNvCxnSpPr/>
      </xdr:nvCxnSpPr>
      <xdr:spPr>
        <a:xfrm flipV="1">
          <a:off x="22160865" y="5887085"/>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477"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478" name="直線コネクタ 477"/>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4445</xdr:rowOff>
    </xdr:from>
    <xdr:ext cx="469900" cy="259080"/>
    <xdr:sp macro="" textlink="">
      <xdr:nvSpPr>
        <xdr:cNvPr id="479" name="【認定こども園・幼稚園・保育所】&#10;一人当たり面積最大値テキスト"/>
        <xdr:cNvSpPr txBox="1"/>
      </xdr:nvSpPr>
      <xdr:spPr>
        <a:xfrm>
          <a:off x="22199600" y="5662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57785</xdr:rowOff>
    </xdr:from>
    <xdr:to xmlns:xdr="http://schemas.openxmlformats.org/drawingml/2006/spreadsheetDrawing">
      <xdr:col>116</xdr:col>
      <xdr:colOff>152400</xdr:colOff>
      <xdr:row>34</xdr:row>
      <xdr:rowOff>57785</xdr:rowOff>
    </xdr:to>
    <xdr:cxnSp macro="">
      <xdr:nvCxnSpPr>
        <xdr:cNvPr id="480" name="直線コネクタ 479"/>
        <xdr:cNvCxnSpPr/>
      </xdr:nvCxnSpPr>
      <xdr:spPr>
        <a:xfrm>
          <a:off x="22072600" y="588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36830</xdr:rowOff>
    </xdr:from>
    <xdr:ext cx="469900" cy="259080"/>
    <xdr:sp macro="" textlink="">
      <xdr:nvSpPr>
        <xdr:cNvPr id="481" name="【認定こども園・幼稚園・保育所】&#10;一人当たり面積平均値テキスト"/>
        <xdr:cNvSpPr txBox="1"/>
      </xdr:nvSpPr>
      <xdr:spPr>
        <a:xfrm>
          <a:off x="22199600" y="6551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13970</xdr:rowOff>
    </xdr:from>
    <xdr:to xmlns:xdr="http://schemas.openxmlformats.org/drawingml/2006/spreadsheetDrawing">
      <xdr:col>116</xdr:col>
      <xdr:colOff>114300</xdr:colOff>
      <xdr:row>39</xdr:row>
      <xdr:rowOff>115570</xdr:rowOff>
    </xdr:to>
    <xdr:sp macro="" textlink="">
      <xdr:nvSpPr>
        <xdr:cNvPr id="482" name="フローチャート: 判断 481"/>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22860</xdr:rowOff>
    </xdr:from>
    <xdr:to xmlns:xdr="http://schemas.openxmlformats.org/drawingml/2006/spreadsheetDrawing">
      <xdr:col>112</xdr:col>
      <xdr:colOff>38100</xdr:colOff>
      <xdr:row>39</xdr:row>
      <xdr:rowOff>124460</xdr:rowOff>
    </xdr:to>
    <xdr:sp macro="" textlink="">
      <xdr:nvSpPr>
        <xdr:cNvPr id="483" name="フローチャート: 判断 482"/>
        <xdr:cNvSpPr/>
      </xdr:nvSpPr>
      <xdr:spPr>
        <a:xfrm>
          <a:off x="21272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32385</xdr:rowOff>
    </xdr:from>
    <xdr:to xmlns:xdr="http://schemas.openxmlformats.org/drawingml/2006/spreadsheetDrawing">
      <xdr:col>107</xdr:col>
      <xdr:colOff>101600</xdr:colOff>
      <xdr:row>39</xdr:row>
      <xdr:rowOff>133985</xdr:rowOff>
    </xdr:to>
    <xdr:sp macro="" textlink="">
      <xdr:nvSpPr>
        <xdr:cNvPr id="484" name="フローチャート: 判断 483"/>
        <xdr:cNvSpPr/>
      </xdr:nvSpPr>
      <xdr:spPr>
        <a:xfrm>
          <a:off x="20383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22860</xdr:rowOff>
    </xdr:from>
    <xdr:to xmlns:xdr="http://schemas.openxmlformats.org/drawingml/2006/spreadsheetDrawing">
      <xdr:col>102</xdr:col>
      <xdr:colOff>165100</xdr:colOff>
      <xdr:row>39</xdr:row>
      <xdr:rowOff>124460</xdr:rowOff>
    </xdr:to>
    <xdr:sp macro="" textlink="">
      <xdr:nvSpPr>
        <xdr:cNvPr id="485" name="フローチャート: 判断 484"/>
        <xdr:cNvSpPr/>
      </xdr:nvSpPr>
      <xdr:spPr>
        <a:xfrm>
          <a:off x="19494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6985</xdr:rowOff>
    </xdr:from>
    <xdr:to xmlns:xdr="http://schemas.openxmlformats.org/drawingml/2006/spreadsheetDrawing">
      <xdr:col>98</xdr:col>
      <xdr:colOff>38100</xdr:colOff>
      <xdr:row>38</xdr:row>
      <xdr:rowOff>109220</xdr:rowOff>
    </xdr:to>
    <xdr:sp macro="" textlink="">
      <xdr:nvSpPr>
        <xdr:cNvPr id="486" name="フローチャート: 判断 485"/>
        <xdr:cNvSpPr/>
      </xdr:nvSpPr>
      <xdr:spPr>
        <a:xfrm>
          <a:off x="18605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139700</xdr:rowOff>
    </xdr:from>
    <xdr:to xmlns:xdr="http://schemas.openxmlformats.org/drawingml/2006/spreadsheetDrawing">
      <xdr:col>116</xdr:col>
      <xdr:colOff>114300</xdr:colOff>
      <xdr:row>41</xdr:row>
      <xdr:rowOff>69850</xdr:rowOff>
    </xdr:to>
    <xdr:sp macro="" textlink="">
      <xdr:nvSpPr>
        <xdr:cNvPr id="492" name="楕円 491"/>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54610</xdr:rowOff>
    </xdr:from>
    <xdr:ext cx="469900" cy="255905"/>
    <xdr:sp macro="" textlink="">
      <xdr:nvSpPr>
        <xdr:cNvPr id="493" name="【認定こども園・幼稚園・保育所】&#10;一人当たり面積該当値テキスト"/>
        <xdr:cNvSpPr txBox="1"/>
      </xdr:nvSpPr>
      <xdr:spPr>
        <a:xfrm>
          <a:off x="22199600" y="69126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139700</xdr:rowOff>
    </xdr:from>
    <xdr:to xmlns:xdr="http://schemas.openxmlformats.org/drawingml/2006/spreadsheetDrawing">
      <xdr:col>112</xdr:col>
      <xdr:colOff>38100</xdr:colOff>
      <xdr:row>41</xdr:row>
      <xdr:rowOff>69850</xdr:rowOff>
    </xdr:to>
    <xdr:sp macro="" textlink="">
      <xdr:nvSpPr>
        <xdr:cNvPr id="494" name="楕円 493"/>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19050</xdr:rowOff>
    </xdr:from>
    <xdr:to xmlns:xdr="http://schemas.openxmlformats.org/drawingml/2006/spreadsheetDrawing">
      <xdr:col>116</xdr:col>
      <xdr:colOff>63500</xdr:colOff>
      <xdr:row>41</xdr:row>
      <xdr:rowOff>19050</xdr:rowOff>
    </xdr:to>
    <xdr:cxnSp macro="">
      <xdr:nvCxnSpPr>
        <xdr:cNvPr id="495" name="直線コネクタ 494"/>
        <xdr:cNvCxnSpPr/>
      </xdr:nvCxnSpPr>
      <xdr:spPr>
        <a:xfrm>
          <a:off x="21323300" y="704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139700</xdr:rowOff>
    </xdr:from>
    <xdr:to xmlns:xdr="http://schemas.openxmlformats.org/drawingml/2006/spreadsheetDrawing">
      <xdr:col>107</xdr:col>
      <xdr:colOff>101600</xdr:colOff>
      <xdr:row>41</xdr:row>
      <xdr:rowOff>69850</xdr:rowOff>
    </xdr:to>
    <xdr:sp macro="" textlink="">
      <xdr:nvSpPr>
        <xdr:cNvPr id="496" name="楕円 495"/>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19050</xdr:rowOff>
    </xdr:from>
    <xdr:to xmlns:xdr="http://schemas.openxmlformats.org/drawingml/2006/spreadsheetDrawing">
      <xdr:col>111</xdr:col>
      <xdr:colOff>177800</xdr:colOff>
      <xdr:row>41</xdr:row>
      <xdr:rowOff>19050</xdr:rowOff>
    </xdr:to>
    <xdr:cxnSp macro="">
      <xdr:nvCxnSpPr>
        <xdr:cNvPr id="497" name="直線コネクタ 496"/>
        <xdr:cNvCxnSpPr/>
      </xdr:nvCxnSpPr>
      <xdr:spPr>
        <a:xfrm>
          <a:off x="20434300" y="704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144145</xdr:rowOff>
    </xdr:from>
    <xdr:to xmlns:xdr="http://schemas.openxmlformats.org/drawingml/2006/spreadsheetDrawing">
      <xdr:col>102</xdr:col>
      <xdr:colOff>165100</xdr:colOff>
      <xdr:row>41</xdr:row>
      <xdr:rowOff>74930</xdr:rowOff>
    </xdr:to>
    <xdr:sp macro="" textlink="">
      <xdr:nvSpPr>
        <xdr:cNvPr id="498" name="楕円 497"/>
        <xdr:cNvSpPr/>
      </xdr:nvSpPr>
      <xdr:spPr>
        <a:xfrm>
          <a:off x="19494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19050</xdr:rowOff>
    </xdr:from>
    <xdr:to xmlns:xdr="http://schemas.openxmlformats.org/drawingml/2006/spreadsheetDrawing">
      <xdr:col>107</xdr:col>
      <xdr:colOff>50800</xdr:colOff>
      <xdr:row>41</xdr:row>
      <xdr:rowOff>23495</xdr:rowOff>
    </xdr:to>
    <xdr:cxnSp macro="">
      <xdr:nvCxnSpPr>
        <xdr:cNvPr id="499" name="直線コネクタ 498"/>
        <xdr:cNvCxnSpPr/>
      </xdr:nvCxnSpPr>
      <xdr:spPr>
        <a:xfrm flipV="1">
          <a:off x="19545300" y="70485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144145</xdr:rowOff>
    </xdr:from>
    <xdr:to xmlns:xdr="http://schemas.openxmlformats.org/drawingml/2006/spreadsheetDrawing">
      <xdr:col>98</xdr:col>
      <xdr:colOff>38100</xdr:colOff>
      <xdr:row>41</xdr:row>
      <xdr:rowOff>74930</xdr:rowOff>
    </xdr:to>
    <xdr:sp macro="" textlink="">
      <xdr:nvSpPr>
        <xdr:cNvPr id="500" name="楕円 499"/>
        <xdr:cNvSpPr/>
      </xdr:nvSpPr>
      <xdr:spPr>
        <a:xfrm>
          <a:off x="18605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23495</xdr:rowOff>
    </xdr:from>
    <xdr:to xmlns:xdr="http://schemas.openxmlformats.org/drawingml/2006/spreadsheetDrawing">
      <xdr:col>102</xdr:col>
      <xdr:colOff>114300</xdr:colOff>
      <xdr:row>41</xdr:row>
      <xdr:rowOff>23495</xdr:rowOff>
    </xdr:to>
    <xdr:cxnSp macro="">
      <xdr:nvCxnSpPr>
        <xdr:cNvPr id="501" name="直線コネクタ 500"/>
        <xdr:cNvCxnSpPr/>
      </xdr:nvCxnSpPr>
      <xdr:spPr>
        <a:xfrm>
          <a:off x="18656300" y="705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140970</xdr:rowOff>
    </xdr:from>
    <xdr:ext cx="469900" cy="259080"/>
    <xdr:sp macro="" textlink="">
      <xdr:nvSpPr>
        <xdr:cNvPr id="502" name="n_1aveValue【認定こども園・幼稚園・保育所】&#10;一人当たり面積"/>
        <xdr:cNvSpPr txBox="1"/>
      </xdr:nvSpPr>
      <xdr:spPr>
        <a:xfrm>
          <a:off x="21075650" y="648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150495</xdr:rowOff>
    </xdr:from>
    <xdr:ext cx="466725" cy="259080"/>
    <xdr:sp macro="" textlink="">
      <xdr:nvSpPr>
        <xdr:cNvPr id="503" name="n_2aveValue【認定こども園・幼稚園・保育所】&#10;一人当たり面積"/>
        <xdr:cNvSpPr txBox="1"/>
      </xdr:nvSpPr>
      <xdr:spPr>
        <a:xfrm>
          <a:off x="20199350" y="6494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140970</xdr:rowOff>
    </xdr:from>
    <xdr:ext cx="466725" cy="259080"/>
    <xdr:sp macro="" textlink="">
      <xdr:nvSpPr>
        <xdr:cNvPr id="504" name="n_3aveValue【認定こども園・幼稚園・保育所】&#10;一人当たり面積"/>
        <xdr:cNvSpPr txBox="1"/>
      </xdr:nvSpPr>
      <xdr:spPr>
        <a:xfrm>
          <a:off x="19310350" y="6484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125095</xdr:rowOff>
    </xdr:from>
    <xdr:ext cx="466725" cy="258445"/>
    <xdr:sp macro="" textlink="">
      <xdr:nvSpPr>
        <xdr:cNvPr id="505" name="n_4aveValue【認定こども園・幼稚園・保育所】&#10;一人当たり面積"/>
        <xdr:cNvSpPr txBox="1"/>
      </xdr:nvSpPr>
      <xdr:spPr>
        <a:xfrm>
          <a:off x="18421350" y="62972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60960</xdr:rowOff>
    </xdr:from>
    <xdr:ext cx="469900" cy="259080"/>
    <xdr:sp macro="" textlink="">
      <xdr:nvSpPr>
        <xdr:cNvPr id="506" name="n_1mainValue【認定こども園・幼稚園・保育所】&#10;一人当たり面積"/>
        <xdr:cNvSpPr txBox="1"/>
      </xdr:nvSpPr>
      <xdr:spPr>
        <a:xfrm>
          <a:off x="21075650" y="709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60960</xdr:rowOff>
    </xdr:from>
    <xdr:ext cx="466725" cy="259080"/>
    <xdr:sp macro="" textlink="">
      <xdr:nvSpPr>
        <xdr:cNvPr id="507" name="n_2mainValue【認定こども園・幼稚園・保育所】&#10;一人当たり面積"/>
        <xdr:cNvSpPr txBox="1"/>
      </xdr:nvSpPr>
      <xdr:spPr>
        <a:xfrm>
          <a:off x="20199350" y="7090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65405</xdr:rowOff>
    </xdr:from>
    <xdr:ext cx="466725" cy="255905"/>
    <xdr:sp macro="" textlink="">
      <xdr:nvSpPr>
        <xdr:cNvPr id="508" name="n_3mainValue【認定こども園・幼稚園・保育所】&#10;一人当たり面積"/>
        <xdr:cNvSpPr txBox="1"/>
      </xdr:nvSpPr>
      <xdr:spPr>
        <a:xfrm>
          <a:off x="19310350" y="7094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65405</xdr:rowOff>
    </xdr:from>
    <xdr:ext cx="466725" cy="255905"/>
    <xdr:sp macro="" textlink="">
      <xdr:nvSpPr>
        <xdr:cNvPr id="509" name="n_4mainValue【認定こども園・幼稚園・保育所】&#10;一人当たり面積"/>
        <xdr:cNvSpPr txBox="1"/>
      </xdr:nvSpPr>
      <xdr:spPr>
        <a:xfrm>
          <a:off x="18421350" y="7094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518" name="テキスト ボックス 517"/>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520" name="テキスト ボックス 519"/>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21" name="直線コネクタ 520"/>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4185" cy="255905"/>
    <xdr:sp macro="" textlink="">
      <xdr:nvSpPr>
        <xdr:cNvPr id="522" name="テキスト ボックス 521"/>
        <xdr:cNvSpPr txBox="1"/>
      </xdr:nvSpPr>
      <xdr:spPr>
        <a:xfrm>
          <a:off x="11978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3" name="直線コネクタ 522"/>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5905"/>
    <xdr:sp macro="" textlink="">
      <xdr:nvSpPr>
        <xdr:cNvPr id="524" name="テキスト ボックス 523"/>
        <xdr:cNvSpPr txBox="1"/>
      </xdr:nvSpPr>
      <xdr:spPr>
        <a:xfrm>
          <a:off x="12042775" y="103733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5" name="直線コネクタ 524"/>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5905"/>
    <xdr:sp macro="" textlink="">
      <xdr:nvSpPr>
        <xdr:cNvPr id="526" name="テキスト ボックス 525"/>
        <xdr:cNvSpPr txBox="1"/>
      </xdr:nvSpPr>
      <xdr:spPr>
        <a:xfrm>
          <a:off x="12042775" y="99161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7" name="直線コネクタ 526"/>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5905"/>
    <xdr:sp macro="" textlink="">
      <xdr:nvSpPr>
        <xdr:cNvPr id="528" name="テキスト ボックス 527"/>
        <xdr:cNvSpPr txBox="1"/>
      </xdr:nvSpPr>
      <xdr:spPr>
        <a:xfrm>
          <a:off x="12042775" y="94589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905"/>
    <xdr:sp macro="" textlink="">
      <xdr:nvSpPr>
        <xdr:cNvPr id="530" name="テキスト ボックス 529"/>
        <xdr:cNvSpPr txBox="1"/>
      </xdr:nvSpPr>
      <xdr:spPr>
        <a:xfrm>
          <a:off x="12042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68580</xdr:rowOff>
    </xdr:from>
    <xdr:to xmlns:xdr="http://schemas.openxmlformats.org/drawingml/2006/spreadsheetDrawing">
      <xdr:col>85</xdr:col>
      <xdr:colOff>126365</xdr:colOff>
      <xdr:row>62</xdr:row>
      <xdr:rowOff>146050</xdr:rowOff>
    </xdr:to>
    <xdr:cxnSp macro="">
      <xdr:nvCxnSpPr>
        <xdr:cNvPr id="532" name="直線コネクタ 531"/>
        <xdr:cNvCxnSpPr/>
      </xdr:nvCxnSpPr>
      <xdr:spPr>
        <a:xfrm flipV="1">
          <a:off x="16318865" y="9498330"/>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149860</xdr:rowOff>
    </xdr:from>
    <xdr:ext cx="405130" cy="259080"/>
    <xdr:sp macro="" textlink="">
      <xdr:nvSpPr>
        <xdr:cNvPr id="533" name="【学校施設】&#10;有形固定資産減価償却率最小値テキスト"/>
        <xdr:cNvSpPr txBox="1"/>
      </xdr:nvSpPr>
      <xdr:spPr>
        <a:xfrm>
          <a:off x="16357600" y="10779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146050</xdr:rowOff>
    </xdr:from>
    <xdr:to xmlns:xdr="http://schemas.openxmlformats.org/drawingml/2006/spreadsheetDrawing">
      <xdr:col>86</xdr:col>
      <xdr:colOff>25400</xdr:colOff>
      <xdr:row>62</xdr:row>
      <xdr:rowOff>146050</xdr:rowOff>
    </xdr:to>
    <xdr:cxnSp macro="">
      <xdr:nvCxnSpPr>
        <xdr:cNvPr id="534" name="直線コネクタ 533"/>
        <xdr:cNvCxnSpPr/>
      </xdr:nvCxnSpPr>
      <xdr:spPr>
        <a:xfrm>
          <a:off x="16230600" y="1077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15240</xdr:rowOff>
    </xdr:from>
    <xdr:ext cx="405130" cy="259080"/>
    <xdr:sp macro="" textlink="">
      <xdr:nvSpPr>
        <xdr:cNvPr id="535" name="【学校施設】&#10;有形固定資産減価償却率最大値テキスト"/>
        <xdr:cNvSpPr txBox="1"/>
      </xdr:nvSpPr>
      <xdr:spPr>
        <a:xfrm>
          <a:off x="16357600" y="927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68580</xdr:rowOff>
    </xdr:from>
    <xdr:to xmlns:xdr="http://schemas.openxmlformats.org/drawingml/2006/spreadsheetDrawing">
      <xdr:col>86</xdr:col>
      <xdr:colOff>25400</xdr:colOff>
      <xdr:row>55</xdr:row>
      <xdr:rowOff>68580</xdr:rowOff>
    </xdr:to>
    <xdr:cxnSp macro="">
      <xdr:nvCxnSpPr>
        <xdr:cNvPr id="536" name="直線コネクタ 535"/>
        <xdr:cNvCxnSpPr/>
      </xdr:nvCxnSpPr>
      <xdr:spPr>
        <a:xfrm>
          <a:off x="16230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31750</xdr:rowOff>
    </xdr:from>
    <xdr:ext cx="405130" cy="255905"/>
    <xdr:sp macro="" textlink="">
      <xdr:nvSpPr>
        <xdr:cNvPr id="537" name="【学校施設】&#10;有形固定資産減価償却率平均値テキスト"/>
        <xdr:cNvSpPr txBox="1"/>
      </xdr:nvSpPr>
      <xdr:spPr>
        <a:xfrm>
          <a:off x="16357600" y="997585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8890</xdr:rowOff>
    </xdr:from>
    <xdr:to xmlns:xdr="http://schemas.openxmlformats.org/drawingml/2006/spreadsheetDrawing">
      <xdr:col>85</xdr:col>
      <xdr:colOff>177800</xdr:colOff>
      <xdr:row>59</xdr:row>
      <xdr:rowOff>110490</xdr:rowOff>
    </xdr:to>
    <xdr:sp macro="" textlink="">
      <xdr:nvSpPr>
        <xdr:cNvPr id="538" name="フローチャート: 判断 537"/>
        <xdr:cNvSpPr/>
      </xdr:nvSpPr>
      <xdr:spPr>
        <a:xfrm>
          <a:off x="162687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159385</xdr:rowOff>
    </xdr:from>
    <xdr:to xmlns:xdr="http://schemas.openxmlformats.org/drawingml/2006/spreadsheetDrawing">
      <xdr:col>81</xdr:col>
      <xdr:colOff>101600</xdr:colOff>
      <xdr:row>59</xdr:row>
      <xdr:rowOff>89535</xdr:rowOff>
    </xdr:to>
    <xdr:sp macro="" textlink="">
      <xdr:nvSpPr>
        <xdr:cNvPr id="539" name="フローチャート: 判断 538"/>
        <xdr:cNvSpPr/>
      </xdr:nvSpPr>
      <xdr:spPr>
        <a:xfrm>
          <a:off x="15430500" y="101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157480</xdr:rowOff>
    </xdr:from>
    <xdr:to xmlns:xdr="http://schemas.openxmlformats.org/drawingml/2006/spreadsheetDrawing">
      <xdr:col>76</xdr:col>
      <xdr:colOff>165100</xdr:colOff>
      <xdr:row>59</xdr:row>
      <xdr:rowOff>87630</xdr:rowOff>
    </xdr:to>
    <xdr:sp macro="" textlink="">
      <xdr:nvSpPr>
        <xdr:cNvPr id="540" name="フローチャート: 判断 539"/>
        <xdr:cNvSpPr/>
      </xdr:nvSpPr>
      <xdr:spPr>
        <a:xfrm>
          <a:off x="14541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146050</xdr:rowOff>
    </xdr:from>
    <xdr:to xmlns:xdr="http://schemas.openxmlformats.org/drawingml/2006/spreadsheetDrawing">
      <xdr:col>72</xdr:col>
      <xdr:colOff>38100</xdr:colOff>
      <xdr:row>59</xdr:row>
      <xdr:rowOff>76200</xdr:rowOff>
    </xdr:to>
    <xdr:sp macro="" textlink="">
      <xdr:nvSpPr>
        <xdr:cNvPr id="541" name="フローチャート: 判断 540"/>
        <xdr:cNvSpPr/>
      </xdr:nvSpPr>
      <xdr:spPr>
        <a:xfrm>
          <a:off x="13652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57</xdr:row>
      <xdr:rowOff>166370</xdr:rowOff>
    </xdr:from>
    <xdr:to xmlns:xdr="http://schemas.openxmlformats.org/drawingml/2006/spreadsheetDrawing">
      <xdr:col>67</xdr:col>
      <xdr:colOff>101600</xdr:colOff>
      <xdr:row>58</xdr:row>
      <xdr:rowOff>96520</xdr:rowOff>
    </xdr:to>
    <xdr:sp macro="" textlink="">
      <xdr:nvSpPr>
        <xdr:cNvPr id="542" name="フローチャート: 判断 541"/>
        <xdr:cNvSpPr/>
      </xdr:nvSpPr>
      <xdr:spPr>
        <a:xfrm>
          <a:off x="12763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543" name="テキスト ボックス 542"/>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544" name="テキスト ボックス 543"/>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545" name="テキスト ボックス 544"/>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546" name="テキスト ボックス 545"/>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547" name="テキスト ボックス 546"/>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56515</xdr:rowOff>
    </xdr:from>
    <xdr:to xmlns:xdr="http://schemas.openxmlformats.org/drawingml/2006/spreadsheetDrawing">
      <xdr:col>85</xdr:col>
      <xdr:colOff>177800</xdr:colOff>
      <xdr:row>62</xdr:row>
      <xdr:rowOff>158115</xdr:rowOff>
    </xdr:to>
    <xdr:sp macro="" textlink="">
      <xdr:nvSpPr>
        <xdr:cNvPr id="548" name="楕円 547"/>
        <xdr:cNvSpPr/>
      </xdr:nvSpPr>
      <xdr:spPr>
        <a:xfrm>
          <a:off x="16268700" y="106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143510</xdr:rowOff>
    </xdr:from>
    <xdr:ext cx="405130" cy="255905"/>
    <xdr:sp macro="" textlink="">
      <xdr:nvSpPr>
        <xdr:cNvPr id="549" name="【学校施設】&#10;有形固定資産減価償却率該当値テキスト"/>
        <xdr:cNvSpPr txBox="1"/>
      </xdr:nvSpPr>
      <xdr:spPr>
        <a:xfrm>
          <a:off x="16357600" y="106019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49530</xdr:rowOff>
    </xdr:from>
    <xdr:to xmlns:xdr="http://schemas.openxmlformats.org/drawingml/2006/spreadsheetDrawing">
      <xdr:col>81</xdr:col>
      <xdr:colOff>101600</xdr:colOff>
      <xdr:row>62</xdr:row>
      <xdr:rowOff>151130</xdr:rowOff>
    </xdr:to>
    <xdr:sp macro="" textlink="">
      <xdr:nvSpPr>
        <xdr:cNvPr id="550" name="楕円 549"/>
        <xdr:cNvSpPr/>
      </xdr:nvSpPr>
      <xdr:spPr>
        <a:xfrm>
          <a:off x="15430500" y="10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100330</xdr:rowOff>
    </xdr:from>
    <xdr:to xmlns:xdr="http://schemas.openxmlformats.org/drawingml/2006/spreadsheetDrawing">
      <xdr:col>85</xdr:col>
      <xdr:colOff>127000</xdr:colOff>
      <xdr:row>62</xdr:row>
      <xdr:rowOff>107315</xdr:rowOff>
    </xdr:to>
    <xdr:cxnSp macro="">
      <xdr:nvCxnSpPr>
        <xdr:cNvPr id="551" name="直線コネクタ 550"/>
        <xdr:cNvCxnSpPr/>
      </xdr:nvCxnSpPr>
      <xdr:spPr>
        <a:xfrm>
          <a:off x="15481300" y="1073023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38100</xdr:rowOff>
    </xdr:from>
    <xdr:to xmlns:xdr="http://schemas.openxmlformats.org/drawingml/2006/spreadsheetDrawing">
      <xdr:col>76</xdr:col>
      <xdr:colOff>165100</xdr:colOff>
      <xdr:row>62</xdr:row>
      <xdr:rowOff>139700</xdr:rowOff>
    </xdr:to>
    <xdr:sp macro="" textlink="">
      <xdr:nvSpPr>
        <xdr:cNvPr id="552" name="楕円 551"/>
        <xdr:cNvSpPr/>
      </xdr:nvSpPr>
      <xdr:spPr>
        <a:xfrm>
          <a:off x="145415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88900</xdr:rowOff>
    </xdr:from>
    <xdr:to xmlns:xdr="http://schemas.openxmlformats.org/drawingml/2006/spreadsheetDrawing">
      <xdr:col>81</xdr:col>
      <xdr:colOff>50800</xdr:colOff>
      <xdr:row>62</xdr:row>
      <xdr:rowOff>100330</xdr:rowOff>
    </xdr:to>
    <xdr:cxnSp macro="">
      <xdr:nvCxnSpPr>
        <xdr:cNvPr id="553" name="直線コネクタ 552"/>
        <xdr:cNvCxnSpPr/>
      </xdr:nvCxnSpPr>
      <xdr:spPr>
        <a:xfrm>
          <a:off x="14592300" y="107188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170815</xdr:rowOff>
    </xdr:from>
    <xdr:to xmlns:xdr="http://schemas.openxmlformats.org/drawingml/2006/spreadsheetDrawing">
      <xdr:col>72</xdr:col>
      <xdr:colOff>38100</xdr:colOff>
      <xdr:row>62</xdr:row>
      <xdr:rowOff>100965</xdr:rowOff>
    </xdr:to>
    <xdr:sp macro="" textlink="">
      <xdr:nvSpPr>
        <xdr:cNvPr id="554" name="楕円 553"/>
        <xdr:cNvSpPr/>
      </xdr:nvSpPr>
      <xdr:spPr>
        <a:xfrm>
          <a:off x="13652500" y="106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50165</xdr:rowOff>
    </xdr:from>
    <xdr:to xmlns:xdr="http://schemas.openxmlformats.org/drawingml/2006/spreadsheetDrawing">
      <xdr:col>76</xdr:col>
      <xdr:colOff>114300</xdr:colOff>
      <xdr:row>62</xdr:row>
      <xdr:rowOff>88900</xdr:rowOff>
    </xdr:to>
    <xdr:cxnSp macro="">
      <xdr:nvCxnSpPr>
        <xdr:cNvPr id="555" name="直線コネクタ 554"/>
        <xdr:cNvCxnSpPr/>
      </xdr:nvCxnSpPr>
      <xdr:spPr>
        <a:xfrm>
          <a:off x="13703300" y="106800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170815</xdr:rowOff>
    </xdr:from>
    <xdr:to xmlns:xdr="http://schemas.openxmlformats.org/drawingml/2006/spreadsheetDrawing">
      <xdr:col>67</xdr:col>
      <xdr:colOff>101600</xdr:colOff>
      <xdr:row>62</xdr:row>
      <xdr:rowOff>100965</xdr:rowOff>
    </xdr:to>
    <xdr:sp macro="" textlink="">
      <xdr:nvSpPr>
        <xdr:cNvPr id="556" name="楕円 555"/>
        <xdr:cNvSpPr/>
      </xdr:nvSpPr>
      <xdr:spPr>
        <a:xfrm>
          <a:off x="12763500" y="106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50165</xdr:rowOff>
    </xdr:from>
    <xdr:to xmlns:xdr="http://schemas.openxmlformats.org/drawingml/2006/spreadsheetDrawing">
      <xdr:col>71</xdr:col>
      <xdr:colOff>177800</xdr:colOff>
      <xdr:row>62</xdr:row>
      <xdr:rowOff>50165</xdr:rowOff>
    </xdr:to>
    <xdr:cxnSp macro="">
      <xdr:nvCxnSpPr>
        <xdr:cNvPr id="557" name="直線コネクタ 556"/>
        <xdr:cNvCxnSpPr/>
      </xdr:nvCxnSpPr>
      <xdr:spPr>
        <a:xfrm>
          <a:off x="12814300" y="10680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106045</xdr:rowOff>
    </xdr:from>
    <xdr:ext cx="405130" cy="259080"/>
    <xdr:sp macro="" textlink="">
      <xdr:nvSpPr>
        <xdr:cNvPr id="558" name="n_1aveValue【学校施設】&#10;有形固定資産減価償却率"/>
        <xdr:cNvSpPr txBox="1"/>
      </xdr:nvSpPr>
      <xdr:spPr>
        <a:xfrm>
          <a:off x="15266035" y="9878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104140</xdr:rowOff>
    </xdr:from>
    <xdr:ext cx="401955" cy="259080"/>
    <xdr:sp macro="" textlink="">
      <xdr:nvSpPr>
        <xdr:cNvPr id="559" name="n_2aveValue【学校施設】&#10;有形固定資産減価償却率"/>
        <xdr:cNvSpPr txBox="1"/>
      </xdr:nvSpPr>
      <xdr:spPr>
        <a:xfrm>
          <a:off x="14389735" y="98767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92710</xdr:rowOff>
    </xdr:from>
    <xdr:ext cx="401955" cy="259080"/>
    <xdr:sp macro="" textlink="">
      <xdr:nvSpPr>
        <xdr:cNvPr id="560" name="n_3aveValue【学校施設】&#10;有形固定資産減価償却率"/>
        <xdr:cNvSpPr txBox="1"/>
      </xdr:nvSpPr>
      <xdr:spPr>
        <a:xfrm>
          <a:off x="13500735" y="98653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113030</xdr:rowOff>
    </xdr:from>
    <xdr:ext cx="401955" cy="259080"/>
    <xdr:sp macro="" textlink="">
      <xdr:nvSpPr>
        <xdr:cNvPr id="561" name="n_4aveValue【学校施設】&#10;有形固定資産減価償却率"/>
        <xdr:cNvSpPr txBox="1"/>
      </xdr:nvSpPr>
      <xdr:spPr>
        <a:xfrm>
          <a:off x="12611735" y="97142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142240</xdr:rowOff>
    </xdr:from>
    <xdr:ext cx="405130" cy="259080"/>
    <xdr:sp macro="" textlink="">
      <xdr:nvSpPr>
        <xdr:cNvPr id="562" name="n_1mainValue【学校施設】&#10;有形固定資産減価償却率"/>
        <xdr:cNvSpPr txBox="1"/>
      </xdr:nvSpPr>
      <xdr:spPr>
        <a:xfrm>
          <a:off x="15266035" y="10772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130810</xdr:rowOff>
    </xdr:from>
    <xdr:ext cx="401955" cy="259080"/>
    <xdr:sp macro="" textlink="">
      <xdr:nvSpPr>
        <xdr:cNvPr id="563" name="n_2mainValue【学校施設】&#10;有形固定資産減価償却率"/>
        <xdr:cNvSpPr txBox="1"/>
      </xdr:nvSpPr>
      <xdr:spPr>
        <a:xfrm>
          <a:off x="14389735" y="10760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92075</xdr:rowOff>
    </xdr:from>
    <xdr:ext cx="401955" cy="259080"/>
    <xdr:sp macro="" textlink="">
      <xdr:nvSpPr>
        <xdr:cNvPr id="564" name="n_3mainValue【学校施設】&#10;有形固定資産減価償却率"/>
        <xdr:cNvSpPr txBox="1"/>
      </xdr:nvSpPr>
      <xdr:spPr>
        <a:xfrm>
          <a:off x="13500735" y="107219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92075</xdr:rowOff>
    </xdr:from>
    <xdr:ext cx="401955" cy="259080"/>
    <xdr:sp macro="" textlink="">
      <xdr:nvSpPr>
        <xdr:cNvPr id="565" name="n_4mainValue【学校施設】&#10;有形固定資産減価償却率"/>
        <xdr:cNvSpPr txBox="1"/>
      </xdr:nvSpPr>
      <xdr:spPr>
        <a:xfrm>
          <a:off x="12611735" y="107219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574" name="テキスト ボックス 573"/>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577" name="テキスト ボックス 576"/>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579" name="テキスト ボックス 578"/>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581" name="テキスト ボックス 580"/>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583" name="テキスト ボックス 582"/>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585" name="テキスト ボックス 584"/>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5905"/>
    <xdr:sp macro="" textlink="">
      <xdr:nvSpPr>
        <xdr:cNvPr id="587" name="テキスト ボックス 586"/>
        <xdr:cNvSpPr txBox="1"/>
      </xdr:nvSpPr>
      <xdr:spPr>
        <a:xfrm>
          <a:off x="17756505" y="900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72390</xdr:rowOff>
    </xdr:from>
    <xdr:to xmlns:xdr="http://schemas.openxmlformats.org/drawingml/2006/spreadsheetDrawing">
      <xdr:col>116</xdr:col>
      <xdr:colOff>62865</xdr:colOff>
      <xdr:row>63</xdr:row>
      <xdr:rowOff>81280</xdr:rowOff>
    </xdr:to>
    <xdr:cxnSp macro="">
      <xdr:nvCxnSpPr>
        <xdr:cNvPr id="589" name="直線コネクタ 588"/>
        <xdr:cNvCxnSpPr/>
      </xdr:nvCxnSpPr>
      <xdr:spPr>
        <a:xfrm flipV="1">
          <a:off x="22160865" y="9673590"/>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85090</xdr:rowOff>
    </xdr:from>
    <xdr:ext cx="469900" cy="259080"/>
    <xdr:sp macro="" textlink="">
      <xdr:nvSpPr>
        <xdr:cNvPr id="590" name="【学校施設】&#10;一人当たり面積最小値テキスト"/>
        <xdr:cNvSpPr txBox="1"/>
      </xdr:nvSpPr>
      <xdr:spPr>
        <a:xfrm>
          <a:off x="22199600" y="10886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81280</xdr:rowOff>
    </xdr:from>
    <xdr:to xmlns:xdr="http://schemas.openxmlformats.org/drawingml/2006/spreadsheetDrawing">
      <xdr:col>116</xdr:col>
      <xdr:colOff>152400</xdr:colOff>
      <xdr:row>63</xdr:row>
      <xdr:rowOff>81280</xdr:rowOff>
    </xdr:to>
    <xdr:cxnSp macro="">
      <xdr:nvCxnSpPr>
        <xdr:cNvPr id="591" name="直線コネクタ 590"/>
        <xdr:cNvCxnSpPr/>
      </xdr:nvCxnSpPr>
      <xdr:spPr>
        <a:xfrm>
          <a:off x="22072600" y="1088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19050</xdr:rowOff>
    </xdr:from>
    <xdr:ext cx="469900" cy="255905"/>
    <xdr:sp macro="" textlink="">
      <xdr:nvSpPr>
        <xdr:cNvPr id="592" name="【学校施設】&#10;一人当たり面積最大値テキスト"/>
        <xdr:cNvSpPr txBox="1"/>
      </xdr:nvSpPr>
      <xdr:spPr>
        <a:xfrm>
          <a:off x="22199600" y="94488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72390</xdr:rowOff>
    </xdr:from>
    <xdr:to xmlns:xdr="http://schemas.openxmlformats.org/drawingml/2006/spreadsheetDrawing">
      <xdr:col>116</xdr:col>
      <xdr:colOff>152400</xdr:colOff>
      <xdr:row>56</xdr:row>
      <xdr:rowOff>72390</xdr:rowOff>
    </xdr:to>
    <xdr:cxnSp macro="">
      <xdr:nvCxnSpPr>
        <xdr:cNvPr id="593" name="直線コネクタ 592"/>
        <xdr:cNvCxnSpPr/>
      </xdr:nvCxnSpPr>
      <xdr:spPr>
        <a:xfrm>
          <a:off x="22072600" y="967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100965</xdr:rowOff>
    </xdr:from>
    <xdr:ext cx="469900" cy="255905"/>
    <xdr:sp macro="" textlink="">
      <xdr:nvSpPr>
        <xdr:cNvPr id="594" name="【学校施設】&#10;一人当たり面積平均値テキスト"/>
        <xdr:cNvSpPr txBox="1"/>
      </xdr:nvSpPr>
      <xdr:spPr>
        <a:xfrm>
          <a:off x="22199600" y="1055941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78105</xdr:rowOff>
    </xdr:from>
    <xdr:to xmlns:xdr="http://schemas.openxmlformats.org/drawingml/2006/spreadsheetDrawing">
      <xdr:col>116</xdr:col>
      <xdr:colOff>114300</xdr:colOff>
      <xdr:row>63</xdr:row>
      <xdr:rowOff>8255</xdr:rowOff>
    </xdr:to>
    <xdr:sp macro="" textlink="">
      <xdr:nvSpPr>
        <xdr:cNvPr id="595" name="フローチャート: 判断 594"/>
        <xdr:cNvSpPr/>
      </xdr:nvSpPr>
      <xdr:spPr>
        <a:xfrm>
          <a:off x="221107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88265</xdr:rowOff>
    </xdr:from>
    <xdr:to xmlns:xdr="http://schemas.openxmlformats.org/drawingml/2006/spreadsheetDrawing">
      <xdr:col>112</xdr:col>
      <xdr:colOff>38100</xdr:colOff>
      <xdr:row>63</xdr:row>
      <xdr:rowOff>18415</xdr:rowOff>
    </xdr:to>
    <xdr:sp macro="" textlink="">
      <xdr:nvSpPr>
        <xdr:cNvPr id="596" name="フローチャート: 判断 595"/>
        <xdr:cNvSpPr/>
      </xdr:nvSpPr>
      <xdr:spPr>
        <a:xfrm>
          <a:off x="21272500" y="1071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88265</xdr:rowOff>
    </xdr:from>
    <xdr:to xmlns:xdr="http://schemas.openxmlformats.org/drawingml/2006/spreadsheetDrawing">
      <xdr:col>107</xdr:col>
      <xdr:colOff>101600</xdr:colOff>
      <xdr:row>63</xdr:row>
      <xdr:rowOff>18415</xdr:rowOff>
    </xdr:to>
    <xdr:sp macro="" textlink="">
      <xdr:nvSpPr>
        <xdr:cNvPr id="597" name="フローチャート: 判断 596"/>
        <xdr:cNvSpPr/>
      </xdr:nvSpPr>
      <xdr:spPr>
        <a:xfrm>
          <a:off x="20383500" y="1071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91440</xdr:rowOff>
    </xdr:from>
    <xdr:to xmlns:xdr="http://schemas.openxmlformats.org/drawingml/2006/spreadsheetDrawing">
      <xdr:col>102</xdr:col>
      <xdr:colOff>165100</xdr:colOff>
      <xdr:row>63</xdr:row>
      <xdr:rowOff>21590</xdr:rowOff>
    </xdr:to>
    <xdr:sp macro="" textlink="">
      <xdr:nvSpPr>
        <xdr:cNvPr id="598" name="フローチャート: 判断 597"/>
        <xdr:cNvSpPr/>
      </xdr:nvSpPr>
      <xdr:spPr>
        <a:xfrm>
          <a:off x="19494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34290</xdr:rowOff>
    </xdr:from>
    <xdr:to xmlns:xdr="http://schemas.openxmlformats.org/drawingml/2006/spreadsheetDrawing">
      <xdr:col>98</xdr:col>
      <xdr:colOff>38100</xdr:colOff>
      <xdr:row>62</xdr:row>
      <xdr:rowOff>135890</xdr:rowOff>
    </xdr:to>
    <xdr:sp macro="" textlink="">
      <xdr:nvSpPr>
        <xdr:cNvPr id="599" name="フローチャート: 判断 598"/>
        <xdr:cNvSpPr/>
      </xdr:nvSpPr>
      <xdr:spPr>
        <a:xfrm>
          <a:off x="18605500" y="1066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00" name="テキスト ボックス 599"/>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601" name="テキスト ボックス 600"/>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602" name="テキスト ボックス 601"/>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03" name="テキスト ボックス 602"/>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04" name="テキスト ボックス 603"/>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151765</xdr:rowOff>
    </xdr:from>
    <xdr:to xmlns:xdr="http://schemas.openxmlformats.org/drawingml/2006/spreadsheetDrawing">
      <xdr:col>116</xdr:col>
      <xdr:colOff>114300</xdr:colOff>
      <xdr:row>63</xdr:row>
      <xdr:rowOff>81915</xdr:rowOff>
    </xdr:to>
    <xdr:sp macro="" textlink="">
      <xdr:nvSpPr>
        <xdr:cNvPr id="605" name="楕円 604"/>
        <xdr:cNvSpPr/>
      </xdr:nvSpPr>
      <xdr:spPr>
        <a:xfrm>
          <a:off x="22110700" y="107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67310</xdr:rowOff>
    </xdr:from>
    <xdr:ext cx="469900" cy="259080"/>
    <xdr:sp macro="" textlink="">
      <xdr:nvSpPr>
        <xdr:cNvPr id="606" name="【学校施設】&#10;一人当たり面積該当値テキスト"/>
        <xdr:cNvSpPr txBox="1"/>
      </xdr:nvSpPr>
      <xdr:spPr>
        <a:xfrm>
          <a:off x="22199600" y="1069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152400</xdr:rowOff>
    </xdr:from>
    <xdr:to xmlns:xdr="http://schemas.openxmlformats.org/drawingml/2006/spreadsheetDrawing">
      <xdr:col>112</xdr:col>
      <xdr:colOff>38100</xdr:colOff>
      <xdr:row>63</xdr:row>
      <xdr:rowOff>82550</xdr:rowOff>
    </xdr:to>
    <xdr:sp macro="" textlink="">
      <xdr:nvSpPr>
        <xdr:cNvPr id="607" name="楕円 606"/>
        <xdr:cNvSpPr/>
      </xdr:nvSpPr>
      <xdr:spPr>
        <a:xfrm>
          <a:off x="21272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31115</xdr:rowOff>
    </xdr:from>
    <xdr:to xmlns:xdr="http://schemas.openxmlformats.org/drawingml/2006/spreadsheetDrawing">
      <xdr:col>116</xdr:col>
      <xdr:colOff>63500</xdr:colOff>
      <xdr:row>63</xdr:row>
      <xdr:rowOff>31750</xdr:rowOff>
    </xdr:to>
    <xdr:cxnSp macro="">
      <xdr:nvCxnSpPr>
        <xdr:cNvPr id="608" name="直線コネクタ 607"/>
        <xdr:cNvCxnSpPr/>
      </xdr:nvCxnSpPr>
      <xdr:spPr>
        <a:xfrm flipV="1">
          <a:off x="21323300" y="108324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163830</xdr:rowOff>
    </xdr:from>
    <xdr:to xmlns:xdr="http://schemas.openxmlformats.org/drawingml/2006/spreadsheetDrawing">
      <xdr:col>107</xdr:col>
      <xdr:colOff>101600</xdr:colOff>
      <xdr:row>63</xdr:row>
      <xdr:rowOff>93980</xdr:rowOff>
    </xdr:to>
    <xdr:sp macro="" textlink="">
      <xdr:nvSpPr>
        <xdr:cNvPr id="609" name="楕円 608"/>
        <xdr:cNvSpPr/>
      </xdr:nvSpPr>
      <xdr:spPr>
        <a:xfrm>
          <a:off x="20383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31750</xdr:rowOff>
    </xdr:from>
    <xdr:to xmlns:xdr="http://schemas.openxmlformats.org/drawingml/2006/spreadsheetDrawing">
      <xdr:col>111</xdr:col>
      <xdr:colOff>177800</xdr:colOff>
      <xdr:row>63</xdr:row>
      <xdr:rowOff>43180</xdr:rowOff>
    </xdr:to>
    <xdr:cxnSp macro="">
      <xdr:nvCxnSpPr>
        <xdr:cNvPr id="610" name="直線コネクタ 609"/>
        <xdr:cNvCxnSpPr/>
      </xdr:nvCxnSpPr>
      <xdr:spPr>
        <a:xfrm flipV="1">
          <a:off x="20434300" y="108331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165100</xdr:rowOff>
    </xdr:from>
    <xdr:to xmlns:xdr="http://schemas.openxmlformats.org/drawingml/2006/spreadsheetDrawing">
      <xdr:col>102</xdr:col>
      <xdr:colOff>165100</xdr:colOff>
      <xdr:row>63</xdr:row>
      <xdr:rowOff>95250</xdr:rowOff>
    </xdr:to>
    <xdr:sp macro="" textlink="">
      <xdr:nvSpPr>
        <xdr:cNvPr id="611" name="楕円 610"/>
        <xdr:cNvSpPr/>
      </xdr:nvSpPr>
      <xdr:spPr>
        <a:xfrm>
          <a:off x="19494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43180</xdr:rowOff>
    </xdr:from>
    <xdr:to xmlns:xdr="http://schemas.openxmlformats.org/drawingml/2006/spreadsheetDrawing">
      <xdr:col>107</xdr:col>
      <xdr:colOff>50800</xdr:colOff>
      <xdr:row>63</xdr:row>
      <xdr:rowOff>44450</xdr:rowOff>
    </xdr:to>
    <xdr:cxnSp macro="">
      <xdr:nvCxnSpPr>
        <xdr:cNvPr id="612" name="直線コネクタ 611"/>
        <xdr:cNvCxnSpPr/>
      </xdr:nvCxnSpPr>
      <xdr:spPr>
        <a:xfrm flipV="1">
          <a:off x="19545300" y="10844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154940</xdr:rowOff>
    </xdr:from>
    <xdr:to xmlns:xdr="http://schemas.openxmlformats.org/drawingml/2006/spreadsheetDrawing">
      <xdr:col>98</xdr:col>
      <xdr:colOff>38100</xdr:colOff>
      <xdr:row>63</xdr:row>
      <xdr:rowOff>85090</xdr:rowOff>
    </xdr:to>
    <xdr:sp macro="" textlink="">
      <xdr:nvSpPr>
        <xdr:cNvPr id="613" name="楕円 612"/>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34290</xdr:rowOff>
    </xdr:from>
    <xdr:to xmlns:xdr="http://schemas.openxmlformats.org/drawingml/2006/spreadsheetDrawing">
      <xdr:col>102</xdr:col>
      <xdr:colOff>114300</xdr:colOff>
      <xdr:row>63</xdr:row>
      <xdr:rowOff>44450</xdr:rowOff>
    </xdr:to>
    <xdr:cxnSp macro="">
      <xdr:nvCxnSpPr>
        <xdr:cNvPr id="614" name="直線コネクタ 613"/>
        <xdr:cNvCxnSpPr/>
      </xdr:nvCxnSpPr>
      <xdr:spPr>
        <a:xfrm>
          <a:off x="18656300" y="108356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34925</xdr:rowOff>
    </xdr:from>
    <xdr:ext cx="469900" cy="259080"/>
    <xdr:sp macro="" textlink="">
      <xdr:nvSpPr>
        <xdr:cNvPr id="615" name="n_1aveValue【学校施設】&#10;一人当たり面積"/>
        <xdr:cNvSpPr txBox="1"/>
      </xdr:nvSpPr>
      <xdr:spPr>
        <a:xfrm>
          <a:off x="21075650" y="10493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34925</xdr:rowOff>
    </xdr:from>
    <xdr:ext cx="466725" cy="259080"/>
    <xdr:sp macro="" textlink="">
      <xdr:nvSpPr>
        <xdr:cNvPr id="616" name="n_2aveValue【学校施設】&#10;一人当たり面積"/>
        <xdr:cNvSpPr txBox="1"/>
      </xdr:nvSpPr>
      <xdr:spPr>
        <a:xfrm>
          <a:off x="20199350" y="104933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38100</xdr:rowOff>
    </xdr:from>
    <xdr:ext cx="466725" cy="259080"/>
    <xdr:sp macro="" textlink="">
      <xdr:nvSpPr>
        <xdr:cNvPr id="617" name="n_3aveValue【学校施設】&#10;一人当たり面積"/>
        <xdr:cNvSpPr txBox="1"/>
      </xdr:nvSpPr>
      <xdr:spPr>
        <a:xfrm>
          <a:off x="19310350" y="10496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152400</xdr:rowOff>
    </xdr:from>
    <xdr:ext cx="466725" cy="259080"/>
    <xdr:sp macro="" textlink="">
      <xdr:nvSpPr>
        <xdr:cNvPr id="618" name="n_4aveValue【学校施設】&#10;一人当たり面積"/>
        <xdr:cNvSpPr txBox="1"/>
      </xdr:nvSpPr>
      <xdr:spPr>
        <a:xfrm>
          <a:off x="18421350" y="10439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73660</xdr:rowOff>
    </xdr:from>
    <xdr:ext cx="469900" cy="259080"/>
    <xdr:sp macro="" textlink="">
      <xdr:nvSpPr>
        <xdr:cNvPr id="619" name="n_1mainValue【学校施設】&#10;一人当たり面積"/>
        <xdr:cNvSpPr txBox="1"/>
      </xdr:nvSpPr>
      <xdr:spPr>
        <a:xfrm>
          <a:off x="21075650" y="1087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85090</xdr:rowOff>
    </xdr:from>
    <xdr:ext cx="466725" cy="259080"/>
    <xdr:sp macro="" textlink="">
      <xdr:nvSpPr>
        <xdr:cNvPr id="620" name="n_2mainValue【学校施設】&#10;一人当たり面積"/>
        <xdr:cNvSpPr txBox="1"/>
      </xdr:nvSpPr>
      <xdr:spPr>
        <a:xfrm>
          <a:off x="20199350" y="108864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86360</xdr:rowOff>
    </xdr:from>
    <xdr:ext cx="466725" cy="255905"/>
    <xdr:sp macro="" textlink="">
      <xdr:nvSpPr>
        <xdr:cNvPr id="621" name="n_3mainValue【学校施設】&#10;一人当たり面積"/>
        <xdr:cNvSpPr txBox="1"/>
      </xdr:nvSpPr>
      <xdr:spPr>
        <a:xfrm>
          <a:off x="19310350" y="108877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76200</xdr:rowOff>
    </xdr:from>
    <xdr:ext cx="466725" cy="255905"/>
    <xdr:sp macro="" textlink="">
      <xdr:nvSpPr>
        <xdr:cNvPr id="622" name="n_4mainValue【学校施設】&#10;一人当たり面積"/>
        <xdr:cNvSpPr txBox="1"/>
      </xdr:nvSpPr>
      <xdr:spPr>
        <a:xfrm>
          <a:off x="18421350" y="108775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631" name="テキスト ボックス 630"/>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2" name="直線コネクタ 6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633" name="テキスト ボックス 632"/>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4" name="直線コネクタ 63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635" name="テキスト ボックス 634"/>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6" name="直線コネクタ 63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637" name="テキスト ボックス 636"/>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8" name="直線コネクタ 63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9" name="テキスト ボックス 63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0" name="直線コネクタ 63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641" name="テキスト ボックス 640"/>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2" name="直線コネクタ 64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3" name="テキスト ボックス 64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4" name="直線コネクタ 64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645" name="テキスト ボックス 644"/>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143510</xdr:rowOff>
    </xdr:from>
    <xdr:to xmlns:xdr="http://schemas.openxmlformats.org/drawingml/2006/spreadsheetDrawing">
      <xdr:col>85</xdr:col>
      <xdr:colOff>126365</xdr:colOff>
      <xdr:row>86</xdr:row>
      <xdr:rowOff>147320</xdr:rowOff>
    </xdr:to>
    <xdr:cxnSp macro="">
      <xdr:nvCxnSpPr>
        <xdr:cNvPr id="648" name="直線コネクタ 647"/>
        <xdr:cNvCxnSpPr/>
      </xdr:nvCxnSpPr>
      <xdr:spPr>
        <a:xfrm flipV="1">
          <a:off x="16318865" y="13345160"/>
          <a:ext cx="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151130</xdr:rowOff>
    </xdr:from>
    <xdr:ext cx="405130" cy="259080"/>
    <xdr:sp macro="" textlink="">
      <xdr:nvSpPr>
        <xdr:cNvPr id="649" name="【児童館】&#10;有形固定資産減価償却率最小値テキスト"/>
        <xdr:cNvSpPr txBox="1"/>
      </xdr:nvSpPr>
      <xdr:spPr>
        <a:xfrm>
          <a:off x="16357600" y="14895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147320</xdr:rowOff>
    </xdr:from>
    <xdr:to xmlns:xdr="http://schemas.openxmlformats.org/drawingml/2006/spreadsheetDrawing">
      <xdr:col>86</xdr:col>
      <xdr:colOff>25400</xdr:colOff>
      <xdr:row>86</xdr:row>
      <xdr:rowOff>147320</xdr:rowOff>
    </xdr:to>
    <xdr:cxnSp macro="">
      <xdr:nvCxnSpPr>
        <xdr:cNvPr id="650" name="直線コネクタ 649"/>
        <xdr:cNvCxnSpPr/>
      </xdr:nvCxnSpPr>
      <xdr:spPr>
        <a:xfrm>
          <a:off x="16230600" y="1489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89535</xdr:rowOff>
    </xdr:from>
    <xdr:ext cx="340360" cy="255905"/>
    <xdr:sp macro="" textlink="">
      <xdr:nvSpPr>
        <xdr:cNvPr id="651" name="【児童館】&#10;有形固定資産減価償却率最大値テキスト"/>
        <xdr:cNvSpPr txBox="1"/>
      </xdr:nvSpPr>
      <xdr:spPr>
        <a:xfrm>
          <a:off x="16357600" y="1311973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143510</xdr:rowOff>
    </xdr:from>
    <xdr:to xmlns:xdr="http://schemas.openxmlformats.org/drawingml/2006/spreadsheetDrawing">
      <xdr:col>86</xdr:col>
      <xdr:colOff>25400</xdr:colOff>
      <xdr:row>77</xdr:row>
      <xdr:rowOff>143510</xdr:rowOff>
    </xdr:to>
    <xdr:cxnSp macro="">
      <xdr:nvCxnSpPr>
        <xdr:cNvPr id="652" name="直線コネクタ 651"/>
        <xdr:cNvCxnSpPr/>
      </xdr:nvCxnSpPr>
      <xdr:spPr>
        <a:xfrm>
          <a:off x="16230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116205</xdr:rowOff>
    </xdr:from>
    <xdr:ext cx="405130" cy="259080"/>
    <xdr:sp macro="" textlink="">
      <xdr:nvSpPr>
        <xdr:cNvPr id="653" name="【児童館】&#10;有形固定資産減価償却率平均値テキスト"/>
        <xdr:cNvSpPr txBox="1"/>
      </xdr:nvSpPr>
      <xdr:spPr>
        <a:xfrm>
          <a:off x="16357600" y="14003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93345</xdr:rowOff>
    </xdr:from>
    <xdr:to xmlns:xdr="http://schemas.openxmlformats.org/drawingml/2006/spreadsheetDrawing">
      <xdr:col>85</xdr:col>
      <xdr:colOff>177800</xdr:colOff>
      <xdr:row>83</xdr:row>
      <xdr:rowOff>23495</xdr:rowOff>
    </xdr:to>
    <xdr:sp macro="" textlink="">
      <xdr:nvSpPr>
        <xdr:cNvPr id="654" name="フローチャート: 判断 653"/>
        <xdr:cNvSpPr/>
      </xdr:nvSpPr>
      <xdr:spPr>
        <a:xfrm>
          <a:off x="162687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69215</xdr:rowOff>
    </xdr:from>
    <xdr:to xmlns:xdr="http://schemas.openxmlformats.org/drawingml/2006/spreadsheetDrawing">
      <xdr:col>81</xdr:col>
      <xdr:colOff>101600</xdr:colOff>
      <xdr:row>82</xdr:row>
      <xdr:rowOff>170815</xdr:rowOff>
    </xdr:to>
    <xdr:sp macro="" textlink="">
      <xdr:nvSpPr>
        <xdr:cNvPr id="655" name="フローチャート: 判断 654"/>
        <xdr:cNvSpPr/>
      </xdr:nvSpPr>
      <xdr:spPr>
        <a:xfrm>
          <a:off x="15430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67310</xdr:rowOff>
    </xdr:from>
    <xdr:to xmlns:xdr="http://schemas.openxmlformats.org/drawingml/2006/spreadsheetDrawing">
      <xdr:col>76</xdr:col>
      <xdr:colOff>165100</xdr:colOff>
      <xdr:row>82</xdr:row>
      <xdr:rowOff>168910</xdr:rowOff>
    </xdr:to>
    <xdr:sp macro="" textlink="">
      <xdr:nvSpPr>
        <xdr:cNvPr id="656" name="フローチャート: 判断 655"/>
        <xdr:cNvSpPr/>
      </xdr:nvSpPr>
      <xdr:spPr>
        <a:xfrm>
          <a:off x="145415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53975</xdr:rowOff>
    </xdr:from>
    <xdr:to xmlns:xdr="http://schemas.openxmlformats.org/drawingml/2006/spreadsheetDrawing">
      <xdr:col>72</xdr:col>
      <xdr:colOff>38100</xdr:colOff>
      <xdr:row>82</xdr:row>
      <xdr:rowOff>155575</xdr:rowOff>
    </xdr:to>
    <xdr:sp macro="" textlink="">
      <xdr:nvSpPr>
        <xdr:cNvPr id="657" name="フローチャート: 判断 656"/>
        <xdr:cNvSpPr/>
      </xdr:nvSpPr>
      <xdr:spPr>
        <a:xfrm>
          <a:off x="13652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161925</xdr:rowOff>
    </xdr:from>
    <xdr:to xmlns:xdr="http://schemas.openxmlformats.org/drawingml/2006/spreadsheetDrawing">
      <xdr:col>67</xdr:col>
      <xdr:colOff>101600</xdr:colOff>
      <xdr:row>83</xdr:row>
      <xdr:rowOff>92075</xdr:rowOff>
    </xdr:to>
    <xdr:sp macro="" textlink="">
      <xdr:nvSpPr>
        <xdr:cNvPr id="658" name="フローチャート: 判断 657"/>
        <xdr:cNvSpPr/>
      </xdr:nvSpPr>
      <xdr:spPr>
        <a:xfrm>
          <a:off x="127635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49530</xdr:rowOff>
    </xdr:from>
    <xdr:to xmlns:xdr="http://schemas.openxmlformats.org/drawingml/2006/spreadsheetDrawing">
      <xdr:col>85</xdr:col>
      <xdr:colOff>177800</xdr:colOff>
      <xdr:row>84</xdr:row>
      <xdr:rowOff>151130</xdr:rowOff>
    </xdr:to>
    <xdr:sp macro="" textlink="">
      <xdr:nvSpPr>
        <xdr:cNvPr id="664" name="楕円 663"/>
        <xdr:cNvSpPr/>
      </xdr:nvSpPr>
      <xdr:spPr>
        <a:xfrm>
          <a:off x="162687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27940</xdr:rowOff>
    </xdr:from>
    <xdr:ext cx="405130" cy="259080"/>
    <xdr:sp macro="" textlink="">
      <xdr:nvSpPr>
        <xdr:cNvPr id="665" name="【児童館】&#10;有形固定資産減価償却率該当値テキスト"/>
        <xdr:cNvSpPr txBox="1"/>
      </xdr:nvSpPr>
      <xdr:spPr>
        <a:xfrm>
          <a:off x="16357600" y="14429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23495</xdr:rowOff>
    </xdr:from>
    <xdr:to xmlns:xdr="http://schemas.openxmlformats.org/drawingml/2006/spreadsheetDrawing">
      <xdr:col>81</xdr:col>
      <xdr:colOff>101600</xdr:colOff>
      <xdr:row>84</xdr:row>
      <xdr:rowOff>125095</xdr:rowOff>
    </xdr:to>
    <xdr:sp macro="" textlink="">
      <xdr:nvSpPr>
        <xdr:cNvPr id="666" name="楕円 665"/>
        <xdr:cNvSpPr/>
      </xdr:nvSpPr>
      <xdr:spPr>
        <a:xfrm>
          <a:off x="15430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74930</xdr:rowOff>
    </xdr:from>
    <xdr:to xmlns:xdr="http://schemas.openxmlformats.org/drawingml/2006/spreadsheetDrawing">
      <xdr:col>85</xdr:col>
      <xdr:colOff>127000</xdr:colOff>
      <xdr:row>84</xdr:row>
      <xdr:rowOff>100330</xdr:rowOff>
    </xdr:to>
    <xdr:cxnSp macro="">
      <xdr:nvCxnSpPr>
        <xdr:cNvPr id="667" name="直線コネクタ 666"/>
        <xdr:cNvCxnSpPr/>
      </xdr:nvCxnSpPr>
      <xdr:spPr>
        <a:xfrm>
          <a:off x="15481300" y="1447673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158750</xdr:rowOff>
    </xdr:from>
    <xdr:to xmlns:xdr="http://schemas.openxmlformats.org/drawingml/2006/spreadsheetDrawing">
      <xdr:col>76</xdr:col>
      <xdr:colOff>165100</xdr:colOff>
      <xdr:row>84</xdr:row>
      <xdr:rowOff>88900</xdr:rowOff>
    </xdr:to>
    <xdr:sp macro="" textlink="">
      <xdr:nvSpPr>
        <xdr:cNvPr id="668" name="楕円 667"/>
        <xdr:cNvSpPr/>
      </xdr:nvSpPr>
      <xdr:spPr>
        <a:xfrm>
          <a:off x="1454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38100</xdr:rowOff>
    </xdr:from>
    <xdr:to xmlns:xdr="http://schemas.openxmlformats.org/drawingml/2006/spreadsheetDrawing">
      <xdr:col>81</xdr:col>
      <xdr:colOff>50800</xdr:colOff>
      <xdr:row>84</xdr:row>
      <xdr:rowOff>74930</xdr:rowOff>
    </xdr:to>
    <xdr:cxnSp macro="">
      <xdr:nvCxnSpPr>
        <xdr:cNvPr id="669" name="直線コネクタ 668"/>
        <xdr:cNvCxnSpPr/>
      </xdr:nvCxnSpPr>
      <xdr:spPr>
        <a:xfrm>
          <a:off x="14592300" y="144399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92075</xdr:rowOff>
    </xdr:from>
    <xdr:to xmlns:xdr="http://schemas.openxmlformats.org/drawingml/2006/spreadsheetDrawing">
      <xdr:col>72</xdr:col>
      <xdr:colOff>38100</xdr:colOff>
      <xdr:row>84</xdr:row>
      <xdr:rowOff>22225</xdr:rowOff>
    </xdr:to>
    <xdr:sp macro="" textlink="">
      <xdr:nvSpPr>
        <xdr:cNvPr id="670" name="楕円 669"/>
        <xdr:cNvSpPr/>
      </xdr:nvSpPr>
      <xdr:spPr>
        <a:xfrm>
          <a:off x="13652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143510</xdr:rowOff>
    </xdr:from>
    <xdr:to xmlns:xdr="http://schemas.openxmlformats.org/drawingml/2006/spreadsheetDrawing">
      <xdr:col>76</xdr:col>
      <xdr:colOff>114300</xdr:colOff>
      <xdr:row>84</xdr:row>
      <xdr:rowOff>38100</xdr:rowOff>
    </xdr:to>
    <xdr:cxnSp macro="">
      <xdr:nvCxnSpPr>
        <xdr:cNvPr id="671" name="直線コネクタ 670"/>
        <xdr:cNvCxnSpPr/>
      </xdr:nvCxnSpPr>
      <xdr:spPr>
        <a:xfrm>
          <a:off x="13703300" y="1437386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92075</xdr:rowOff>
    </xdr:from>
    <xdr:to xmlns:xdr="http://schemas.openxmlformats.org/drawingml/2006/spreadsheetDrawing">
      <xdr:col>67</xdr:col>
      <xdr:colOff>101600</xdr:colOff>
      <xdr:row>84</xdr:row>
      <xdr:rowOff>22225</xdr:rowOff>
    </xdr:to>
    <xdr:sp macro="" textlink="">
      <xdr:nvSpPr>
        <xdr:cNvPr id="672" name="楕円 671"/>
        <xdr:cNvSpPr/>
      </xdr:nvSpPr>
      <xdr:spPr>
        <a:xfrm>
          <a:off x="12763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143510</xdr:rowOff>
    </xdr:from>
    <xdr:to xmlns:xdr="http://schemas.openxmlformats.org/drawingml/2006/spreadsheetDrawing">
      <xdr:col>71</xdr:col>
      <xdr:colOff>177800</xdr:colOff>
      <xdr:row>83</xdr:row>
      <xdr:rowOff>143510</xdr:rowOff>
    </xdr:to>
    <xdr:cxnSp macro="">
      <xdr:nvCxnSpPr>
        <xdr:cNvPr id="673" name="直線コネクタ 672"/>
        <xdr:cNvCxnSpPr/>
      </xdr:nvCxnSpPr>
      <xdr:spPr>
        <a:xfrm>
          <a:off x="12814300" y="14373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15875</xdr:rowOff>
    </xdr:from>
    <xdr:ext cx="405130" cy="259080"/>
    <xdr:sp macro="" textlink="">
      <xdr:nvSpPr>
        <xdr:cNvPr id="674" name="n_1aveValue【児童館】&#10;有形固定資産減価償却率"/>
        <xdr:cNvSpPr txBox="1"/>
      </xdr:nvSpPr>
      <xdr:spPr>
        <a:xfrm>
          <a:off x="15266035" y="13903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13970</xdr:rowOff>
    </xdr:from>
    <xdr:ext cx="401955" cy="259080"/>
    <xdr:sp macro="" textlink="">
      <xdr:nvSpPr>
        <xdr:cNvPr id="675" name="n_2aveValue【児童館】&#10;有形固定資産減価償却率"/>
        <xdr:cNvSpPr txBox="1"/>
      </xdr:nvSpPr>
      <xdr:spPr>
        <a:xfrm>
          <a:off x="14389735" y="139014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635</xdr:rowOff>
    </xdr:from>
    <xdr:ext cx="401955" cy="259080"/>
    <xdr:sp macro="" textlink="">
      <xdr:nvSpPr>
        <xdr:cNvPr id="676" name="n_3aveValue【児童館】&#10;有形固定資産減価償却率"/>
        <xdr:cNvSpPr txBox="1"/>
      </xdr:nvSpPr>
      <xdr:spPr>
        <a:xfrm>
          <a:off x="13500735" y="138880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109220</xdr:rowOff>
    </xdr:from>
    <xdr:ext cx="401955" cy="255905"/>
    <xdr:sp macro="" textlink="">
      <xdr:nvSpPr>
        <xdr:cNvPr id="677" name="n_4aveValue【児童館】&#10;有形固定資産減価償却率"/>
        <xdr:cNvSpPr txBox="1"/>
      </xdr:nvSpPr>
      <xdr:spPr>
        <a:xfrm>
          <a:off x="12611735" y="139966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116205</xdr:rowOff>
    </xdr:from>
    <xdr:ext cx="405130" cy="259080"/>
    <xdr:sp macro="" textlink="">
      <xdr:nvSpPr>
        <xdr:cNvPr id="678" name="n_1mainValue【児童館】&#10;有形固定資産減価償却率"/>
        <xdr:cNvSpPr txBox="1"/>
      </xdr:nvSpPr>
      <xdr:spPr>
        <a:xfrm>
          <a:off x="15266035" y="14518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80010</xdr:rowOff>
    </xdr:from>
    <xdr:ext cx="401955" cy="259080"/>
    <xdr:sp macro="" textlink="">
      <xdr:nvSpPr>
        <xdr:cNvPr id="679" name="n_2mainValue【児童館】&#10;有形固定資産減価償却率"/>
        <xdr:cNvSpPr txBox="1"/>
      </xdr:nvSpPr>
      <xdr:spPr>
        <a:xfrm>
          <a:off x="14389735" y="144818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13335</xdr:rowOff>
    </xdr:from>
    <xdr:ext cx="401955" cy="259080"/>
    <xdr:sp macro="" textlink="">
      <xdr:nvSpPr>
        <xdr:cNvPr id="680" name="n_3mainValue【児童館】&#10;有形固定資産減価償却率"/>
        <xdr:cNvSpPr txBox="1"/>
      </xdr:nvSpPr>
      <xdr:spPr>
        <a:xfrm>
          <a:off x="13500735" y="144151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13335</xdr:rowOff>
    </xdr:from>
    <xdr:ext cx="401955" cy="259080"/>
    <xdr:sp macro="" textlink="">
      <xdr:nvSpPr>
        <xdr:cNvPr id="681" name="n_4mainValue【児童館】&#10;有形固定資産減価償却率"/>
        <xdr:cNvSpPr txBox="1"/>
      </xdr:nvSpPr>
      <xdr:spPr>
        <a:xfrm>
          <a:off x="12611735" y="144151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690" name="テキスト ボックス 689"/>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2" name="直線コネクタ 691"/>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185" cy="259080"/>
    <xdr:sp macro="" textlink="">
      <xdr:nvSpPr>
        <xdr:cNvPr id="693" name="テキスト ボックス 692"/>
        <xdr:cNvSpPr txBox="1"/>
      </xdr:nvSpPr>
      <xdr:spPr>
        <a:xfrm>
          <a:off x="17820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4" name="直線コネクタ 693"/>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185" cy="259080"/>
    <xdr:sp macro="" textlink="">
      <xdr:nvSpPr>
        <xdr:cNvPr id="695" name="テキスト ボックス 694"/>
        <xdr:cNvSpPr txBox="1"/>
      </xdr:nvSpPr>
      <xdr:spPr>
        <a:xfrm>
          <a:off x="17820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6" name="直線コネクタ 695"/>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185" cy="259080"/>
    <xdr:sp macro="" textlink="">
      <xdr:nvSpPr>
        <xdr:cNvPr id="697" name="テキスト ボックス 696"/>
        <xdr:cNvSpPr txBox="1"/>
      </xdr:nvSpPr>
      <xdr:spPr>
        <a:xfrm>
          <a:off x="17820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8" name="直線コネクタ 697"/>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185" cy="259080"/>
    <xdr:sp macro="" textlink="">
      <xdr:nvSpPr>
        <xdr:cNvPr id="699" name="テキスト ボックス 698"/>
        <xdr:cNvSpPr txBox="1"/>
      </xdr:nvSpPr>
      <xdr:spPr>
        <a:xfrm>
          <a:off x="17820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01" name="テキスト ボックス 700"/>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163830</xdr:rowOff>
    </xdr:from>
    <xdr:to xmlns:xdr="http://schemas.openxmlformats.org/drawingml/2006/spreadsheetDrawing">
      <xdr:col>116</xdr:col>
      <xdr:colOff>62865</xdr:colOff>
      <xdr:row>85</xdr:row>
      <xdr:rowOff>140970</xdr:rowOff>
    </xdr:to>
    <xdr:cxnSp macro="">
      <xdr:nvCxnSpPr>
        <xdr:cNvPr id="703" name="直線コネクタ 702"/>
        <xdr:cNvCxnSpPr/>
      </xdr:nvCxnSpPr>
      <xdr:spPr>
        <a:xfrm flipV="1">
          <a:off x="22160865" y="1336548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144780</xdr:rowOff>
    </xdr:from>
    <xdr:ext cx="469900" cy="255905"/>
    <xdr:sp macro="" textlink="">
      <xdr:nvSpPr>
        <xdr:cNvPr id="704" name="【児童館】&#10;一人当たり面積最小値テキスト"/>
        <xdr:cNvSpPr txBox="1"/>
      </xdr:nvSpPr>
      <xdr:spPr>
        <a:xfrm>
          <a:off x="22199600" y="147180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140970</xdr:rowOff>
    </xdr:from>
    <xdr:to xmlns:xdr="http://schemas.openxmlformats.org/drawingml/2006/spreadsheetDrawing">
      <xdr:col>116</xdr:col>
      <xdr:colOff>152400</xdr:colOff>
      <xdr:row>85</xdr:row>
      <xdr:rowOff>140970</xdr:rowOff>
    </xdr:to>
    <xdr:cxnSp macro="">
      <xdr:nvCxnSpPr>
        <xdr:cNvPr id="705" name="直線コネクタ 704"/>
        <xdr:cNvCxnSpPr/>
      </xdr:nvCxnSpPr>
      <xdr:spPr>
        <a:xfrm>
          <a:off x="22072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110490</xdr:rowOff>
    </xdr:from>
    <xdr:ext cx="469900" cy="255905"/>
    <xdr:sp macro="" textlink="">
      <xdr:nvSpPr>
        <xdr:cNvPr id="706" name="【児童館】&#10;一人当たり面積最大値テキスト"/>
        <xdr:cNvSpPr txBox="1"/>
      </xdr:nvSpPr>
      <xdr:spPr>
        <a:xfrm>
          <a:off x="22199600" y="131406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163830</xdr:rowOff>
    </xdr:from>
    <xdr:to xmlns:xdr="http://schemas.openxmlformats.org/drawingml/2006/spreadsheetDrawing">
      <xdr:col>116</xdr:col>
      <xdr:colOff>152400</xdr:colOff>
      <xdr:row>77</xdr:row>
      <xdr:rowOff>163830</xdr:rowOff>
    </xdr:to>
    <xdr:cxnSp macro="">
      <xdr:nvCxnSpPr>
        <xdr:cNvPr id="707" name="直線コネクタ 706"/>
        <xdr:cNvCxnSpPr/>
      </xdr:nvCxnSpPr>
      <xdr:spPr>
        <a:xfrm>
          <a:off x="22072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80010</xdr:rowOff>
    </xdr:from>
    <xdr:ext cx="469900" cy="259080"/>
    <xdr:sp macro="" textlink="">
      <xdr:nvSpPr>
        <xdr:cNvPr id="708" name="【児童館】&#10;一人当たり面積平均値テキスト"/>
        <xdr:cNvSpPr txBox="1"/>
      </xdr:nvSpPr>
      <xdr:spPr>
        <a:xfrm>
          <a:off x="22199600" y="14138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101600</xdr:rowOff>
    </xdr:from>
    <xdr:to xmlns:xdr="http://schemas.openxmlformats.org/drawingml/2006/spreadsheetDrawing">
      <xdr:col>116</xdr:col>
      <xdr:colOff>114300</xdr:colOff>
      <xdr:row>83</xdr:row>
      <xdr:rowOff>31750</xdr:rowOff>
    </xdr:to>
    <xdr:sp macro="" textlink="">
      <xdr:nvSpPr>
        <xdr:cNvPr id="709" name="フローチャート: 判断 70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124460</xdr:rowOff>
    </xdr:from>
    <xdr:to xmlns:xdr="http://schemas.openxmlformats.org/drawingml/2006/spreadsheetDrawing">
      <xdr:col>112</xdr:col>
      <xdr:colOff>38100</xdr:colOff>
      <xdr:row>83</xdr:row>
      <xdr:rowOff>54610</xdr:rowOff>
    </xdr:to>
    <xdr:sp macro="" textlink="">
      <xdr:nvSpPr>
        <xdr:cNvPr id="710" name="フローチャート: 判断 709"/>
        <xdr:cNvSpPr/>
      </xdr:nvSpPr>
      <xdr:spPr>
        <a:xfrm>
          <a:off x="21272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78740</xdr:rowOff>
    </xdr:from>
    <xdr:to xmlns:xdr="http://schemas.openxmlformats.org/drawingml/2006/spreadsheetDrawing">
      <xdr:col>107</xdr:col>
      <xdr:colOff>101600</xdr:colOff>
      <xdr:row>83</xdr:row>
      <xdr:rowOff>8890</xdr:rowOff>
    </xdr:to>
    <xdr:sp macro="" textlink="">
      <xdr:nvSpPr>
        <xdr:cNvPr id="711" name="フローチャート: 判断 710"/>
        <xdr:cNvSpPr/>
      </xdr:nvSpPr>
      <xdr:spPr>
        <a:xfrm>
          <a:off x="20383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101600</xdr:rowOff>
    </xdr:from>
    <xdr:to xmlns:xdr="http://schemas.openxmlformats.org/drawingml/2006/spreadsheetDrawing">
      <xdr:col>102</xdr:col>
      <xdr:colOff>165100</xdr:colOff>
      <xdr:row>83</xdr:row>
      <xdr:rowOff>31750</xdr:rowOff>
    </xdr:to>
    <xdr:sp macro="" textlink="">
      <xdr:nvSpPr>
        <xdr:cNvPr id="712" name="フローチャート: 判断 71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147320</xdr:rowOff>
    </xdr:from>
    <xdr:to xmlns:xdr="http://schemas.openxmlformats.org/drawingml/2006/spreadsheetDrawing">
      <xdr:col>98</xdr:col>
      <xdr:colOff>38100</xdr:colOff>
      <xdr:row>83</xdr:row>
      <xdr:rowOff>77470</xdr:rowOff>
    </xdr:to>
    <xdr:sp macro="" textlink="">
      <xdr:nvSpPr>
        <xdr:cNvPr id="713" name="フローチャート: 判断 712"/>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4" name="テキスト ボックス 7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5" name="テキスト ボックス 7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6" name="テキスト ボックス 7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7" name="テキスト ボックス 7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8" name="テキスト ボックス 7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10160</xdr:rowOff>
    </xdr:from>
    <xdr:to xmlns:xdr="http://schemas.openxmlformats.org/drawingml/2006/spreadsheetDrawing">
      <xdr:col>116</xdr:col>
      <xdr:colOff>114300</xdr:colOff>
      <xdr:row>82</xdr:row>
      <xdr:rowOff>111760</xdr:rowOff>
    </xdr:to>
    <xdr:sp macro="" textlink="">
      <xdr:nvSpPr>
        <xdr:cNvPr id="719" name="楕円 718"/>
        <xdr:cNvSpPr/>
      </xdr:nvSpPr>
      <xdr:spPr>
        <a:xfrm>
          <a:off x="2211070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33020</xdr:rowOff>
    </xdr:from>
    <xdr:ext cx="469900" cy="259080"/>
    <xdr:sp macro="" textlink="">
      <xdr:nvSpPr>
        <xdr:cNvPr id="720" name="【児童館】&#10;一人当たり面積該当値テキスト"/>
        <xdr:cNvSpPr txBox="1"/>
      </xdr:nvSpPr>
      <xdr:spPr>
        <a:xfrm>
          <a:off x="22199600" y="13920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10160</xdr:rowOff>
    </xdr:from>
    <xdr:to xmlns:xdr="http://schemas.openxmlformats.org/drawingml/2006/spreadsheetDrawing">
      <xdr:col>112</xdr:col>
      <xdr:colOff>38100</xdr:colOff>
      <xdr:row>82</xdr:row>
      <xdr:rowOff>111760</xdr:rowOff>
    </xdr:to>
    <xdr:sp macro="" textlink="">
      <xdr:nvSpPr>
        <xdr:cNvPr id="721" name="楕円 720"/>
        <xdr:cNvSpPr/>
      </xdr:nvSpPr>
      <xdr:spPr>
        <a:xfrm>
          <a:off x="2127250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60960</xdr:rowOff>
    </xdr:from>
    <xdr:to xmlns:xdr="http://schemas.openxmlformats.org/drawingml/2006/spreadsheetDrawing">
      <xdr:col>116</xdr:col>
      <xdr:colOff>63500</xdr:colOff>
      <xdr:row>82</xdr:row>
      <xdr:rowOff>60960</xdr:rowOff>
    </xdr:to>
    <xdr:cxnSp macro="">
      <xdr:nvCxnSpPr>
        <xdr:cNvPr id="722" name="直線コネクタ 721"/>
        <xdr:cNvCxnSpPr/>
      </xdr:nvCxnSpPr>
      <xdr:spPr>
        <a:xfrm>
          <a:off x="21323300" y="141198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33020</xdr:rowOff>
    </xdr:from>
    <xdr:to xmlns:xdr="http://schemas.openxmlformats.org/drawingml/2006/spreadsheetDrawing">
      <xdr:col>107</xdr:col>
      <xdr:colOff>101600</xdr:colOff>
      <xdr:row>82</xdr:row>
      <xdr:rowOff>134620</xdr:rowOff>
    </xdr:to>
    <xdr:sp macro="" textlink="">
      <xdr:nvSpPr>
        <xdr:cNvPr id="723" name="楕円 722"/>
        <xdr:cNvSpPr/>
      </xdr:nvSpPr>
      <xdr:spPr>
        <a:xfrm>
          <a:off x="2038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60960</xdr:rowOff>
    </xdr:from>
    <xdr:to xmlns:xdr="http://schemas.openxmlformats.org/drawingml/2006/spreadsheetDrawing">
      <xdr:col>111</xdr:col>
      <xdr:colOff>177800</xdr:colOff>
      <xdr:row>82</xdr:row>
      <xdr:rowOff>83820</xdr:rowOff>
    </xdr:to>
    <xdr:cxnSp macro="">
      <xdr:nvCxnSpPr>
        <xdr:cNvPr id="724" name="直線コネクタ 723"/>
        <xdr:cNvCxnSpPr/>
      </xdr:nvCxnSpPr>
      <xdr:spPr>
        <a:xfrm flipV="1">
          <a:off x="20434300" y="14119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33020</xdr:rowOff>
    </xdr:from>
    <xdr:to xmlns:xdr="http://schemas.openxmlformats.org/drawingml/2006/spreadsheetDrawing">
      <xdr:col>102</xdr:col>
      <xdr:colOff>165100</xdr:colOff>
      <xdr:row>82</xdr:row>
      <xdr:rowOff>134620</xdr:rowOff>
    </xdr:to>
    <xdr:sp macro="" textlink="">
      <xdr:nvSpPr>
        <xdr:cNvPr id="725" name="楕円 724"/>
        <xdr:cNvSpPr/>
      </xdr:nvSpPr>
      <xdr:spPr>
        <a:xfrm>
          <a:off x="19494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83820</xdr:rowOff>
    </xdr:from>
    <xdr:to xmlns:xdr="http://schemas.openxmlformats.org/drawingml/2006/spreadsheetDrawing">
      <xdr:col>107</xdr:col>
      <xdr:colOff>50800</xdr:colOff>
      <xdr:row>82</xdr:row>
      <xdr:rowOff>83820</xdr:rowOff>
    </xdr:to>
    <xdr:cxnSp macro="">
      <xdr:nvCxnSpPr>
        <xdr:cNvPr id="726" name="直線コネクタ 725"/>
        <xdr:cNvCxnSpPr/>
      </xdr:nvCxnSpPr>
      <xdr:spPr>
        <a:xfrm>
          <a:off x="19545300" y="14142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33020</xdr:rowOff>
    </xdr:from>
    <xdr:to xmlns:xdr="http://schemas.openxmlformats.org/drawingml/2006/spreadsheetDrawing">
      <xdr:col>98</xdr:col>
      <xdr:colOff>38100</xdr:colOff>
      <xdr:row>82</xdr:row>
      <xdr:rowOff>134620</xdr:rowOff>
    </xdr:to>
    <xdr:sp macro="" textlink="">
      <xdr:nvSpPr>
        <xdr:cNvPr id="727" name="楕円 726"/>
        <xdr:cNvSpPr/>
      </xdr:nvSpPr>
      <xdr:spPr>
        <a:xfrm>
          <a:off x="18605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83820</xdr:rowOff>
    </xdr:from>
    <xdr:to xmlns:xdr="http://schemas.openxmlformats.org/drawingml/2006/spreadsheetDrawing">
      <xdr:col>102</xdr:col>
      <xdr:colOff>114300</xdr:colOff>
      <xdr:row>82</xdr:row>
      <xdr:rowOff>83820</xdr:rowOff>
    </xdr:to>
    <xdr:cxnSp macro="">
      <xdr:nvCxnSpPr>
        <xdr:cNvPr id="728" name="直線コネクタ 727"/>
        <xdr:cNvCxnSpPr/>
      </xdr:nvCxnSpPr>
      <xdr:spPr>
        <a:xfrm>
          <a:off x="18656300" y="14142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45720</xdr:rowOff>
    </xdr:from>
    <xdr:ext cx="469900" cy="259080"/>
    <xdr:sp macro="" textlink="">
      <xdr:nvSpPr>
        <xdr:cNvPr id="729" name="n_1aveValue【児童館】&#10;一人当たり面積"/>
        <xdr:cNvSpPr txBox="1"/>
      </xdr:nvSpPr>
      <xdr:spPr>
        <a:xfrm>
          <a:off x="21075650" y="1427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0</xdr:rowOff>
    </xdr:from>
    <xdr:ext cx="466725" cy="259080"/>
    <xdr:sp macro="" textlink="">
      <xdr:nvSpPr>
        <xdr:cNvPr id="730" name="n_2aveValue【児童館】&#10;一人当たり面積"/>
        <xdr:cNvSpPr txBox="1"/>
      </xdr:nvSpPr>
      <xdr:spPr>
        <a:xfrm>
          <a:off x="20199350" y="14230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22860</xdr:rowOff>
    </xdr:from>
    <xdr:ext cx="466725" cy="259080"/>
    <xdr:sp macro="" textlink="">
      <xdr:nvSpPr>
        <xdr:cNvPr id="731" name="n_3aveValue【児童館】&#10;一人当たり面積"/>
        <xdr:cNvSpPr txBox="1"/>
      </xdr:nvSpPr>
      <xdr:spPr>
        <a:xfrm>
          <a:off x="19310350" y="14253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68580</xdr:rowOff>
    </xdr:from>
    <xdr:ext cx="466725" cy="259080"/>
    <xdr:sp macro="" textlink="">
      <xdr:nvSpPr>
        <xdr:cNvPr id="732" name="n_4aveValue【児童館】&#10;一人当たり面積"/>
        <xdr:cNvSpPr txBox="1"/>
      </xdr:nvSpPr>
      <xdr:spPr>
        <a:xfrm>
          <a:off x="18421350" y="14298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128270</xdr:rowOff>
    </xdr:from>
    <xdr:ext cx="469900" cy="259080"/>
    <xdr:sp macro="" textlink="">
      <xdr:nvSpPr>
        <xdr:cNvPr id="733" name="n_1mainValue【児童館】&#10;一人当たり面積"/>
        <xdr:cNvSpPr txBox="1"/>
      </xdr:nvSpPr>
      <xdr:spPr>
        <a:xfrm>
          <a:off x="21075650" y="13844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151130</xdr:rowOff>
    </xdr:from>
    <xdr:ext cx="466725" cy="259080"/>
    <xdr:sp macro="" textlink="">
      <xdr:nvSpPr>
        <xdr:cNvPr id="734" name="n_2mainValue【児童館】&#10;一人当たり面積"/>
        <xdr:cNvSpPr txBox="1"/>
      </xdr:nvSpPr>
      <xdr:spPr>
        <a:xfrm>
          <a:off x="20199350" y="13867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151130</xdr:rowOff>
    </xdr:from>
    <xdr:ext cx="466725" cy="259080"/>
    <xdr:sp macro="" textlink="">
      <xdr:nvSpPr>
        <xdr:cNvPr id="735" name="n_3mainValue【児童館】&#10;一人当たり面積"/>
        <xdr:cNvSpPr txBox="1"/>
      </xdr:nvSpPr>
      <xdr:spPr>
        <a:xfrm>
          <a:off x="19310350" y="13867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151130</xdr:rowOff>
    </xdr:from>
    <xdr:ext cx="466725" cy="259080"/>
    <xdr:sp macro="" textlink="">
      <xdr:nvSpPr>
        <xdr:cNvPr id="736" name="n_4mainValue【児童館】&#10;一人当たり面積"/>
        <xdr:cNvSpPr txBox="1"/>
      </xdr:nvSpPr>
      <xdr:spPr>
        <a:xfrm>
          <a:off x="18421350" y="13867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45" name="テキスト ボックス 744"/>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747" name="テキスト ボックス 746"/>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8" name="直線コネクタ 7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749" name="テキスト ボックス 748"/>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0" name="直線コネクタ 7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1" name="テキスト ボックス 7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2" name="直線コネクタ 7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753" name="テキスト ボックス 752"/>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4" name="直線コネクタ 7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5" name="テキスト ボックス 7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6" name="直線コネクタ 7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7" name="テキスト ボックス 7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8" name="直線コネクタ 7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759" name="テキスト ボックス 758"/>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133350</xdr:rowOff>
    </xdr:from>
    <xdr:to xmlns:xdr="http://schemas.openxmlformats.org/drawingml/2006/spreadsheetDrawing">
      <xdr:col>85</xdr:col>
      <xdr:colOff>126365</xdr:colOff>
      <xdr:row>109</xdr:row>
      <xdr:rowOff>35560</xdr:rowOff>
    </xdr:to>
    <xdr:cxnSp macro="">
      <xdr:nvCxnSpPr>
        <xdr:cNvPr id="762" name="直線コネクタ 761"/>
        <xdr:cNvCxnSpPr/>
      </xdr:nvCxnSpPr>
      <xdr:spPr>
        <a:xfrm flipV="1">
          <a:off x="16318865" y="1727835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3"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4" name="直線コネクタ 76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80010</xdr:rowOff>
    </xdr:from>
    <xdr:ext cx="405130" cy="259080"/>
    <xdr:sp macro="" textlink="">
      <xdr:nvSpPr>
        <xdr:cNvPr id="765" name="【公民館】&#10;有形固定資産減価償却率最大値テキスト"/>
        <xdr:cNvSpPr txBox="1"/>
      </xdr:nvSpPr>
      <xdr:spPr>
        <a:xfrm>
          <a:off x="16357600" y="1705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133350</xdr:rowOff>
    </xdr:from>
    <xdr:to xmlns:xdr="http://schemas.openxmlformats.org/drawingml/2006/spreadsheetDrawing">
      <xdr:col>86</xdr:col>
      <xdr:colOff>25400</xdr:colOff>
      <xdr:row>100</xdr:row>
      <xdr:rowOff>133350</xdr:rowOff>
    </xdr:to>
    <xdr:cxnSp macro="">
      <xdr:nvCxnSpPr>
        <xdr:cNvPr id="766" name="直線コネクタ 765"/>
        <xdr:cNvCxnSpPr/>
      </xdr:nvCxnSpPr>
      <xdr:spPr>
        <a:xfrm>
          <a:off x="16230600" y="1727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134620</xdr:rowOff>
    </xdr:from>
    <xdr:ext cx="405130" cy="255905"/>
    <xdr:sp macro="" textlink="">
      <xdr:nvSpPr>
        <xdr:cNvPr id="767" name="【公民館】&#10;有形固定資産減価償却率平均値テキスト"/>
        <xdr:cNvSpPr txBox="1"/>
      </xdr:nvSpPr>
      <xdr:spPr>
        <a:xfrm>
          <a:off x="16357600" y="1796542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156210</xdr:rowOff>
    </xdr:from>
    <xdr:to xmlns:xdr="http://schemas.openxmlformats.org/drawingml/2006/spreadsheetDrawing">
      <xdr:col>85</xdr:col>
      <xdr:colOff>177800</xdr:colOff>
      <xdr:row>105</xdr:row>
      <xdr:rowOff>86360</xdr:rowOff>
    </xdr:to>
    <xdr:sp macro="" textlink="">
      <xdr:nvSpPr>
        <xdr:cNvPr id="768" name="フローチャート: 判断 767"/>
        <xdr:cNvSpPr/>
      </xdr:nvSpPr>
      <xdr:spPr>
        <a:xfrm>
          <a:off x="162687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137795</xdr:rowOff>
    </xdr:from>
    <xdr:to xmlns:xdr="http://schemas.openxmlformats.org/drawingml/2006/spreadsheetDrawing">
      <xdr:col>81</xdr:col>
      <xdr:colOff>101600</xdr:colOff>
      <xdr:row>105</xdr:row>
      <xdr:rowOff>67945</xdr:rowOff>
    </xdr:to>
    <xdr:sp macro="" textlink="">
      <xdr:nvSpPr>
        <xdr:cNvPr id="769" name="フローチャート: 判断 768"/>
        <xdr:cNvSpPr/>
      </xdr:nvSpPr>
      <xdr:spPr>
        <a:xfrm>
          <a:off x="15430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168910</xdr:rowOff>
    </xdr:from>
    <xdr:to xmlns:xdr="http://schemas.openxmlformats.org/drawingml/2006/spreadsheetDrawing">
      <xdr:col>76</xdr:col>
      <xdr:colOff>165100</xdr:colOff>
      <xdr:row>105</xdr:row>
      <xdr:rowOff>99060</xdr:rowOff>
    </xdr:to>
    <xdr:sp macro="" textlink="">
      <xdr:nvSpPr>
        <xdr:cNvPr id="770" name="フローチャート: 判断 769"/>
        <xdr:cNvSpPr/>
      </xdr:nvSpPr>
      <xdr:spPr>
        <a:xfrm>
          <a:off x="14541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6350</xdr:rowOff>
    </xdr:from>
    <xdr:to xmlns:xdr="http://schemas.openxmlformats.org/drawingml/2006/spreadsheetDrawing">
      <xdr:col>72</xdr:col>
      <xdr:colOff>38100</xdr:colOff>
      <xdr:row>105</xdr:row>
      <xdr:rowOff>107315</xdr:rowOff>
    </xdr:to>
    <xdr:sp macro="" textlink="">
      <xdr:nvSpPr>
        <xdr:cNvPr id="771" name="フローチャート: 判断 770"/>
        <xdr:cNvSpPr/>
      </xdr:nvSpPr>
      <xdr:spPr>
        <a:xfrm>
          <a:off x="13652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2540</xdr:rowOff>
    </xdr:from>
    <xdr:to xmlns:xdr="http://schemas.openxmlformats.org/drawingml/2006/spreadsheetDrawing">
      <xdr:col>67</xdr:col>
      <xdr:colOff>101600</xdr:colOff>
      <xdr:row>105</xdr:row>
      <xdr:rowOff>104140</xdr:rowOff>
    </xdr:to>
    <xdr:sp macro="" textlink="">
      <xdr:nvSpPr>
        <xdr:cNvPr id="772" name="フローチャート: 判断 771"/>
        <xdr:cNvSpPr/>
      </xdr:nvSpPr>
      <xdr:spPr>
        <a:xfrm>
          <a:off x="127635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46355</xdr:rowOff>
    </xdr:from>
    <xdr:to xmlns:xdr="http://schemas.openxmlformats.org/drawingml/2006/spreadsheetDrawing">
      <xdr:col>85</xdr:col>
      <xdr:colOff>177800</xdr:colOff>
      <xdr:row>102</xdr:row>
      <xdr:rowOff>147955</xdr:rowOff>
    </xdr:to>
    <xdr:sp macro="" textlink="">
      <xdr:nvSpPr>
        <xdr:cNvPr id="778" name="楕円 777"/>
        <xdr:cNvSpPr/>
      </xdr:nvSpPr>
      <xdr:spPr>
        <a:xfrm>
          <a:off x="162687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69215</xdr:rowOff>
    </xdr:from>
    <xdr:ext cx="405130" cy="259080"/>
    <xdr:sp macro="" textlink="">
      <xdr:nvSpPr>
        <xdr:cNvPr id="779" name="【公民館】&#10;有形固定資産減価償却率該当値テキスト"/>
        <xdr:cNvSpPr txBox="1"/>
      </xdr:nvSpPr>
      <xdr:spPr>
        <a:xfrm>
          <a:off x="16357600" y="1738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13970</xdr:rowOff>
    </xdr:from>
    <xdr:to xmlns:xdr="http://schemas.openxmlformats.org/drawingml/2006/spreadsheetDrawing">
      <xdr:col>81</xdr:col>
      <xdr:colOff>101600</xdr:colOff>
      <xdr:row>102</xdr:row>
      <xdr:rowOff>115570</xdr:rowOff>
    </xdr:to>
    <xdr:sp macro="" textlink="">
      <xdr:nvSpPr>
        <xdr:cNvPr id="780" name="楕円 779"/>
        <xdr:cNvSpPr/>
      </xdr:nvSpPr>
      <xdr:spPr>
        <a:xfrm>
          <a:off x="15430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64770</xdr:rowOff>
    </xdr:from>
    <xdr:to xmlns:xdr="http://schemas.openxmlformats.org/drawingml/2006/spreadsheetDrawing">
      <xdr:col>85</xdr:col>
      <xdr:colOff>127000</xdr:colOff>
      <xdr:row>102</xdr:row>
      <xdr:rowOff>97790</xdr:rowOff>
    </xdr:to>
    <xdr:cxnSp macro="">
      <xdr:nvCxnSpPr>
        <xdr:cNvPr id="781" name="直線コネクタ 780"/>
        <xdr:cNvCxnSpPr/>
      </xdr:nvCxnSpPr>
      <xdr:spPr>
        <a:xfrm>
          <a:off x="15481300" y="1755267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153035</xdr:rowOff>
    </xdr:from>
    <xdr:to xmlns:xdr="http://schemas.openxmlformats.org/drawingml/2006/spreadsheetDrawing">
      <xdr:col>76</xdr:col>
      <xdr:colOff>165100</xdr:colOff>
      <xdr:row>102</xdr:row>
      <xdr:rowOff>83185</xdr:rowOff>
    </xdr:to>
    <xdr:sp macro="" textlink="">
      <xdr:nvSpPr>
        <xdr:cNvPr id="782" name="楕円 781"/>
        <xdr:cNvSpPr/>
      </xdr:nvSpPr>
      <xdr:spPr>
        <a:xfrm>
          <a:off x="14541500" y="17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32385</xdr:rowOff>
    </xdr:from>
    <xdr:to xmlns:xdr="http://schemas.openxmlformats.org/drawingml/2006/spreadsheetDrawing">
      <xdr:col>81</xdr:col>
      <xdr:colOff>50800</xdr:colOff>
      <xdr:row>102</xdr:row>
      <xdr:rowOff>64770</xdr:rowOff>
    </xdr:to>
    <xdr:cxnSp macro="">
      <xdr:nvCxnSpPr>
        <xdr:cNvPr id="783" name="直線コネクタ 782"/>
        <xdr:cNvCxnSpPr/>
      </xdr:nvCxnSpPr>
      <xdr:spPr>
        <a:xfrm>
          <a:off x="14592300" y="175202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86360</xdr:rowOff>
    </xdr:from>
    <xdr:to xmlns:xdr="http://schemas.openxmlformats.org/drawingml/2006/spreadsheetDrawing">
      <xdr:col>72</xdr:col>
      <xdr:colOff>38100</xdr:colOff>
      <xdr:row>102</xdr:row>
      <xdr:rowOff>15875</xdr:rowOff>
    </xdr:to>
    <xdr:sp macro="" textlink="">
      <xdr:nvSpPr>
        <xdr:cNvPr id="784" name="楕円 783"/>
        <xdr:cNvSpPr/>
      </xdr:nvSpPr>
      <xdr:spPr>
        <a:xfrm>
          <a:off x="13652500" y="17402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136525</xdr:rowOff>
    </xdr:from>
    <xdr:to xmlns:xdr="http://schemas.openxmlformats.org/drawingml/2006/spreadsheetDrawing">
      <xdr:col>76</xdr:col>
      <xdr:colOff>114300</xdr:colOff>
      <xdr:row>102</xdr:row>
      <xdr:rowOff>32385</xdr:rowOff>
    </xdr:to>
    <xdr:cxnSp macro="">
      <xdr:nvCxnSpPr>
        <xdr:cNvPr id="785" name="直線コネクタ 784"/>
        <xdr:cNvCxnSpPr/>
      </xdr:nvCxnSpPr>
      <xdr:spPr>
        <a:xfrm>
          <a:off x="13703300" y="1745297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86360</xdr:rowOff>
    </xdr:from>
    <xdr:to xmlns:xdr="http://schemas.openxmlformats.org/drawingml/2006/spreadsheetDrawing">
      <xdr:col>67</xdr:col>
      <xdr:colOff>101600</xdr:colOff>
      <xdr:row>102</xdr:row>
      <xdr:rowOff>15875</xdr:rowOff>
    </xdr:to>
    <xdr:sp macro="" textlink="">
      <xdr:nvSpPr>
        <xdr:cNvPr id="786" name="楕円 785"/>
        <xdr:cNvSpPr/>
      </xdr:nvSpPr>
      <xdr:spPr>
        <a:xfrm>
          <a:off x="12763500" y="17402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136525</xdr:rowOff>
    </xdr:from>
    <xdr:to xmlns:xdr="http://schemas.openxmlformats.org/drawingml/2006/spreadsheetDrawing">
      <xdr:col>71</xdr:col>
      <xdr:colOff>177800</xdr:colOff>
      <xdr:row>101</xdr:row>
      <xdr:rowOff>136525</xdr:rowOff>
    </xdr:to>
    <xdr:cxnSp macro="">
      <xdr:nvCxnSpPr>
        <xdr:cNvPr id="787" name="直線コネクタ 786"/>
        <xdr:cNvCxnSpPr/>
      </xdr:nvCxnSpPr>
      <xdr:spPr>
        <a:xfrm>
          <a:off x="12814300" y="17452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59055</xdr:rowOff>
    </xdr:from>
    <xdr:ext cx="405130" cy="259080"/>
    <xdr:sp macro="" textlink="">
      <xdr:nvSpPr>
        <xdr:cNvPr id="788" name="n_1aveValue【公民館】&#10;有形固定資産減価償却率"/>
        <xdr:cNvSpPr txBox="1"/>
      </xdr:nvSpPr>
      <xdr:spPr>
        <a:xfrm>
          <a:off x="15266035" y="1806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90170</xdr:rowOff>
    </xdr:from>
    <xdr:ext cx="401955" cy="259080"/>
    <xdr:sp macro="" textlink="">
      <xdr:nvSpPr>
        <xdr:cNvPr id="789" name="n_2aveValue【公民館】&#10;有形固定資産減価償却率"/>
        <xdr:cNvSpPr txBox="1"/>
      </xdr:nvSpPr>
      <xdr:spPr>
        <a:xfrm>
          <a:off x="14389735" y="180924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98425</xdr:rowOff>
    </xdr:from>
    <xdr:ext cx="401955" cy="255905"/>
    <xdr:sp macro="" textlink="">
      <xdr:nvSpPr>
        <xdr:cNvPr id="790" name="n_3aveValue【公民館】&#10;有形固定資産減価償却率"/>
        <xdr:cNvSpPr txBox="1"/>
      </xdr:nvSpPr>
      <xdr:spPr>
        <a:xfrm>
          <a:off x="13500735" y="181006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95250</xdr:rowOff>
    </xdr:from>
    <xdr:ext cx="401955" cy="259080"/>
    <xdr:sp macro="" textlink="">
      <xdr:nvSpPr>
        <xdr:cNvPr id="791" name="n_4aveValue【公民館】&#10;有形固定資産減価償却率"/>
        <xdr:cNvSpPr txBox="1"/>
      </xdr:nvSpPr>
      <xdr:spPr>
        <a:xfrm>
          <a:off x="12611735" y="180975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132080</xdr:rowOff>
    </xdr:from>
    <xdr:ext cx="405130" cy="255905"/>
    <xdr:sp macro="" textlink="">
      <xdr:nvSpPr>
        <xdr:cNvPr id="792" name="n_1mainValue【公民館】&#10;有形固定資産減価償却率"/>
        <xdr:cNvSpPr txBox="1"/>
      </xdr:nvSpPr>
      <xdr:spPr>
        <a:xfrm>
          <a:off x="15266035" y="172770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99695</xdr:rowOff>
    </xdr:from>
    <xdr:ext cx="401955" cy="255905"/>
    <xdr:sp macro="" textlink="">
      <xdr:nvSpPr>
        <xdr:cNvPr id="793" name="n_2mainValue【公民館】&#10;有形固定資産減価償却率"/>
        <xdr:cNvSpPr txBox="1"/>
      </xdr:nvSpPr>
      <xdr:spPr>
        <a:xfrm>
          <a:off x="14389735" y="172446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32385</xdr:rowOff>
    </xdr:from>
    <xdr:ext cx="401955" cy="255905"/>
    <xdr:sp macro="" textlink="">
      <xdr:nvSpPr>
        <xdr:cNvPr id="794" name="n_3mainValue【公民館】&#10;有形固定資産減価償却率"/>
        <xdr:cNvSpPr txBox="1"/>
      </xdr:nvSpPr>
      <xdr:spPr>
        <a:xfrm>
          <a:off x="13500735" y="171773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32385</xdr:rowOff>
    </xdr:from>
    <xdr:ext cx="401955" cy="255905"/>
    <xdr:sp macro="" textlink="">
      <xdr:nvSpPr>
        <xdr:cNvPr id="795" name="n_4mainValue【公民館】&#10;有形固定資産減価償却率"/>
        <xdr:cNvSpPr txBox="1"/>
      </xdr:nvSpPr>
      <xdr:spPr>
        <a:xfrm>
          <a:off x="12611735" y="171773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04" name="テキスト ボックス 803"/>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6" name="直線コネクタ 805"/>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185" cy="255905"/>
    <xdr:sp macro="" textlink="">
      <xdr:nvSpPr>
        <xdr:cNvPr id="807" name="テキスト ボックス 806"/>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8" name="直線コネクタ 807"/>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185" cy="259080"/>
    <xdr:sp macro="" textlink="">
      <xdr:nvSpPr>
        <xdr:cNvPr id="809" name="テキスト ボックス 808"/>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0" name="直線コネクタ 809"/>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185" cy="255905"/>
    <xdr:sp macro="" textlink="">
      <xdr:nvSpPr>
        <xdr:cNvPr id="811" name="テキスト ボックス 810"/>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2" name="直線コネクタ 811"/>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185" cy="258445"/>
    <xdr:sp macro="" textlink="">
      <xdr:nvSpPr>
        <xdr:cNvPr id="813" name="テキスト ボックス 812"/>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4" name="直線コネクタ 813"/>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185" cy="259080"/>
    <xdr:sp macro="" textlink="">
      <xdr:nvSpPr>
        <xdr:cNvPr id="815" name="テキスト ボックス 814"/>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6" name="直線コネクタ 815"/>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185" cy="255905"/>
    <xdr:sp macro="" textlink="">
      <xdr:nvSpPr>
        <xdr:cNvPr id="817" name="テキスト ボックス 816"/>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8" name="直線コネクタ 8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19" name="テキスト ボックス 818"/>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102235</xdr:rowOff>
    </xdr:from>
    <xdr:to xmlns:xdr="http://schemas.openxmlformats.org/drawingml/2006/spreadsheetDrawing">
      <xdr:col>116</xdr:col>
      <xdr:colOff>62865</xdr:colOff>
      <xdr:row>108</xdr:row>
      <xdr:rowOff>167640</xdr:rowOff>
    </xdr:to>
    <xdr:cxnSp macro="">
      <xdr:nvCxnSpPr>
        <xdr:cNvPr id="821" name="直線コネクタ 820"/>
        <xdr:cNvCxnSpPr/>
      </xdr:nvCxnSpPr>
      <xdr:spPr>
        <a:xfrm flipV="1">
          <a:off x="22160865" y="1724723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0</xdr:rowOff>
    </xdr:from>
    <xdr:ext cx="469900" cy="259080"/>
    <xdr:sp macro="" textlink="">
      <xdr:nvSpPr>
        <xdr:cNvPr id="822" name="【公民館】&#10;一人当たり面積最小値テキスト"/>
        <xdr:cNvSpPr txBox="1"/>
      </xdr:nvSpPr>
      <xdr:spPr>
        <a:xfrm>
          <a:off x="22199600" y="1868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167640</xdr:rowOff>
    </xdr:from>
    <xdr:to xmlns:xdr="http://schemas.openxmlformats.org/drawingml/2006/spreadsheetDrawing">
      <xdr:col>116</xdr:col>
      <xdr:colOff>152400</xdr:colOff>
      <xdr:row>108</xdr:row>
      <xdr:rowOff>167640</xdr:rowOff>
    </xdr:to>
    <xdr:cxnSp macro="">
      <xdr:nvCxnSpPr>
        <xdr:cNvPr id="823" name="直線コネクタ 822"/>
        <xdr:cNvCxnSpPr/>
      </xdr:nvCxnSpPr>
      <xdr:spPr>
        <a:xfrm>
          <a:off x="22072600" y="1868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48895</xdr:rowOff>
    </xdr:from>
    <xdr:ext cx="469900" cy="259080"/>
    <xdr:sp macro="" textlink="">
      <xdr:nvSpPr>
        <xdr:cNvPr id="824" name="【公民館】&#10;一人当たり面積最大値テキスト"/>
        <xdr:cNvSpPr txBox="1"/>
      </xdr:nvSpPr>
      <xdr:spPr>
        <a:xfrm>
          <a:off x="22199600" y="17022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102235</xdr:rowOff>
    </xdr:from>
    <xdr:to xmlns:xdr="http://schemas.openxmlformats.org/drawingml/2006/spreadsheetDrawing">
      <xdr:col>116</xdr:col>
      <xdr:colOff>152400</xdr:colOff>
      <xdr:row>100</xdr:row>
      <xdr:rowOff>102235</xdr:rowOff>
    </xdr:to>
    <xdr:cxnSp macro="">
      <xdr:nvCxnSpPr>
        <xdr:cNvPr id="825" name="直線コネクタ 824"/>
        <xdr:cNvCxnSpPr/>
      </xdr:nvCxnSpPr>
      <xdr:spPr>
        <a:xfrm>
          <a:off x="22072600" y="1724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53340</xdr:rowOff>
    </xdr:from>
    <xdr:ext cx="469900" cy="255905"/>
    <xdr:sp macro="" textlink="">
      <xdr:nvSpPr>
        <xdr:cNvPr id="826" name="【公民館】&#10;一人当たり面積平均値テキスト"/>
        <xdr:cNvSpPr txBox="1"/>
      </xdr:nvSpPr>
      <xdr:spPr>
        <a:xfrm>
          <a:off x="22199600" y="1822704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30480</xdr:rowOff>
    </xdr:from>
    <xdr:to xmlns:xdr="http://schemas.openxmlformats.org/drawingml/2006/spreadsheetDrawing">
      <xdr:col>116</xdr:col>
      <xdr:colOff>114300</xdr:colOff>
      <xdr:row>107</xdr:row>
      <xdr:rowOff>132080</xdr:rowOff>
    </xdr:to>
    <xdr:sp macro="" textlink="">
      <xdr:nvSpPr>
        <xdr:cNvPr id="827" name="フローチャート: 判断 826"/>
        <xdr:cNvSpPr/>
      </xdr:nvSpPr>
      <xdr:spPr>
        <a:xfrm>
          <a:off x="22110700" y="1837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43180</xdr:rowOff>
    </xdr:from>
    <xdr:to xmlns:xdr="http://schemas.openxmlformats.org/drawingml/2006/spreadsheetDrawing">
      <xdr:col>112</xdr:col>
      <xdr:colOff>38100</xdr:colOff>
      <xdr:row>107</xdr:row>
      <xdr:rowOff>144780</xdr:rowOff>
    </xdr:to>
    <xdr:sp macro="" textlink="">
      <xdr:nvSpPr>
        <xdr:cNvPr id="828" name="フローチャート: 判断 827"/>
        <xdr:cNvSpPr/>
      </xdr:nvSpPr>
      <xdr:spPr>
        <a:xfrm>
          <a:off x="212725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63500</xdr:rowOff>
    </xdr:from>
    <xdr:to xmlns:xdr="http://schemas.openxmlformats.org/drawingml/2006/spreadsheetDrawing">
      <xdr:col>107</xdr:col>
      <xdr:colOff>101600</xdr:colOff>
      <xdr:row>107</xdr:row>
      <xdr:rowOff>164465</xdr:rowOff>
    </xdr:to>
    <xdr:sp macro="" textlink="">
      <xdr:nvSpPr>
        <xdr:cNvPr id="829" name="フローチャート: 判断 828"/>
        <xdr:cNvSpPr/>
      </xdr:nvSpPr>
      <xdr:spPr>
        <a:xfrm>
          <a:off x="20383500" y="18408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50165</xdr:rowOff>
    </xdr:from>
    <xdr:to xmlns:xdr="http://schemas.openxmlformats.org/drawingml/2006/spreadsheetDrawing">
      <xdr:col>102</xdr:col>
      <xdr:colOff>165100</xdr:colOff>
      <xdr:row>107</xdr:row>
      <xdr:rowOff>151765</xdr:rowOff>
    </xdr:to>
    <xdr:sp macro="" textlink="">
      <xdr:nvSpPr>
        <xdr:cNvPr id="830" name="フローチャート: 判断 829"/>
        <xdr:cNvSpPr/>
      </xdr:nvSpPr>
      <xdr:spPr>
        <a:xfrm>
          <a:off x="19494500" y="183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80645</xdr:rowOff>
    </xdr:from>
    <xdr:to xmlns:xdr="http://schemas.openxmlformats.org/drawingml/2006/spreadsheetDrawing">
      <xdr:col>98</xdr:col>
      <xdr:colOff>38100</xdr:colOff>
      <xdr:row>107</xdr:row>
      <xdr:rowOff>10795</xdr:rowOff>
    </xdr:to>
    <xdr:sp macro="" textlink="">
      <xdr:nvSpPr>
        <xdr:cNvPr id="831" name="フローチャート: 判断 830"/>
        <xdr:cNvSpPr/>
      </xdr:nvSpPr>
      <xdr:spPr>
        <a:xfrm>
          <a:off x="18605500" y="182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2" name="テキスト ボックス 8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3" name="テキスト ボックス 8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4" name="テキスト ボックス 8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5" name="テキスト ボックス 8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6" name="テキスト ボックス 8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31750</xdr:rowOff>
    </xdr:from>
    <xdr:to xmlns:xdr="http://schemas.openxmlformats.org/drawingml/2006/spreadsheetDrawing">
      <xdr:col>116</xdr:col>
      <xdr:colOff>114300</xdr:colOff>
      <xdr:row>108</xdr:row>
      <xdr:rowOff>133350</xdr:rowOff>
    </xdr:to>
    <xdr:sp macro="" textlink="">
      <xdr:nvSpPr>
        <xdr:cNvPr id="837" name="楕円 836"/>
        <xdr:cNvSpPr/>
      </xdr:nvSpPr>
      <xdr:spPr>
        <a:xfrm>
          <a:off x="221107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118110</xdr:rowOff>
    </xdr:from>
    <xdr:ext cx="469900" cy="259080"/>
    <xdr:sp macro="" textlink="">
      <xdr:nvSpPr>
        <xdr:cNvPr id="838" name="【公民館】&#10;一人当たり面積該当値テキスト"/>
        <xdr:cNvSpPr txBox="1"/>
      </xdr:nvSpPr>
      <xdr:spPr>
        <a:xfrm>
          <a:off x="22199600" y="1846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31750</xdr:rowOff>
    </xdr:from>
    <xdr:to xmlns:xdr="http://schemas.openxmlformats.org/drawingml/2006/spreadsheetDrawing">
      <xdr:col>112</xdr:col>
      <xdr:colOff>38100</xdr:colOff>
      <xdr:row>108</xdr:row>
      <xdr:rowOff>133350</xdr:rowOff>
    </xdr:to>
    <xdr:sp macro="" textlink="">
      <xdr:nvSpPr>
        <xdr:cNvPr id="839" name="楕円 838"/>
        <xdr:cNvSpPr/>
      </xdr:nvSpPr>
      <xdr:spPr>
        <a:xfrm>
          <a:off x="21272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82550</xdr:rowOff>
    </xdr:from>
    <xdr:to xmlns:xdr="http://schemas.openxmlformats.org/drawingml/2006/spreadsheetDrawing">
      <xdr:col>116</xdr:col>
      <xdr:colOff>63500</xdr:colOff>
      <xdr:row>108</xdr:row>
      <xdr:rowOff>82550</xdr:rowOff>
    </xdr:to>
    <xdr:cxnSp macro="">
      <xdr:nvCxnSpPr>
        <xdr:cNvPr id="840" name="直線コネクタ 839"/>
        <xdr:cNvCxnSpPr/>
      </xdr:nvCxnSpPr>
      <xdr:spPr>
        <a:xfrm>
          <a:off x="21323300" y="185991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31750</xdr:rowOff>
    </xdr:from>
    <xdr:to xmlns:xdr="http://schemas.openxmlformats.org/drawingml/2006/spreadsheetDrawing">
      <xdr:col>107</xdr:col>
      <xdr:colOff>101600</xdr:colOff>
      <xdr:row>108</xdr:row>
      <xdr:rowOff>133350</xdr:rowOff>
    </xdr:to>
    <xdr:sp macro="" textlink="">
      <xdr:nvSpPr>
        <xdr:cNvPr id="841" name="楕円 840"/>
        <xdr:cNvSpPr/>
      </xdr:nvSpPr>
      <xdr:spPr>
        <a:xfrm>
          <a:off x="20383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82550</xdr:rowOff>
    </xdr:from>
    <xdr:to xmlns:xdr="http://schemas.openxmlformats.org/drawingml/2006/spreadsheetDrawing">
      <xdr:col>111</xdr:col>
      <xdr:colOff>177800</xdr:colOff>
      <xdr:row>108</xdr:row>
      <xdr:rowOff>82550</xdr:rowOff>
    </xdr:to>
    <xdr:cxnSp macro="">
      <xdr:nvCxnSpPr>
        <xdr:cNvPr id="842" name="直線コネクタ 841"/>
        <xdr:cNvCxnSpPr/>
      </xdr:nvCxnSpPr>
      <xdr:spPr>
        <a:xfrm>
          <a:off x="20434300" y="18599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31750</xdr:rowOff>
    </xdr:from>
    <xdr:to xmlns:xdr="http://schemas.openxmlformats.org/drawingml/2006/spreadsheetDrawing">
      <xdr:col>102</xdr:col>
      <xdr:colOff>165100</xdr:colOff>
      <xdr:row>108</xdr:row>
      <xdr:rowOff>133350</xdr:rowOff>
    </xdr:to>
    <xdr:sp macro="" textlink="">
      <xdr:nvSpPr>
        <xdr:cNvPr id="843" name="楕円 842"/>
        <xdr:cNvSpPr/>
      </xdr:nvSpPr>
      <xdr:spPr>
        <a:xfrm>
          <a:off x="19494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82550</xdr:rowOff>
    </xdr:from>
    <xdr:to xmlns:xdr="http://schemas.openxmlformats.org/drawingml/2006/spreadsheetDrawing">
      <xdr:col>107</xdr:col>
      <xdr:colOff>50800</xdr:colOff>
      <xdr:row>108</xdr:row>
      <xdr:rowOff>82550</xdr:rowOff>
    </xdr:to>
    <xdr:cxnSp macro="">
      <xdr:nvCxnSpPr>
        <xdr:cNvPr id="844" name="直線コネクタ 843"/>
        <xdr:cNvCxnSpPr/>
      </xdr:nvCxnSpPr>
      <xdr:spPr>
        <a:xfrm>
          <a:off x="19545300" y="18599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34925</xdr:rowOff>
    </xdr:from>
    <xdr:to xmlns:xdr="http://schemas.openxmlformats.org/drawingml/2006/spreadsheetDrawing">
      <xdr:col>98</xdr:col>
      <xdr:colOff>38100</xdr:colOff>
      <xdr:row>108</xdr:row>
      <xdr:rowOff>136525</xdr:rowOff>
    </xdr:to>
    <xdr:sp macro="" textlink="">
      <xdr:nvSpPr>
        <xdr:cNvPr id="845" name="楕円 844"/>
        <xdr:cNvSpPr/>
      </xdr:nvSpPr>
      <xdr:spPr>
        <a:xfrm>
          <a:off x="18605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82550</xdr:rowOff>
    </xdr:from>
    <xdr:to xmlns:xdr="http://schemas.openxmlformats.org/drawingml/2006/spreadsheetDrawing">
      <xdr:col>102</xdr:col>
      <xdr:colOff>114300</xdr:colOff>
      <xdr:row>108</xdr:row>
      <xdr:rowOff>86360</xdr:rowOff>
    </xdr:to>
    <xdr:cxnSp macro="">
      <xdr:nvCxnSpPr>
        <xdr:cNvPr id="846" name="直線コネクタ 845"/>
        <xdr:cNvCxnSpPr/>
      </xdr:nvCxnSpPr>
      <xdr:spPr>
        <a:xfrm flipV="1">
          <a:off x="18656300" y="185991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161290</xdr:rowOff>
    </xdr:from>
    <xdr:ext cx="469900" cy="259080"/>
    <xdr:sp macro="" textlink="">
      <xdr:nvSpPr>
        <xdr:cNvPr id="847" name="n_1aveValue【公民館】&#10;一人当たり面積"/>
        <xdr:cNvSpPr txBox="1"/>
      </xdr:nvSpPr>
      <xdr:spPr>
        <a:xfrm>
          <a:off x="21075650" y="1816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9525</xdr:rowOff>
    </xdr:from>
    <xdr:ext cx="466725" cy="255905"/>
    <xdr:sp macro="" textlink="">
      <xdr:nvSpPr>
        <xdr:cNvPr id="848" name="n_2aveValue【公民館】&#10;一人当たり面積"/>
        <xdr:cNvSpPr txBox="1"/>
      </xdr:nvSpPr>
      <xdr:spPr>
        <a:xfrm>
          <a:off x="20199350" y="18183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168275</xdr:rowOff>
    </xdr:from>
    <xdr:ext cx="466725" cy="255905"/>
    <xdr:sp macro="" textlink="">
      <xdr:nvSpPr>
        <xdr:cNvPr id="849" name="n_3aveValue【公民館】&#10;一人当たり面積"/>
        <xdr:cNvSpPr txBox="1"/>
      </xdr:nvSpPr>
      <xdr:spPr>
        <a:xfrm>
          <a:off x="19310350" y="181705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27305</xdr:rowOff>
    </xdr:from>
    <xdr:ext cx="466725" cy="259080"/>
    <xdr:sp macro="" textlink="">
      <xdr:nvSpPr>
        <xdr:cNvPr id="850" name="n_4aveValue【公民館】&#10;一人当たり面積"/>
        <xdr:cNvSpPr txBox="1"/>
      </xdr:nvSpPr>
      <xdr:spPr>
        <a:xfrm>
          <a:off x="18421350" y="180295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124460</xdr:rowOff>
    </xdr:from>
    <xdr:ext cx="469900" cy="259080"/>
    <xdr:sp macro="" textlink="">
      <xdr:nvSpPr>
        <xdr:cNvPr id="851" name="n_1mainValue【公民館】&#10;一人当たり面積"/>
        <xdr:cNvSpPr txBox="1"/>
      </xdr:nvSpPr>
      <xdr:spPr>
        <a:xfrm>
          <a:off x="21075650" y="1864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124460</xdr:rowOff>
    </xdr:from>
    <xdr:ext cx="466725" cy="259080"/>
    <xdr:sp macro="" textlink="">
      <xdr:nvSpPr>
        <xdr:cNvPr id="852" name="n_2mainValue【公民館】&#10;一人当たり面積"/>
        <xdr:cNvSpPr txBox="1"/>
      </xdr:nvSpPr>
      <xdr:spPr>
        <a:xfrm>
          <a:off x="20199350" y="18641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124460</xdr:rowOff>
    </xdr:from>
    <xdr:ext cx="466725" cy="259080"/>
    <xdr:sp macro="" textlink="">
      <xdr:nvSpPr>
        <xdr:cNvPr id="853" name="n_3mainValue【公民館】&#10;一人当たり面積"/>
        <xdr:cNvSpPr txBox="1"/>
      </xdr:nvSpPr>
      <xdr:spPr>
        <a:xfrm>
          <a:off x="19310350" y="18641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127635</xdr:rowOff>
    </xdr:from>
    <xdr:ext cx="466725" cy="259080"/>
    <xdr:sp macro="" textlink="">
      <xdr:nvSpPr>
        <xdr:cNvPr id="854" name="n_4mainValue【公民館】&#10;一人当たり面積"/>
        <xdr:cNvSpPr txBox="1"/>
      </xdr:nvSpPr>
      <xdr:spPr>
        <a:xfrm>
          <a:off x="18421350" y="186442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公共施設全体について老朽化が進んでおり、個別施設計画を踏まえ</a:t>
          </a:r>
          <a:r>
            <a:rPr lang="ja-JP" altLang="en-US" sz="1300">
              <a:latin typeface="ＭＳ Ｐゴシック"/>
              <a:ea typeface="ＭＳ Ｐゴシック"/>
            </a:rPr>
            <a:t>、</a:t>
          </a:r>
          <a:r>
            <a:rPr lang="ja-JP" altLang="en-US" sz="1300">
              <a:latin typeface="ＭＳ Ｐゴシック"/>
              <a:ea typeface="ＭＳ Ｐゴシック"/>
            </a:rPr>
            <a:t>施設の長寿命化や再編・再配置など適正化を図る</a:t>
          </a:r>
          <a:r>
            <a:rPr lang="ja-JP" altLang="en-US" sz="1300">
              <a:latin typeface="ＭＳ Ｐゴシック"/>
              <a:ea typeface="ＭＳ Ｐゴシック"/>
            </a:rPr>
            <a:t>必要がある。</a:t>
          </a:r>
        </a:p>
        <a:p>
          <a:r>
            <a:rPr lang="ja-JP" altLang="en-US" sz="1300">
              <a:latin typeface="ＭＳ Ｐゴシック"/>
              <a:ea typeface="ＭＳ Ｐゴシック"/>
            </a:rPr>
            <a:t>　道路・橋りょうについては、類似団体と比較して減価償却率が高くなっている。今後も通行者の安全の確保を図るため、計画的に維持管理を行っていく。公営住宅については、減価償却率が類似団体平均と比較し低くなっている。これは、老朽化した住宅を除却し、新たな住宅に集約整備を行った</a:t>
          </a:r>
          <a:r>
            <a:rPr lang="ja-JP" altLang="en-US" sz="1300">
              <a:latin typeface="ＭＳ Ｐゴシック"/>
              <a:ea typeface="ＭＳ Ｐゴシック"/>
            </a:rPr>
            <a:t>ことによるものである。学校</a:t>
          </a:r>
          <a:r>
            <a:rPr lang="ja-JP" altLang="en-US" sz="1300">
              <a:latin typeface="ＭＳ Ｐゴシック"/>
              <a:ea typeface="ＭＳ Ｐゴシック"/>
            </a:rPr>
            <a:t>施設につい</a:t>
          </a:r>
          <a:r>
            <a:rPr lang="ja-JP" altLang="en-US" sz="1300">
              <a:latin typeface="ＭＳ Ｐゴシック"/>
              <a:ea typeface="ＭＳ Ｐゴシック"/>
            </a:rPr>
            <a:t>ては、人口が急増した昭和４０年代から昭和５０年代に施設の大半が整備されたことにより、減価償却率が高くなっている。学校施設の一人当たり面積については、児童数の減少に伴い、小学校を平成２３年度と２４年度に閉校したことなどから、類似団体平均より低い数値となっている。公民館の減価償却率については、類似団体平均と比較し低くなっている。これは、平成１６年度に建物の大規模改修を行ったことなど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80,667
79,694
73.47
31,503,619
30,811,696
605,909
16,561,478
24,876,294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44.4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185" cy="255905"/>
    <xdr:sp macro="" textlink="">
      <xdr:nvSpPr>
        <xdr:cNvPr id="45" name="テキスト ボックス 44"/>
        <xdr:cNvSpPr txBox="1"/>
      </xdr:nvSpPr>
      <xdr:spPr>
        <a:xfrm>
          <a:off x="294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905"/>
    <xdr:sp macro="" textlink="">
      <xdr:nvSpPr>
        <xdr:cNvPr id="49" name="テキスト ボックス 48"/>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915" cy="255905"/>
    <xdr:sp macro="" textlink="">
      <xdr:nvSpPr>
        <xdr:cNvPr id="55" name="テキスト ボックス 54"/>
        <xdr:cNvSpPr txBox="1"/>
      </xdr:nvSpPr>
      <xdr:spPr>
        <a:xfrm>
          <a:off x="422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56515</xdr:rowOff>
    </xdr:from>
    <xdr:to xmlns:xdr="http://schemas.openxmlformats.org/drawingml/2006/spreadsheetDrawing">
      <xdr:col>24</xdr:col>
      <xdr:colOff>62865</xdr:colOff>
      <xdr:row>41</xdr:row>
      <xdr:rowOff>64770</xdr:rowOff>
    </xdr:to>
    <xdr:cxnSp macro="">
      <xdr:nvCxnSpPr>
        <xdr:cNvPr id="58" name="直線コネクタ 57"/>
        <xdr:cNvCxnSpPr/>
      </xdr:nvCxnSpPr>
      <xdr:spPr>
        <a:xfrm flipV="1">
          <a:off x="4634865" y="5714365"/>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68580</xdr:rowOff>
    </xdr:from>
    <xdr:ext cx="405130" cy="259080"/>
    <xdr:sp macro="" textlink="">
      <xdr:nvSpPr>
        <xdr:cNvPr id="59" name="【図書館】&#10;有形固定資産減価償却率最小値テキスト"/>
        <xdr:cNvSpPr txBox="1"/>
      </xdr:nvSpPr>
      <xdr:spPr>
        <a:xfrm>
          <a:off x="4673600" y="7098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64770</xdr:rowOff>
    </xdr:from>
    <xdr:to xmlns:xdr="http://schemas.openxmlformats.org/drawingml/2006/spreadsheetDrawing">
      <xdr:col>24</xdr:col>
      <xdr:colOff>152400</xdr:colOff>
      <xdr:row>41</xdr:row>
      <xdr:rowOff>64770</xdr:rowOff>
    </xdr:to>
    <xdr:cxnSp macro="">
      <xdr:nvCxnSpPr>
        <xdr:cNvPr id="60" name="直線コネクタ 59"/>
        <xdr:cNvCxnSpPr/>
      </xdr:nvCxnSpPr>
      <xdr:spPr>
        <a:xfrm>
          <a:off x="4546600" y="709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3175</xdr:rowOff>
    </xdr:from>
    <xdr:ext cx="340360" cy="259080"/>
    <xdr:sp macro="" textlink="">
      <xdr:nvSpPr>
        <xdr:cNvPr id="61" name="【図書館】&#10;有形固定資産減価償却率最大値テキスト"/>
        <xdr:cNvSpPr txBox="1"/>
      </xdr:nvSpPr>
      <xdr:spPr>
        <a:xfrm>
          <a:off x="46736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56515</xdr:rowOff>
    </xdr:from>
    <xdr:to xmlns:xdr="http://schemas.openxmlformats.org/drawingml/2006/spreadsheetDrawing">
      <xdr:col>24</xdr:col>
      <xdr:colOff>152400</xdr:colOff>
      <xdr:row>33</xdr:row>
      <xdr:rowOff>56515</xdr:rowOff>
    </xdr:to>
    <xdr:cxnSp macro="">
      <xdr:nvCxnSpPr>
        <xdr:cNvPr id="62" name="直線コネクタ 61"/>
        <xdr:cNvCxnSpPr/>
      </xdr:nvCxnSpPr>
      <xdr:spPr>
        <a:xfrm>
          <a:off x="4546600" y="571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6350</xdr:rowOff>
    </xdr:from>
    <xdr:ext cx="405130" cy="255905"/>
    <xdr:sp macro="" textlink="">
      <xdr:nvSpPr>
        <xdr:cNvPr id="63" name="【図書館】&#10;有形固定資産減価償却率平均値テキスト"/>
        <xdr:cNvSpPr txBox="1"/>
      </xdr:nvSpPr>
      <xdr:spPr>
        <a:xfrm>
          <a:off x="4673600" y="635000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27305</xdr:rowOff>
    </xdr:from>
    <xdr:to xmlns:xdr="http://schemas.openxmlformats.org/drawingml/2006/spreadsheetDrawing">
      <xdr:col>24</xdr:col>
      <xdr:colOff>114300</xdr:colOff>
      <xdr:row>37</xdr:row>
      <xdr:rowOff>128905</xdr:rowOff>
    </xdr:to>
    <xdr:sp macro="" textlink="">
      <xdr:nvSpPr>
        <xdr:cNvPr id="64" name="フローチャート: 判断 63"/>
        <xdr:cNvSpPr/>
      </xdr:nvSpPr>
      <xdr:spPr>
        <a:xfrm>
          <a:off x="4584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166370</xdr:rowOff>
    </xdr:from>
    <xdr:to xmlns:xdr="http://schemas.openxmlformats.org/drawingml/2006/spreadsheetDrawing">
      <xdr:col>20</xdr:col>
      <xdr:colOff>38100</xdr:colOff>
      <xdr:row>37</xdr:row>
      <xdr:rowOff>95885</xdr:rowOff>
    </xdr:to>
    <xdr:sp macro="" textlink="">
      <xdr:nvSpPr>
        <xdr:cNvPr id="65" name="フローチャート: 判断 64"/>
        <xdr:cNvSpPr/>
      </xdr:nvSpPr>
      <xdr:spPr>
        <a:xfrm>
          <a:off x="3746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149225</xdr:rowOff>
    </xdr:from>
    <xdr:to xmlns:xdr="http://schemas.openxmlformats.org/drawingml/2006/spreadsheetDrawing">
      <xdr:col>15</xdr:col>
      <xdr:colOff>101600</xdr:colOff>
      <xdr:row>37</xdr:row>
      <xdr:rowOff>79375</xdr:rowOff>
    </xdr:to>
    <xdr:sp macro="" textlink="">
      <xdr:nvSpPr>
        <xdr:cNvPr id="66" name="フローチャート: 判断 65"/>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4445</xdr:rowOff>
    </xdr:from>
    <xdr:to xmlns:xdr="http://schemas.openxmlformats.org/drawingml/2006/spreadsheetDrawing">
      <xdr:col>10</xdr:col>
      <xdr:colOff>165100</xdr:colOff>
      <xdr:row>37</xdr:row>
      <xdr:rowOff>106045</xdr:rowOff>
    </xdr:to>
    <xdr:sp macro="" textlink="">
      <xdr:nvSpPr>
        <xdr:cNvPr id="67" name="フローチャート: 判断 66"/>
        <xdr:cNvSpPr/>
      </xdr:nvSpPr>
      <xdr:spPr>
        <a:xfrm>
          <a:off x="1968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141605</xdr:rowOff>
    </xdr:from>
    <xdr:to xmlns:xdr="http://schemas.openxmlformats.org/drawingml/2006/spreadsheetDrawing">
      <xdr:col>6</xdr:col>
      <xdr:colOff>38100</xdr:colOff>
      <xdr:row>37</xdr:row>
      <xdr:rowOff>71755</xdr:rowOff>
    </xdr:to>
    <xdr:sp macro="" textlink="">
      <xdr:nvSpPr>
        <xdr:cNvPr id="68" name="フローチャート: 判断 67"/>
        <xdr:cNvSpPr/>
      </xdr:nvSpPr>
      <xdr:spPr>
        <a:xfrm>
          <a:off x="107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105410</xdr:rowOff>
    </xdr:from>
    <xdr:to xmlns:xdr="http://schemas.openxmlformats.org/drawingml/2006/spreadsheetDrawing">
      <xdr:col>24</xdr:col>
      <xdr:colOff>114300</xdr:colOff>
      <xdr:row>36</xdr:row>
      <xdr:rowOff>35560</xdr:rowOff>
    </xdr:to>
    <xdr:sp macro="" textlink="">
      <xdr:nvSpPr>
        <xdr:cNvPr id="74" name="楕円 73"/>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128270</xdr:rowOff>
    </xdr:from>
    <xdr:ext cx="405130" cy="259080"/>
    <xdr:sp macro="" textlink="">
      <xdr:nvSpPr>
        <xdr:cNvPr id="75" name="【図書館】&#10;有形固定資産減価償却率該当値テキスト"/>
        <xdr:cNvSpPr txBox="1"/>
      </xdr:nvSpPr>
      <xdr:spPr>
        <a:xfrm>
          <a:off x="4673600" y="5957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69215</xdr:rowOff>
    </xdr:from>
    <xdr:to xmlns:xdr="http://schemas.openxmlformats.org/drawingml/2006/spreadsheetDrawing">
      <xdr:col>20</xdr:col>
      <xdr:colOff>38100</xdr:colOff>
      <xdr:row>35</xdr:row>
      <xdr:rowOff>170815</xdr:rowOff>
    </xdr:to>
    <xdr:sp macro="" textlink="">
      <xdr:nvSpPr>
        <xdr:cNvPr id="76" name="楕円 75"/>
        <xdr:cNvSpPr/>
      </xdr:nvSpPr>
      <xdr:spPr>
        <a:xfrm>
          <a:off x="3746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120650</xdr:rowOff>
    </xdr:from>
    <xdr:to xmlns:xdr="http://schemas.openxmlformats.org/drawingml/2006/spreadsheetDrawing">
      <xdr:col>24</xdr:col>
      <xdr:colOff>63500</xdr:colOff>
      <xdr:row>35</xdr:row>
      <xdr:rowOff>156210</xdr:rowOff>
    </xdr:to>
    <xdr:cxnSp macro="">
      <xdr:nvCxnSpPr>
        <xdr:cNvPr id="77" name="直線コネクタ 76"/>
        <xdr:cNvCxnSpPr/>
      </xdr:nvCxnSpPr>
      <xdr:spPr>
        <a:xfrm>
          <a:off x="3797300" y="612140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33655</xdr:rowOff>
    </xdr:from>
    <xdr:to xmlns:xdr="http://schemas.openxmlformats.org/drawingml/2006/spreadsheetDrawing">
      <xdr:col>15</xdr:col>
      <xdr:colOff>101600</xdr:colOff>
      <xdr:row>35</xdr:row>
      <xdr:rowOff>135255</xdr:rowOff>
    </xdr:to>
    <xdr:sp macro="" textlink="">
      <xdr:nvSpPr>
        <xdr:cNvPr id="78" name="楕円 77"/>
        <xdr:cNvSpPr/>
      </xdr:nvSpPr>
      <xdr:spPr>
        <a:xfrm>
          <a:off x="2857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84455</xdr:rowOff>
    </xdr:from>
    <xdr:to xmlns:xdr="http://schemas.openxmlformats.org/drawingml/2006/spreadsheetDrawing">
      <xdr:col>19</xdr:col>
      <xdr:colOff>177800</xdr:colOff>
      <xdr:row>35</xdr:row>
      <xdr:rowOff>120650</xdr:rowOff>
    </xdr:to>
    <xdr:cxnSp macro="">
      <xdr:nvCxnSpPr>
        <xdr:cNvPr id="79" name="直線コネクタ 78"/>
        <xdr:cNvCxnSpPr/>
      </xdr:nvCxnSpPr>
      <xdr:spPr>
        <a:xfrm>
          <a:off x="2908300" y="60852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132080</xdr:rowOff>
    </xdr:from>
    <xdr:to xmlns:xdr="http://schemas.openxmlformats.org/drawingml/2006/spreadsheetDrawing">
      <xdr:col>10</xdr:col>
      <xdr:colOff>165100</xdr:colOff>
      <xdr:row>35</xdr:row>
      <xdr:rowOff>61595</xdr:rowOff>
    </xdr:to>
    <xdr:sp macro="" textlink="">
      <xdr:nvSpPr>
        <xdr:cNvPr id="80" name="楕円 79"/>
        <xdr:cNvSpPr/>
      </xdr:nvSpPr>
      <xdr:spPr>
        <a:xfrm>
          <a:off x="1968500" y="5961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10795</xdr:rowOff>
    </xdr:from>
    <xdr:to xmlns:xdr="http://schemas.openxmlformats.org/drawingml/2006/spreadsheetDrawing">
      <xdr:col>15</xdr:col>
      <xdr:colOff>50800</xdr:colOff>
      <xdr:row>35</xdr:row>
      <xdr:rowOff>84455</xdr:rowOff>
    </xdr:to>
    <xdr:cxnSp macro="">
      <xdr:nvCxnSpPr>
        <xdr:cNvPr id="81" name="直線コネクタ 80"/>
        <xdr:cNvCxnSpPr/>
      </xdr:nvCxnSpPr>
      <xdr:spPr>
        <a:xfrm>
          <a:off x="2019300" y="601154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34</xdr:row>
      <xdr:rowOff>132080</xdr:rowOff>
    </xdr:from>
    <xdr:to xmlns:xdr="http://schemas.openxmlformats.org/drawingml/2006/spreadsheetDrawing">
      <xdr:col>6</xdr:col>
      <xdr:colOff>38100</xdr:colOff>
      <xdr:row>35</xdr:row>
      <xdr:rowOff>61595</xdr:rowOff>
    </xdr:to>
    <xdr:sp macro="" textlink="">
      <xdr:nvSpPr>
        <xdr:cNvPr id="82" name="楕円 81"/>
        <xdr:cNvSpPr/>
      </xdr:nvSpPr>
      <xdr:spPr>
        <a:xfrm>
          <a:off x="1079500" y="5961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10795</xdr:rowOff>
    </xdr:from>
    <xdr:to xmlns:xdr="http://schemas.openxmlformats.org/drawingml/2006/spreadsheetDrawing">
      <xdr:col>10</xdr:col>
      <xdr:colOff>114300</xdr:colOff>
      <xdr:row>35</xdr:row>
      <xdr:rowOff>10795</xdr:rowOff>
    </xdr:to>
    <xdr:cxnSp macro="">
      <xdr:nvCxnSpPr>
        <xdr:cNvPr id="83" name="直線コネクタ 82"/>
        <xdr:cNvCxnSpPr/>
      </xdr:nvCxnSpPr>
      <xdr:spPr>
        <a:xfrm>
          <a:off x="1130300" y="60115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86995</xdr:rowOff>
    </xdr:from>
    <xdr:ext cx="405130" cy="255905"/>
    <xdr:sp macro="" textlink="">
      <xdr:nvSpPr>
        <xdr:cNvPr id="84" name="n_1aveValue【図書館】&#10;有形固定資産減価償却率"/>
        <xdr:cNvSpPr txBox="1"/>
      </xdr:nvSpPr>
      <xdr:spPr>
        <a:xfrm>
          <a:off x="3582035" y="64306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70485</xdr:rowOff>
    </xdr:from>
    <xdr:ext cx="401955" cy="259080"/>
    <xdr:sp macro="" textlink="">
      <xdr:nvSpPr>
        <xdr:cNvPr id="85" name="n_2aveValue【図書館】&#10;有形固定資産減価償却率"/>
        <xdr:cNvSpPr txBox="1"/>
      </xdr:nvSpPr>
      <xdr:spPr>
        <a:xfrm>
          <a:off x="2705735" y="64141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97790</xdr:rowOff>
    </xdr:from>
    <xdr:ext cx="401955" cy="255905"/>
    <xdr:sp macro="" textlink="">
      <xdr:nvSpPr>
        <xdr:cNvPr id="86" name="n_3aveValue【図書館】&#10;有形固定資産減価償却率"/>
        <xdr:cNvSpPr txBox="1"/>
      </xdr:nvSpPr>
      <xdr:spPr>
        <a:xfrm>
          <a:off x="1816735" y="64414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63500</xdr:rowOff>
    </xdr:from>
    <xdr:ext cx="401955" cy="255905"/>
    <xdr:sp macro="" textlink="">
      <xdr:nvSpPr>
        <xdr:cNvPr id="87" name="n_4aveValue【図書館】&#10;有形固定資産減価償却率"/>
        <xdr:cNvSpPr txBox="1"/>
      </xdr:nvSpPr>
      <xdr:spPr>
        <a:xfrm>
          <a:off x="927735" y="64071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15875</xdr:rowOff>
    </xdr:from>
    <xdr:ext cx="405130" cy="259080"/>
    <xdr:sp macro="" textlink="">
      <xdr:nvSpPr>
        <xdr:cNvPr id="88" name="n_1mainValue【図書館】&#10;有形固定資産減価償却率"/>
        <xdr:cNvSpPr txBox="1"/>
      </xdr:nvSpPr>
      <xdr:spPr>
        <a:xfrm>
          <a:off x="3582035" y="5845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151765</xdr:rowOff>
    </xdr:from>
    <xdr:ext cx="401955" cy="259080"/>
    <xdr:sp macro="" textlink="">
      <xdr:nvSpPr>
        <xdr:cNvPr id="89" name="n_2mainValue【図書館】&#10;有形固定資産減価償却率"/>
        <xdr:cNvSpPr txBox="1"/>
      </xdr:nvSpPr>
      <xdr:spPr>
        <a:xfrm>
          <a:off x="2705735" y="58096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33</xdr:row>
      <xdr:rowOff>78105</xdr:rowOff>
    </xdr:from>
    <xdr:ext cx="401955" cy="255905"/>
    <xdr:sp macro="" textlink="">
      <xdr:nvSpPr>
        <xdr:cNvPr id="90" name="n_3mainValue【図書館】&#10;有形固定資産減価償却率"/>
        <xdr:cNvSpPr txBox="1"/>
      </xdr:nvSpPr>
      <xdr:spPr>
        <a:xfrm>
          <a:off x="1816735" y="57359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78105</xdr:rowOff>
    </xdr:from>
    <xdr:ext cx="401955" cy="255905"/>
    <xdr:sp macro="" textlink="">
      <xdr:nvSpPr>
        <xdr:cNvPr id="91" name="n_4mainValue【図書館】&#10;有形固定資産減価償却率"/>
        <xdr:cNvSpPr txBox="1"/>
      </xdr:nvSpPr>
      <xdr:spPr>
        <a:xfrm>
          <a:off x="927735" y="57359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25425"/>
    <xdr:sp macro="" textlink="">
      <xdr:nvSpPr>
        <xdr:cNvPr id="100" name="テキスト ボックス 99"/>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19050</xdr:rowOff>
    </xdr:from>
    <xdr:to xmlns:xdr="http://schemas.openxmlformats.org/drawingml/2006/spreadsheetDrawing">
      <xdr:col>59</xdr:col>
      <xdr:colOff>50800</xdr:colOff>
      <xdr:row>41</xdr:row>
      <xdr:rowOff>19050</xdr:rowOff>
    </xdr:to>
    <xdr:cxnSp macro="">
      <xdr:nvCxnSpPr>
        <xdr:cNvPr id="102" name="直線コネクタ 101"/>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48260</xdr:rowOff>
    </xdr:from>
    <xdr:ext cx="464185" cy="259080"/>
    <xdr:sp macro="" textlink="">
      <xdr:nvSpPr>
        <xdr:cNvPr id="103" name="テキスト ボックス 102"/>
        <xdr:cNvSpPr txBox="1"/>
      </xdr:nvSpPr>
      <xdr:spPr>
        <a:xfrm>
          <a:off x="6136640" y="690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185" cy="259080"/>
    <xdr:sp macro="" textlink="">
      <xdr:nvSpPr>
        <xdr:cNvPr id="105" name="テキスト ボックス 104"/>
        <xdr:cNvSpPr txBox="1"/>
      </xdr:nvSpPr>
      <xdr:spPr>
        <a:xfrm>
          <a:off x="6136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76200</xdr:rowOff>
    </xdr:from>
    <xdr:to xmlns:xdr="http://schemas.openxmlformats.org/drawingml/2006/spreadsheetDrawing">
      <xdr:col>59</xdr:col>
      <xdr:colOff>50800</xdr:colOff>
      <xdr:row>34</xdr:row>
      <xdr:rowOff>76200</xdr:rowOff>
    </xdr:to>
    <xdr:cxnSp macro="">
      <xdr:nvCxnSpPr>
        <xdr:cNvPr id="106" name="直線コネクタ 105"/>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105410</xdr:rowOff>
    </xdr:from>
    <xdr:ext cx="464185" cy="259080"/>
    <xdr:sp macro="" textlink="">
      <xdr:nvSpPr>
        <xdr:cNvPr id="107" name="テキスト ボックス 106"/>
        <xdr:cNvSpPr txBox="1"/>
      </xdr:nvSpPr>
      <xdr:spPr>
        <a:xfrm>
          <a:off x="6136640" y="576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8" name="直線コネクタ 107"/>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185" cy="259080"/>
    <xdr:sp macro="" textlink="">
      <xdr:nvSpPr>
        <xdr:cNvPr id="109" name="テキスト ボックス 108"/>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19050</xdr:rowOff>
    </xdr:from>
    <xdr:to xmlns:xdr="http://schemas.openxmlformats.org/drawingml/2006/spreadsheetDrawing">
      <xdr:col>54</xdr:col>
      <xdr:colOff>189865</xdr:colOff>
      <xdr:row>41</xdr:row>
      <xdr:rowOff>7620</xdr:rowOff>
    </xdr:to>
    <xdr:cxnSp macro="">
      <xdr:nvCxnSpPr>
        <xdr:cNvPr id="111" name="直線コネクタ 110"/>
        <xdr:cNvCxnSpPr/>
      </xdr:nvCxnSpPr>
      <xdr:spPr>
        <a:xfrm flipV="1">
          <a:off x="10476865" y="584835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11430</xdr:rowOff>
    </xdr:from>
    <xdr:ext cx="469900" cy="259080"/>
    <xdr:sp macro="" textlink="">
      <xdr:nvSpPr>
        <xdr:cNvPr id="112" name="【図書館】&#10;一人当たり面積最小値テキスト"/>
        <xdr:cNvSpPr txBox="1"/>
      </xdr:nvSpPr>
      <xdr:spPr>
        <a:xfrm>
          <a:off x="10515600" y="704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7620</xdr:rowOff>
    </xdr:from>
    <xdr:to xmlns:xdr="http://schemas.openxmlformats.org/drawingml/2006/spreadsheetDrawing">
      <xdr:col>55</xdr:col>
      <xdr:colOff>88900</xdr:colOff>
      <xdr:row>41</xdr:row>
      <xdr:rowOff>7620</xdr:rowOff>
    </xdr:to>
    <xdr:cxnSp macro="">
      <xdr:nvCxnSpPr>
        <xdr:cNvPr id="113" name="直線コネクタ 112"/>
        <xdr:cNvCxnSpPr/>
      </xdr:nvCxnSpPr>
      <xdr:spPr>
        <a:xfrm>
          <a:off x="10388600" y="703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137160</xdr:rowOff>
    </xdr:from>
    <xdr:ext cx="469900" cy="259080"/>
    <xdr:sp macro="" textlink="">
      <xdr:nvSpPr>
        <xdr:cNvPr id="114" name="【図書館】&#10;一人当たり面積最大値テキスト"/>
        <xdr:cNvSpPr txBox="1"/>
      </xdr:nvSpPr>
      <xdr:spPr>
        <a:xfrm>
          <a:off x="10515600" y="562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19050</xdr:rowOff>
    </xdr:from>
    <xdr:to xmlns:xdr="http://schemas.openxmlformats.org/drawingml/2006/spreadsheetDrawing">
      <xdr:col>55</xdr:col>
      <xdr:colOff>88900</xdr:colOff>
      <xdr:row>34</xdr:row>
      <xdr:rowOff>19050</xdr:rowOff>
    </xdr:to>
    <xdr:cxnSp macro="">
      <xdr:nvCxnSpPr>
        <xdr:cNvPr id="115" name="直線コネクタ 114"/>
        <xdr:cNvCxnSpPr/>
      </xdr:nvCxnSpPr>
      <xdr:spPr>
        <a:xfrm>
          <a:off x="10388600" y="584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55245</xdr:rowOff>
    </xdr:from>
    <xdr:ext cx="469900" cy="255905"/>
    <xdr:sp macro="" textlink="">
      <xdr:nvSpPr>
        <xdr:cNvPr id="116" name="【図書館】&#10;一人当たり面積平均値テキスト"/>
        <xdr:cNvSpPr txBox="1"/>
      </xdr:nvSpPr>
      <xdr:spPr>
        <a:xfrm>
          <a:off x="10515600" y="674179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76835</xdr:rowOff>
    </xdr:from>
    <xdr:to xmlns:xdr="http://schemas.openxmlformats.org/drawingml/2006/spreadsheetDrawing">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76835</xdr:rowOff>
    </xdr:from>
    <xdr:to xmlns:xdr="http://schemas.openxmlformats.org/drawingml/2006/spreadsheetDrawing">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76835</xdr:rowOff>
    </xdr:from>
    <xdr:to xmlns:xdr="http://schemas.openxmlformats.org/drawingml/2006/spreadsheetDrawing">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93980</xdr:rowOff>
    </xdr:from>
    <xdr:to xmlns:xdr="http://schemas.openxmlformats.org/drawingml/2006/spreadsheetDrawing">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82550</xdr:rowOff>
    </xdr:from>
    <xdr:to xmlns:xdr="http://schemas.openxmlformats.org/drawingml/2006/spreadsheetDrawing">
      <xdr:col>36</xdr:col>
      <xdr:colOff>165100</xdr:colOff>
      <xdr:row>40</xdr:row>
      <xdr:rowOff>12700</xdr:rowOff>
    </xdr:to>
    <xdr:sp macro="" textlink="">
      <xdr:nvSpPr>
        <xdr:cNvPr id="121" name="フローチャート: 判断 120"/>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2" name="テキスト ボックス 121"/>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3" name="テキスト ボックス 122"/>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4" name="テキスト ボックス 123"/>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5" name="テキスト ボックス 124"/>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6" name="テキスト ボックス 125"/>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82550</xdr:rowOff>
    </xdr:from>
    <xdr:to xmlns:xdr="http://schemas.openxmlformats.org/drawingml/2006/spreadsheetDrawing">
      <xdr:col>55</xdr:col>
      <xdr:colOff>50800</xdr:colOff>
      <xdr:row>39</xdr:row>
      <xdr:rowOff>12700</xdr:rowOff>
    </xdr:to>
    <xdr:sp macro="" textlink="">
      <xdr:nvSpPr>
        <xdr:cNvPr id="127" name="楕円 126"/>
        <xdr:cNvSpPr/>
      </xdr:nvSpPr>
      <xdr:spPr>
        <a:xfrm>
          <a:off x="10426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105410</xdr:rowOff>
    </xdr:from>
    <xdr:ext cx="469900" cy="259080"/>
    <xdr:sp macro="" textlink="">
      <xdr:nvSpPr>
        <xdr:cNvPr id="128" name="【図書館】&#10;一人当たり面積該当値テキスト"/>
        <xdr:cNvSpPr txBox="1"/>
      </xdr:nvSpPr>
      <xdr:spPr>
        <a:xfrm>
          <a:off x="10515600" y="6449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82550</xdr:rowOff>
    </xdr:from>
    <xdr:to xmlns:xdr="http://schemas.openxmlformats.org/drawingml/2006/spreadsheetDrawing">
      <xdr:col>50</xdr:col>
      <xdr:colOff>165100</xdr:colOff>
      <xdr:row>39</xdr:row>
      <xdr:rowOff>12700</xdr:rowOff>
    </xdr:to>
    <xdr:sp macro="" textlink="">
      <xdr:nvSpPr>
        <xdr:cNvPr id="129" name="楕円 128"/>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133350</xdr:rowOff>
    </xdr:from>
    <xdr:to xmlns:xdr="http://schemas.openxmlformats.org/drawingml/2006/spreadsheetDrawing">
      <xdr:col>55</xdr:col>
      <xdr:colOff>0</xdr:colOff>
      <xdr:row>38</xdr:row>
      <xdr:rowOff>133350</xdr:rowOff>
    </xdr:to>
    <xdr:cxnSp macro="">
      <xdr:nvCxnSpPr>
        <xdr:cNvPr id="130" name="直線コネクタ 129"/>
        <xdr:cNvCxnSpPr/>
      </xdr:nvCxnSpPr>
      <xdr:spPr>
        <a:xfrm>
          <a:off x="9639300" y="66484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131" name="楕円 130"/>
        <xdr:cNvSpPr/>
      </xdr:nvSpPr>
      <xdr:spPr>
        <a:xfrm>
          <a:off x="869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133350</xdr:rowOff>
    </xdr:from>
    <xdr:to xmlns:xdr="http://schemas.openxmlformats.org/drawingml/2006/spreadsheetDrawing">
      <xdr:col>50</xdr:col>
      <xdr:colOff>114300</xdr:colOff>
      <xdr:row>38</xdr:row>
      <xdr:rowOff>133350</xdr:rowOff>
    </xdr:to>
    <xdr:cxnSp macro="">
      <xdr:nvCxnSpPr>
        <xdr:cNvPr id="132" name="直線コネクタ 131"/>
        <xdr:cNvCxnSpPr/>
      </xdr:nvCxnSpPr>
      <xdr:spPr>
        <a:xfrm>
          <a:off x="8750300" y="6648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82550</xdr:rowOff>
    </xdr:from>
    <xdr:to xmlns:xdr="http://schemas.openxmlformats.org/drawingml/2006/spreadsheetDrawing">
      <xdr:col>41</xdr:col>
      <xdr:colOff>101600</xdr:colOff>
      <xdr:row>39</xdr:row>
      <xdr:rowOff>12700</xdr:rowOff>
    </xdr:to>
    <xdr:sp macro="" textlink="">
      <xdr:nvSpPr>
        <xdr:cNvPr id="133" name="楕円 132"/>
        <xdr:cNvSpPr/>
      </xdr:nvSpPr>
      <xdr:spPr>
        <a:xfrm>
          <a:off x="781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133350</xdr:rowOff>
    </xdr:from>
    <xdr:to xmlns:xdr="http://schemas.openxmlformats.org/drawingml/2006/spreadsheetDrawing">
      <xdr:col>45</xdr:col>
      <xdr:colOff>177800</xdr:colOff>
      <xdr:row>38</xdr:row>
      <xdr:rowOff>133350</xdr:rowOff>
    </xdr:to>
    <xdr:cxnSp macro="">
      <xdr:nvCxnSpPr>
        <xdr:cNvPr id="134" name="直線コネクタ 133"/>
        <xdr:cNvCxnSpPr/>
      </xdr:nvCxnSpPr>
      <xdr:spPr>
        <a:xfrm>
          <a:off x="7861300" y="6648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82550</xdr:rowOff>
    </xdr:from>
    <xdr:to xmlns:xdr="http://schemas.openxmlformats.org/drawingml/2006/spreadsheetDrawing">
      <xdr:col>36</xdr:col>
      <xdr:colOff>165100</xdr:colOff>
      <xdr:row>39</xdr:row>
      <xdr:rowOff>12700</xdr:rowOff>
    </xdr:to>
    <xdr:sp macro="" textlink="">
      <xdr:nvSpPr>
        <xdr:cNvPr id="135" name="楕円 134"/>
        <xdr:cNvSpPr/>
      </xdr:nvSpPr>
      <xdr:spPr>
        <a:xfrm>
          <a:off x="692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133350</xdr:rowOff>
    </xdr:from>
    <xdr:to xmlns:xdr="http://schemas.openxmlformats.org/drawingml/2006/spreadsheetDrawing">
      <xdr:col>41</xdr:col>
      <xdr:colOff>50800</xdr:colOff>
      <xdr:row>38</xdr:row>
      <xdr:rowOff>133350</xdr:rowOff>
    </xdr:to>
    <xdr:cxnSp macro="">
      <xdr:nvCxnSpPr>
        <xdr:cNvPr id="136" name="直線コネクタ 135"/>
        <xdr:cNvCxnSpPr/>
      </xdr:nvCxnSpPr>
      <xdr:spPr>
        <a:xfrm>
          <a:off x="6972300" y="6648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169545</xdr:rowOff>
    </xdr:from>
    <xdr:ext cx="469900" cy="255905"/>
    <xdr:sp macro="" textlink="">
      <xdr:nvSpPr>
        <xdr:cNvPr id="137" name="n_1aveValue【図書館】&#10;一人当たり面積"/>
        <xdr:cNvSpPr txBox="1"/>
      </xdr:nvSpPr>
      <xdr:spPr>
        <a:xfrm>
          <a:off x="9391650" y="68560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169545</xdr:rowOff>
    </xdr:from>
    <xdr:ext cx="466725" cy="255905"/>
    <xdr:sp macro="" textlink="">
      <xdr:nvSpPr>
        <xdr:cNvPr id="138" name="n_2aveValue【図書館】&#10;一人当たり面積"/>
        <xdr:cNvSpPr txBox="1"/>
      </xdr:nvSpPr>
      <xdr:spPr>
        <a:xfrm>
          <a:off x="8515350" y="68560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15240</xdr:rowOff>
    </xdr:from>
    <xdr:ext cx="466725" cy="259080"/>
    <xdr:sp macro="" textlink="">
      <xdr:nvSpPr>
        <xdr:cNvPr id="139" name="n_3aveValue【図書館】&#10;一人当たり面積"/>
        <xdr:cNvSpPr txBox="1"/>
      </xdr:nvSpPr>
      <xdr:spPr>
        <a:xfrm>
          <a:off x="7626350" y="6873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3810</xdr:rowOff>
    </xdr:from>
    <xdr:ext cx="466725" cy="259080"/>
    <xdr:sp macro="" textlink="">
      <xdr:nvSpPr>
        <xdr:cNvPr id="140" name="n_4aveValue【図書館】&#10;一人当たり面積"/>
        <xdr:cNvSpPr txBox="1"/>
      </xdr:nvSpPr>
      <xdr:spPr>
        <a:xfrm>
          <a:off x="6737350" y="6861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29210</xdr:rowOff>
    </xdr:from>
    <xdr:ext cx="469900" cy="255905"/>
    <xdr:sp macro="" textlink="">
      <xdr:nvSpPr>
        <xdr:cNvPr id="141" name="n_1mainValue【図書館】&#10;一人当たり面積"/>
        <xdr:cNvSpPr txBox="1"/>
      </xdr:nvSpPr>
      <xdr:spPr>
        <a:xfrm>
          <a:off x="9391650" y="63728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29210</xdr:rowOff>
    </xdr:from>
    <xdr:ext cx="466725" cy="255905"/>
    <xdr:sp macro="" textlink="">
      <xdr:nvSpPr>
        <xdr:cNvPr id="142" name="n_2mainValue【図書館】&#10;一人当たり面積"/>
        <xdr:cNvSpPr txBox="1"/>
      </xdr:nvSpPr>
      <xdr:spPr>
        <a:xfrm>
          <a:off x="8515350" y="6372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29210</xdr:rowOff>
    </xdr:from>
    <xdr:ext cx="466725" cy="255905"/>
    <xdr:sp macro="" textlink="">
      <xdr:nvSpPr>
        <xdr:cNvPr id="143" name="n_3mainValue【図書館】&#10;一人当たり面積"/>
        <xdr:cNvSpPr txBox="1"/>
      </xdr:nvSpPr>
      <xdr:spPr>
        <a:xfrm>
          <a:off x="7626350" y="6372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29210</xdr:rowOff>
    </xdr:from>
    <xdr:ext cx="466725" cy="255905"/>
    <xdr:sp macro="" textlink="">
      <xdr:nvSpPr>
        <xdr:cNvPr id="144" name="n_4mainValue【図書館】&#10;一人当たり面積"/>
        <xdr:cNvSpPr txBox="1"/>
      </xdr:nvSpPr>
      <xdr:spPr>
        <a:xfrm>
          <a:off x="6737350" y="6372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3" name="テキスト ボックス 152"/>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4" name="直線コネクタ 15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5" name="テキスト ボックス 154"/>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6" name="直線コネクタ 155"/>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185" cy="259080"/>
    <xdr:sp macro="" textlink="">
      <xdr:nvSpPr>
        <xdr:cNvPr id="157" name="テキスト ボックス 156"/>
        <xdr:cNvSpPr txBox="1"/>
      </xdr:nvSpPr>
      <xdr:spPr>
        <a:xfrm>
          <a:off x="294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8" name="直線コネクタ 157"/>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59" name="テキスト ボックス 158"/>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0" name="直線コネクタ 159"/>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905"/>
    <xdr:sp macro="" textlink="">
      <xdr:nvSpPr>
        <xdr:cNvPr id="161" name="テキスト ボックス 160"/>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2" name="直線コネクタ 161"/>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3" name="テキスト ボックス 162"/>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4" name="直線コネクタ 163"/>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5" name="テキスト ボックス 164"/>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6" name="直線コネクタ 16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915" cy="255905"/>
    <xdr:sp macro="" textlink="">
      <xdr:nvSpPr>
        <xdr:cNvPr id="167" name="テキスト ボックス 166"/>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123825</xdr:rowOff>
    </xdr:from>
    <xdr:to xmlns:xdr="http://schemas.openxmlformats.org/drawingml/2006/spreadsheetDrawing">
      <xdr:col>24</xdr:col>
      <xdr:colOff>62865</xdr:colOff>
      <xdr:row>64</xdr:row>
      <xdr:rowOff>53340</xdr:rowOff>
    </xdr:to>
    <xdr:cxnSp macro="">
      <xdr:nvCxnSpPr>
        <xdr:cNvPr id="169" name="直線コネクタ 168"/>
        <xdr:cNvCxnSpPr/>
      </xdr:nvCxnSpPr>
      <xdr:spPr>
        <a:xfrm flipV="1">
          <a:off x="4634865" y="955357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57150</xdr:rowOff>
    </xdr:from>
    <xdr:ext cx="405130" cy="259080"/>
    <xdr:sp macro="" textlink="">
      <xdr:nvSpPr>
        <xdr:cNvPr id="170" name="【体育館・プール】&#10;有形固定資産減価償却率最小値テキスト"/>
        <xdr:cNvSpPr txBox="1"/>
      </xdr:nvSpPr>
      <xdr:spPr>
        <a:xfrm>
          <a:off x="4673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53340</xdr:rowOff>
    </xdr:from>
    <xdr:to xmlns:xdr="http://schemas.openxmlformats.org/drawingml/2006/spreadsheetDrawing">
      <xdr:col>24</xdr:col>
      <xdr:colOff>152400</xdr:colOff>
      <xdr:row>64</xdr:row>
      <xdr:rowOff>53340</xdr:rowOff>
    </xdr:to>
    <xdr:cxnSp macro="">
      <xdr:nvCxnSpPr>
        <xdr:cNvPr id="171" name="直線コネクタ 170"/>
        <xdr:cNvCxnSpPr/>
      </xdr:nvCxnSpPr>
      <xdr:spPr>
        <a:xfrm>
          <a:off x="4546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70485</xdr:rowOff>
    </xdr:from>
    <xdr:ext cx="405130" cy="259080"/>
    <xdr:sp macro="" textlink="">
      <xdr:nvSpPr>
        <xdr:cNvPr id="172" name="【体育館・プール】&#10;有形固定資産減価償却率最大値テキスト"/>
        <xdr:cNvSpPr txBox="1"/>
      </xdr:nvSpPr>
      <xdr:spPr>
        <a:xfrm>
          <a:off x="4673600" y="9328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123825</xdr:rowOff>
    </xdr:from>
    <xdr:to xmlns:xdr="http://schemas.openxmlformats.org/drawingml/2006/spreadsheetDrawing">
      <xdr:col>24</xdr:col>
      <xdr:colOff>152400</xdr:colOff>
      <xdr:row>55</xdr:row>
      <xdr:rowOff>123825</xdr:rowOff>
    </xdr:to>
    <xdr:cxnSp macro="">
      <xdr:nvCxnSpPr>
        <xdr:cNvPr id="173" name="直線コネクタ 172"/>
        <xdr:cNvCxnSpPr/>
      </xdr:nvCxnSpPr>
      <xdr:spPr>
        <a:xfrm>
          <a:off x="4546600" y="9553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137160</xdr:rowOff>
    </xdr:from>
    <xdr:ext cx="405130" cy="259080"/>
    <xdr:sp macro="" textlink="">
      <xdr:nvSpPr>
        <xdr:cNvPr id="174" name="【体育館・プール】&#10;有形固定資産減価償却率平均値テキスト"/>
        <xdr:cNvSpPr txBox="1"/>
      </xdr:nvSpPr>
      <xdr:spPr>
        <a:xfrm>
          <a:off x="4673600" y="10252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158750</xdr:rowOff>
    </xdr:from>
    <xdr:to xmlns:xdr="http://schemas.openxmlformats.org/drawingml/2006/spreadsheetDrawing">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122555</xdr:rowOff>
    </xdr:from>
    <xdr:to xmlns:xdr="http://schemas.openxmlformats.org/drawingml/2006/spreadsheetDrawing">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105410</xdr:rowOff>
    </xdr:from>
    <xdr:to xmlns:xdr="http://schemas.openxmlformats.org/drawingml/2006/spreadsheetDrawing">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74930</xdr:rowOff>
    </xdr:from>
    <xdr:to xmlns:xdr="http://schemas.openxmlformats.org/drawingml/2006/spreadsheetDrawing">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67310</xdr:rowOff>
    </xdr:from>
    <xdr:to xmlns:xdr="http://schemas.openxmlformats.org/drawingml/2006/spreadsheetDrawing">
      <xdr:col>6</xdr:col>
      <xdr:colOff>38100</xdr:colOff>
      <xdr:row>59</xdr:row>
      <xdr:rowOff>168910</xdr:rowOff>
    </xdr:to>
    <xdr:sp macro="" textlink="">
      <xdr:nvSpPr>
        <xdr:cNvPr id="179" name="フローチャート: 判断 178"/>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0" name="テキスト ボックス 179"/>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1" name="テキスト ボックス 180"/>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2" name="テキスト ボックス 181"/>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3" name="テキスト ボックス 182"/>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4" name="テキスト ボックス 183"/>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59690</xdr:rowOff>
    </xdr:from>
    <xdr:to xmlns:xdr="http://schemas.openxmlformats.org/drawingml/2006/spreadsheetDrawing">
      <xdr:col>24</xdr:col>
      <xdr:colOff>114300</xdr:colOff>
      <xdr:row>59</xdr:row>
      <xdr:rowOff>161290</xdr:rowOff>
    </xdr:to>
    <xdr:sp macro="" textlink="">
      <xdr:nvSpPr>
        <xdr:cNvPr id="185" name="楕円 184"/>
        <xdr:cNvSpPr/>
      </xdr:nvSpPr>
      <xdr:spPr>
        <a:xfrm>
          <a:off x="4584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82550</xdr:rowOff>
    </xdr:from>
    <xdr:ext cx="405130" cy="259080"/>
    <xdr:sp macro="" textlink="">
      <xdr:nvSpPr>
        <xdr:cNvPr id="186" name="【体育館・プール】&#10;有形固定資産減価償却率該当値テキスト"/>
        <xdr:cNvSpPr txBox="1"/>
      </xdr:nvSpPr>
      <xdr:spPr>
        <a:xfrm>
          <a:off x="4673600" y="10026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17780</xdr:rowOff>
    </xdr:from>
    <xdr:to xmlns:xdr="http://schemas.openxmlformats.org/drawingml/2006/spreadsheetDrawing">
      <xdr:col>20</xdr:col>
      <xdr:colOff>38100</xdr:colOff>
      <xdr:row>59</xdr:row>
      <xdr:rowOff>119380</xdr:rowOff>
    </xdr:to>
    <xdr:sp macro="" textlink="">
      <xdr:nvSpPr>
        <xdr:cNvPr id="187" name="楕円 186"/>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68580</xdr:rowOff>
    </xdr:from>
    <xdr:to xmlns:xdr="http://schemas.openxmlformats.org/drawingml/2006/spreadsheetDrawing">
      <xdr:col>24</xdr:col>
      <xdr:colOff>63500</xdr:colOff>
      <xdr:row>59</xdr:row>
      <xdr:rowOff>110490</xdr:rowOff>
    </xdr:to>
    <xdr:cxnSp macro="">
      <xdr:nvCxnSpPr>
        <xdr:cNvPr id="188" name="直線コネクタ 187"/>
        <xdr:cNvCxnSpPr/>
      </xdr:nvCxnSpPr>
      <xdr:spPr>
        <a:xfrm>
          <a:off x="3797300" y="1018413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145415</xdr:rowOff>
    </xdr:from>
    <xdr:to xmlns:xdr="http://schemas.openxmlformats.org/drawingml/2006/spreadsheetDrawing">
      <xdr:col>15</xdr:col>
      <xdr:colOff>101600</xdr:colOff>
      <xdr:row>59</xdr:row>
      <xdr:rowOff>75565</xdr:rowOff>
    </xdr:to>
    <xdr:sp macro="" textlink="">
      <xdr:nvSpPr>
        <xdr:cNvPr id="189" name="楕円 188"/>
        <xdr:cNvSpPr/>
      </xdr:nvSpPr>
      <xdr:spPr>
        <a:xfrm>
          <a:off x="2857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24765</xdr:rowOff>
    </xdr:from>
    <xdr:to xmlns:xdr="http://schemas.openxmlformats.org/drawingml/2006/spreadsheetDrawing">
      <xdr:col>19</xdr:col>
      <xdr:colOff>177800</xdr:colOff>
      <xdr:row>59</xdr:row>
      <xdr:rowOff>68580</xdr:rowOff>
    </xdr:to>
    <xdr:cxnSp macro="">
      <xdr:nvCxnSpPr>
        <xdr:cNvPr id="190" name="直線コネクタ 189"/>
        <xdr:cNvCxnSpPr/>
      </xdr:nvCxnSpPr>
      <xdr:spPr>
        <a:xfrm>
          <a:off x="2908300" y="101403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61595</xdr:rowOff>
    </xdr:from>
    <xdr:to xmlns:xdr="http://schemas.openxmlformats.org/drawingml/2006/spreadsheetDrawing">
      <xdr:col>10</xdr:col>
      <xdr:colOff>165100</xdr:colOff>
      <xdr:row>58</xdr:row>
      <xdr:rowOff>163195</xdr:rowOff>
    </xdr:to>
    <xdr:sp macro="" textlink="">
      <xdr:nvSpPr>
        <xdr:cNvPr id="191" name="楕円 190"/>
        <xdr:cNvSpPr/>
      </xdr:nvSpPr>
      <xdr:spPr>
        <a:xfrm>
          <a:off x="1968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112395</xdr:rowOff>
    </xdr:from>
    <xdr:to xmlns:xdr="http://schemas.openxmlformats.org/drawingml/2006/spreadsheetDrawing">
      <xdr:col>15</xdr:col>
      <xdr:colOff>50800</xdr:colOff>
      <xdr:row>59</xdr:row>
      <xdr:rowOff>24765</xdr:rowOff>
    </xdr:to>
    <xdr:cxnSp macro="">
      <xdr:nvCxnSpPr>
        <xdr:cNvPr id="192" name="直線コネクタ 191"/>
        <xdr:cNvCxnSpPr/>
      </xdr:nvCxnSpPr>
      <xdr:spPr>
        <a:xfrm>
          <a:off x="2019300" y="1005649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61595</xdr:rowOff>
    </xdr:from>
    <xdr:to xmlns:xdr="http://schemas.openxmlformats.org/drawingml/2006/spreadsheetDrawing">
      <xdr:col>6</xdr:col>
      <xdr:colOff>38100</xdr:colOff>
      <xdr:row>58</xdr:row>
      <xdr:rowOff>163195</xdr:rowOff>
    </xdr:to>
    <xdr:sp macro="" textlink="">
      <xdr:nvSpPr>
        <xdr:cNvPr id="193" name="楕円 192"/>
        <xdr:cNvSpPr/>
      </xdr:nvSpPr>
      <xdr:spPr>
        <a:xfrm>
          <a:off x="1079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112395</xdr:rowOff>
    </xdr:from>
    <xdr:to xmlns:xdr="http://schemas.openxmlformats.org/drawingml/2006/spreadsheetDrawing">
      <xdr:col>10</xdr:col>
      <xdr:colOff>114300</xdr:colOff>
      <xdr:row>58</xdr:row>
      <xdr:rowOff>112395</xdr:rowOff>
    </xdr:to>
    <xdr:cxnSp macro="">
      <xdr:nvCxnSpPr>
        <xdr:cNvPr id="194" name="直線コネクタ 193"/>
        <xdr:cNvCxnSpPr/>
      </xdr:nvCxnSpPr>
      <xdr:spPr>
        <a:xfrm>
          <a:off x="1130300" y="100564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43815</xdr:rowOff>
    </xdr:from>
    <xdr:ext cx="405130" cy="255905"/>
    <xdr:sp macro="" textlink="">
      <xdr:nvSpPr>
        <xdr:cNvPr id="195" name="n_1aveValue【体育館・プール】&#10;有形固定資産減価償却率"/>
        <xdr:cNvSpPr txBox="1"/>
      </xdr:nvSpPr>
      <xdr:spPr>
        <a:xfrm>
          <a:off x="3582035" y="103308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26670</xdr:rowOff>
    </xdr:from>
    <xdr:ext cx="401955" cy="259080"/>
    <xdr:sp macro="" textlink="">
      <xdr:nvSpPr>
        <xdr:cNvPr id="196" name="n_2aveValue【体育館・プール】&#10;有形固定資産減価償却率"/>
        <xdr:cNvSpPr txBox="1"/>
      </xdr:nvSpPr>
      <xdr:spPr>
        <a:xfrm>
          <a:off x="2705735" y="103136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167640</xdr:rowOff>
    </xdr:from>
    <xdr:ext cx="401955" cy="255905"/>
    <xdr:sp macro="" textlink="">
      <xdr:nvSpPr>
        <xdr:cNvPr id="197" name="n_3aveValue【体育館・プール】&#10;有形固定資産減価償却率"/>
        <xdr:cNvSpPr txBox="1"/>
      </xdr:nvSpPr>
      <xdr:spPr>
        <a:xfrm>
          <a:off x="1816735" y="102831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160020</xdr:rowOff>
    </xdr:from>
    <xdr:ext cx="401955" cy="259080"/>
    <xdr:sp macro="" textlink="">
      <xdr:nvSpPr>
        <xdr:cNvPr id="198" name="n_4aveValue【体育館・プール】&#10;有形固定資産減価償却率"/>
        <xdr:cNvSpPr txBox="1"/>
      </xdr:nvSpPr>
      <xdr:spPr>
        <a:xfrm>
          <a:off x="927735" y="102755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135890</xdr:rowOff>
    </xdr:from>
    <xdr:ext cx="405130" cy="259080"/>
    <xdr:sp macro="" textlink="">
      <xdr:nvSpPr>
        <xdr:cNvPr id="199" name="n_1mainValue【体育館・プール】&#10;有形固定資産減価償却率"/>
        <xdr:cNvSpPr txBox="1"/>
      </xdr:nvSpPr>
      <xdr:spPr>
        <a:xfrm>
          <a:off x="3582035" y="9908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92075</xdr:rowOff>
    </xdr:from>
    <xdr:ext cx="401955" cy="259080"/>
    <xdr:sp macro="" textlink="">
      <xdr:nvSpPr>
        <xdr:cNvPr id="200" name="n_2mainValue【体育館・プール】&#10;有形固定資産減価償却率"/>
        <xdr:cNvSpPr txBox="1"/>
      </xdr:nvSpPr>
      <xdr:spPr>
        <a:xfrm>
          <a:off x="2705735" y="98647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8255</xdr:rowOff>
    </xdr:from>
    <xdr:ext cx="401955" cy="255905"/>
    <xdr:sp macro="" textlink="">
      <xdr:nvSpPr>
        <xdr:cNvPr id="201" name="n_3mainValue【体育館・プール】&#10;有形固定資産減価償却率"/>
        <xdr:cNvSpPr txBox="1"/>
      </xdr:nvSpPr>
      <xdr:spPr>
        <a:xfrm>
          <a:off x="1816735" y="97809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8255</xdr:rowOff>
    </xdr:from>
    <xdr:ext cx="401955" cy="255905"/>
    <xdr:sp macro="" textlink="">
      <xdr:nvSpPr>
        <xdr:cNvPr id="202" name="n_4mainValue【体育館・プール】&#10;有形固定資産減価償却率"/>
        <xdr:cNvSpPr txBox="1"/>
      </xdr:nvSpPr>
      <xdr:spPr>
        <a:xfrm>
          <a:off x="927735" y="97809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1" name="テキスト ボックス 210"/>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2" name="直線コネクタ 21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3" name="直線コネクタ 212"/>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185" cy="259080"/>
    <xdr:sp macro="" textlink="">
      <xdr:nvSpPr>
        <xdr:cNvPr id="214" name="テキスト ボックス 213"/>
        <xdr:cNvSpPr txBox="1"/>
      </xdr:nvSpPr>
      <xdr:spPr>
        <a:xfrm>
          <a:off x="6136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5" name="直線コネクタ 214"/>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185" cy="259080"/>
    <xdr:sp macro="" textlink="">
      <xdr:nvSpPr>
        <xdr:cNvPr id="216" name="テキスト ボックス 215"/>
        <xdr:cNvSpPr txBox="1"/>
      </xdr:nvSpPr>
      <xdr:spPr>
        <a:xfrm>
          <a:off x="6136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7" name="直線コネクタ 216"/>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185" cy="255905"/>
    <xdr:sp macro="" textlink="">
      <xdr:nvSpPr>
        <xdr:cNvPr id="218" name="テキスト ボックス 217"/>
        <xdr:cNvSpPr txBox="1"/>
      </xdr:nvSpPr>
      <xdr:spPr>
        <a:xfrm>
          <a:off x="6136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19" name="直線コネクタ 218"/>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185" cy="259080"/>
    <xdr:sp macro="" textlink="">
      <xdr:nvSpPr>
        <xdr:cNvPr id="220" name="テキスト ボックス 219"/>
        <xdr:cNvSpPr txBox="1"/>
      </xdr:nvSpPr>
      <xdr:spPr>
        <a:xfrm>
          <a:off x="6136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1" name="直線コネクタ 220"/>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185" cy="255905"/>
    <xdr:sp macro="" textlink="">
      <xdr:nvSpPr>
        <xdr:cNvPr id="222" name="テキスト ボックス 221"/>
        <xdr:cNvSpPr txBox="1"/>
      </xdr:nvSpPr>
      <xdr:spPr>
        <a:xfrm>
          <a:off x="6136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3" name="直線コネクタ 222"/>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185" cy="259080"/>
    <xdr:sp macro="" textlink="">
      <xdr:nvSpPr>
        <xdr:cNvPr id="224" name="テキスト ボックス 223"/>
        <xdr:cNvSpPr txBox="1"/>
      </xdr:nvSpPr>
      <xdr:spPr>
        <a:xfrm>
          <a:off x="6136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226" name="テキスト ボックス 225"/>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161925</xdr:rowOff>
    </xdr:from>
    <xdr:to xmlns:xdr="http://schemas.openxmlformats.org/drawingml/2006/spreadsheetDrawing">
      <xdr:col>54</xdr:col>
      <xdr:colOff>189865</xdr:colOff>
      <xdr:row>64</xdr:row>
      <xdr:rowOff>104775</xdr:rowOff>
    </xdr:to>
    <xdr:cxnSp macro="">
      <xdr:nvCxnSpPr>
        <xdr:cNvPr id="228" name="直線コネクタ 227"/>
        <xdr:cNvCxnSpPr/>
      </xdr:nvCxnSpPr>
      <xdr:spPr>
        <a:xfrm flipV="1">
          <a:off x="10476865" y="959167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109220</xdr:rowOff>
    </xdr:from>
    <xdr:ext cx="469900" cy="255905"/>
    <xdr:sp macro="" textlink="">
      <xdr:nvSpPr>
        <xdr:cNvPr id="229" name="【体育館・プール】&#10;一人当たり面積最小値テキスト"/>
        <xdr:cNvSpPr txBox="1"/>
      </xdr:nvSpPr>
      <xdr:spPr>
        <a:xfrm>
          <a:off x="10515600" y="110820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104775</xdr:rowOff>
    </xdr:from>
    <xdr:to xmlns:xdr="http://schemas.openxmlformats.org/drawingml/2006/spreadsheetDrawing">
      <xdr:col>55</xdr:col>
      <xdr:colOff>88900</xdr:colOff>
      <xdr:row>64</xdr:row>
      <xdr:rowOff>104775</xdr:rowOff>
    </xdr:to>
    <xdr:cxnSp macro="">
      <xdr:nvCxnSpPr>
        <xdr:cNvPr id="230" name="直線コネクタ 229"/>
        <xdr:cNvCxnSpPr/>
      </xdr:nvCxnSpPr>
      <xdr:spPr>
        <a:xfrm>
          <a:off x="10388600" y="1107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109220</xdr:rowOff>
    </xdr:from>
    <xdr:ext cx="469900" cy="255905"/>
    <xdr:sp macro="" textlink="">
      <xdr:nvSpPr>
        <xdr:cNvPr id="231" name="【体育館・プール】&#10;一人当たり面積最大値テキスト"/>
        <xdr:cNvSpPr txBox="1"/>
      </xdr:nvSpPr>
      <xdr:spPr>
        <a:xfrm>
          <a:off x="10515600" y="93675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161925</xdr:rowOff>
    </xdr:from>
    <xdr:to xmlns:xdr="http://schemas.openxmlformats.org/drawingml/2006/spreadsheetDrawing">
      <xdr:col>55</xdr:col>
      <xdr:colOff>88900</xdr:colOff>
      <xdr:row>55</xdr:row>
      <xdr:rowOff>161925</xdr:rowOff>
    </xdr:to>
    <xdr:cxnSp macro="">
      <xdr:nvCxnSpPr>
        <xdr:cNvPr id="232" name="直線コネクタ 231"/>
        <xdr:cNvCxnSpPr/>
      </xdr:nvCxnSpPr>
      <xdr:spPr>
        <a:xfrm>
          <a:off x="10388600" y="959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141605</xdr:rowOff>
    </xdr:from>
    <xdr:ext cx="469900" cy="259080"/>
    <xdr:sp macro="" textlink="">
      <xdr:nvSpPr>
        <xdr:cNvPr id="233" name="【体育館・プール】&#10;一人当たり面積平均値テキスト"/>
        <xdr:cNvSpPr txBox="1"/>
      </xdr:nvSpPr>
      <xdr:spPr>
        <a:xfrm>
          <a:off x="10515600" y="107715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163195</xdr:rowOff>
    </xdr:from>
    <xdr:to xmlns:xdr="http://schemas.openxmlformats.org/drawingml/2006/spreadsheetDrawing">
      <xdr:col>55</xdr:col>
      <xdr:colOff>50800</xdr:colOff>
      <xdr:row>63</xdr:row>
      <xdr:rowOff>93345</xdr:rowOff>
    </xdr:to>
    <xdr:sp macro="" textlink="">
      <xdr:nvSpPr>
        <xdr:cNvPr id="234" name="フローチャート: 判断 233"/>
        <xdr:cNvSpPr/>
      </xdr:nvSpPr>
      <xdr:spPr>
        <a:xfrm>
          <a:off x="10426700" y="1079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171450</xdr:rowOff>
    </xdr:from>
    <xdr:to xmlns:xdr="http://schemas.openxmlformats.org/drawingml/2006/spreadsheetDrawing">
      <xdr:col>50</xdr:col>
      <xdr:colOff>165100</xdr:colOff>
      <xdr:row>63</xdr:row>
      <xdr:rowOff>101600</xdr:rowOff>
    </xdr:to>
    <xdr:sp macro="" textlink="">
      <xdr:nvSpPr>
        <xdr:cNvPr id="235" name="フローチャート: 判断 234"/>
        <xdr:cNvSpPr/>
      </xdr:nvSpPr>
      <xdr:spPr>
        <a:xfrm>
          <a:off x="9588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14605</xdr:rowOff>
    </xdr:from>
    <xdr:to xmlns:xdr="http://schemas.openxmlformats.org/drawingml/2006/spreadsheetDrawing">
      <xdr:col>46</xdr:col>
      <xdr:colOff>38100</xdr:colOff>
      <xdr:row>63</xdr:row>
      <xdr:rowOff>116205</xdr:rowOff>
    </xdr:to>
    <xdr:sp macro="" textlink="">
      <xdr:nvSpPr>
        <xdr:cNvPr id="236" name="フローチャート: 判断 235"/>
        <xdr:cNvSpPr/>
      </xdr:nvSpPr>
      <xdr:spPr>
        <a:xfrm>
          <a:off x="8699500" y="1081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132080</xdr:rowOff>
    </xdr:from>
    <xdr:to xmlns:xdr="http://schemas.openxmlformats.org/drawingml/2006/spreadsheetDrawing">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111125</xdr:rowOff>
    </xdr:from>
    <xdr:to xmlns:xdr="http://schemas.openxmlformats.org/drawingml/2006/spreadsheetDrawing">
      <xdr:col>36</xdr:col>
      <xdr:colOff>165100</xdr:colOff>
      <xdr:row>63</xdr:row>
      <xdr:rowOff>41275</xdr:rowOff>
    </xdr:to>
    <xdr:sp macro="" textlink="">
      <xdr:nvSpPr>
        <xdr:cNvPr id="238" name="フローチャート: 判断 237"/>
        <xdr:cNvSpPr/>
      </xdr:nvSpPr>
      <xdr:spPr>
        <a:xfrm>
          <a:off x="69215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39" name="テキスト ボックス 238"/>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0" name="テキスト ボックス 239"/>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1" name="テキスト ボックス 240"/>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2" name="テキスト ボックス 241"/>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3" name="テキスト ボックス 242"/>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107315</xdr:rowOff>
    </xdr:from>
    <xdr:to xmlns:xdr="http://schemas.openxmlformats.org/drawingml/2006/spreadsheetDrawing">
      <xdr:col>55</xdr:col>
      <xdr:colOff>50800</xdr:colOff>
      <xdr:row>63</xdr:row>
      <xdr:rowOff>37465</xdr:rowOff>
    </xdr:to>
    <xdr:sp macro="" textlink="">
      <xdr:nvSpPr>
        <xdr:cNvPr id="244" name="楕円 243"/>
        <xdr:cNvSpPr/>
      </xdr:nvSpPr>
      <xdr:spPr>
        <a:xfrm>
          <a:off x="104267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130175</xdr:rowOff>
    </xdr:from>
    <xdr:ext cx="469900" cy="259080"/>
    <xdr:sp macro="" textlink="">
      <xdr:nvSpPr>
        <xdr:cNvPr id="245" name="【体育館・プール】&#10;一人当たり面積該当値テキスト"/>
        <xdr:cNvSpPr txBox="1"/>
      </xdr:nvSpPr>
      <xdr:spPr>
        <a:xfrm>
          <a:off x="10515600" y="10588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107315</xdr:rowOff>
    </xdr:from>
    <xdr:to xmlns:xdr="http://schemas.openxmlformats.org/drawingml/2006/spreadsheetDrawing">
      <xdr:col>50</xdr:col>
      <xdr:colOff>165100</xdr:colOff>
      <xdr:row>63</xdr:row>
      <xdr:rowOff>37465</xdr:rowOff>
    </xdr:to>
    <xdr:sp macro="" textlink="">
      <xdr:nvSpPr>
        <xdr:cNvPr id="246" name="楕円 245"/>
        <xdr:cNvSpPr/>
      </xdr:nvSpPr>
      <xdr:spPr>
        <a:xfrm>
          <a:off x="9588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158115</xdr:rowOff>
    </xdr:from>
    <xdr:to xmlns:xdr="http://schemas.openxmlformats.org/drawingml/2006/spreadsheetDrawing">
      <xdr:col>55</xdr:col>
      <xdr:colOff>0</xdr:colOff>
      <xdr:row>62</xdr:row>
      <xdr:rowOff>158115</xdr:rowOff>
    </xdr:to>
    <xdr:cxnSp macro="">
      <xdr:nvCxnSpPr>
        <xdr:cNvPr id="247" name="直線コネクタ 246"/>
        <xdr:cNvCxnSpPr/>
      </xdr:nvCxnSpPr>
      <xdr:spPr>
        <a:xfrm>
          <a:off x="9639300" y="107880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107315</xdr:rowOff>
    </xdr:from>
    <xdr:to xmlns:xdr="http://schemas.openxmlformats.org/drawingml/2006/spreadsheetDrawing">
      <xdr:col>46</xdr:col>
      <xdr:colOff>38100</xdr:colOff>
      <xdr:row>63</xdr:row>
      <xdr:rowOff>37465</xdr:rowOff>
    </xdr:to>
    <xdr:sp macro="" textlink="">
      <xdr:nvSpPr>
        <xdr:cNvPr id="248" name="楕円 247"/>
        <xdr:cNvSpPr/>
      </xdr:nvSpPr>
      <xdr:spPr>
        <a:xfrm>
          <a:off x="869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158115</xdr:rowOff>
    </xdr:from>
    <xdr:to xmlns:xdr="http://schemas.openxmlformats.org/drawingml/2006/spreadsheetDrawing">
      <xdr:col>50</xdr:col>
      <xdr:colOff>114300</xdr:colOff>
      <xdr:row>62</xdr:row>
      <xdr:rowOff>158115</xdr:rowOff>
    </xdr:to>
    <xdr:cxnSp macro="">
      <xdr:nvCxnSpPr>
        <xdr:cNvPr id="249" name="直線コネクタ 248"/>
        <xdr:cNvCxnSpPr/>
      </xdr:nvCxnSpPr>
      <xdr:spPr>
        <a:xfrm>
          <a:off x="8750300" y="10788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109220</xdr:rowOff>
    </xdr:from>
    <xdr:to xmlns:xdr="http://schemas.openxmlformats.org/drawingml/2006/spreadsheetDrawing">
      <xdr:col>41</xdr:col>
      <xdr:colOff>101600</xdr:colOff>
      <xdr:row>63</xdr:row>
      <xdr:rowOff>39370</xdr:rowOff>
    </xdr:to>
    <xdr:sp macro="" textlink="">
      <xdr:nvSpPr>
        <xdr:cNvPr id="250" name="楕円 249"/>
        <xdr:cNvSpPr/>
      </xdr:nvSpPr>
      <xdr:spPr>
        <a:xfrm>
          <a:off x="781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158115</xdr:rowOff>
    </xdr:from>
    <xdr:to xmlns:xdr="http://schemas.openxmlformats.org/drawingml/2006/spreadsheetDrawing">
      <xdr:col>45</xdr:col>
      <xdr:colOff>177800</xdr:colOff>
      <xdr:row>62</xdr:row>
      <xdr:rowOff>160020</xdr:rowOff>
    </xdr:to>
    <xdr:cxnSp macro="">
      <xdr:nvCxnSpPr>
        <xdr:cNvPr id="251" name="直線コネクタ 250"/>
        <xdr:cNvCxnSpPr/>
      </xdr:nvCxnSpPr>
      <xdr:spPr>
        <a:xfrm flipV="1">
          <a:off x="7861300" y="107880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109220</xdr:rowOff>
    </xdr:from>
    <xdr:to xmlns:xdr="http://schemas.openxmlformats.org/drawingml/2006/spreadsheetDrawing">
      <xdr:col>36</xdr:col>
      <xdr:colOff>165100</xdr:colOff>
      <xdr:row>63</xdr:row>
      <xdr:rowOff>39370</xdr:rowOff>
    </xdr:to>
    <xdr:sp macro="" textlink="">
      <xdr:nvSpPr>
        <xdr:cNvPr id="252" name="楕円 251"/>
        <xdr:cNvSpPr/>
      </xdr:nvSpPr>
      <xdr:spPr>
        <a:xfrm>
          <a:off x="692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160020</xdr:rowOff>
    </xdr:from>
    <xdr:to xmlns:xdr="http://schemas.openxmlformats.org/drawingml/2006/spreadsheetDrawing">
      <xdr:col>41</xdr:col>
      <xdr:colOff>50800</xdr:colOff>
      <xdr:row>62</xdr:row>
      <xdr:rowOff>160020</xdr:rowOff>
    </xdr:to>
    <xdr:cxnSp macro="">
      <xdr:nvCxnSpPr>
        <xdr:cNvPr id="253" name="直線コネクタ 252"/>
        <xdr:cNvCxnSpPr/>
      </xdr:nvCxnSpPr>
      <xdr:spPr>
        <a:xfrm>
          <a:off x="6972300" y="1078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92710</xdr:rowOff>
    </xdr:from>
    <xdr:ext cx="469900" cy="259080"/>
    <xdr:sp macro="" textlink="">
      <xdr:nvSpPr>
        <xdr:cNvPr id="254" name="n_1aveValue【体育館・プール】&#10;一人当たり面積"/>
        <xdr:cNvSpPr txBox="1"/>
      </xdr:nvSpPr>
      <xdr:spPr>
        <a:xfrm>
          <a:off x="9391650" y="10894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107315</xdr:rowOff>
    </xdr:from>
    <xdr:ext cx="466725" cy="259080"/>
    <xdr:sp macro="" textlink="">
      <xdr:nvSpPr>
        <xdr:cNvPr id="255" name="n_2aveValue【体育館・プール】&#10;一人当たり面積"/>
        <xdr:cNvSpPr txBox="1"/>
      </xdr:nvSpPr>
      <xdr:spPr>
        <a:xfrm>
          <a:off x="8515350" y="109086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53340</xdr:rowOff>
    </xdr:from>
    <xdr:ext cx="466725" cy="255905"/>
    <xdr:sp macro="" textlink="">
      <xdr:nvSpPr>
        <xdr:cNvPr id="256" name="n_3aveValue【体育館・プール】&#10;一人当たり面積"/>
        <xdr:cNvSpPr txBox="1"/>
      </xdr:nvSpPr>
      <xdr:spPr>
        <a:xfrm>
          <a:off x="7626350" y="10854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32385</xdr:rowOff>
    </xdr:from>
    <xdr:ext cx="466725" cy="255905"/>
    <xdr:sp macro="" textlink="">
      <xdr:nvSpPr>
        <xdr:cNvPr id="257" name="n_4aveValue【体育館・プール】&#10;一人当たり面積"/>
        <xdr:cNvSpPr txBox="1"/>
      </xdr:nvSpPr>
      <xdr:spPr>
        <a:xfrm>
          <a:off x="6737350" y="108337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53975</xdr:rowOff>
    </xdr:from>
    <xdr:ext cx="469900" cy="255905"/>
    <xdr:sp macro="" textlink="">
      <xdr:nvSpPr>
        <xdr:cNvPr id="258" name="n_1mainValue【体育館・プール】&#10;一人当たり面積"/>
        <xdr:cNvSpPr txBox="1"/>
      </xdr:nvSpPr>
      <xdr:spPr>
        <a:xfrm>
          <a:off x="9391650" y="105124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53975</xdr:rowOff>
    </xdr:from>
    <xdr:ext cx="466725" cy="255905"/>
    <xdr:sp macro="" textlink="">
      <xdr:nvSpPr>
        <xdr:cNvPr id="259" name="n_2mainValue【体育館・プール】&#10;一人当たり面積"/>
        <xdr:cNvSpPr txBox="1"/>
      </xdr:nvSpPr>
      <xdr:spPr>
        <a:xfrm>
          <a:off x="8515350" y="105124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55880</xdr:rowOff>
    </xdr:from>
    <xdr:ext cx="466725" cy="259080"/>
    <xdr:sp macro="" textlink="">
      <xdr:nvSpPr>
        <xdr:cNvPr id="260" name="n_3mainValue【体育館・プール】&#10;一人当たり面積"/>
        <xdr:cNvSpPr txBox="1"/>
      </xdr:nvSpPr>
      <xdr:spPr>
        <a:xfrm>
          <a:off x="7626350" y="10514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55880</xdr:rowOff>
    </xdr:from>
    <xdr:ext cx="466725" cy="259080"/>
    <xdr:sp macro="" textlink="">
      <xdr:nvSpPr>
        <xdr:cNvPr id="261" name="n_4mainValue【体育館・プール】&#10;一人当たり面積"/>
        <xdr:cNvSpPr txBox="1"/>
      </xdr:nvSpPr>
      <xdr:spPr>
        <a:xfrm>
          <a:off x="6737350" y="10514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0" name="テキスト ボックス 269"/>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2" name="テキスト ボックス 271"/>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4185" cy="259080"/>
    <xdr:sp macro="" textlink="">
      <xdr:nvSpPr>
        <xdr:cNvPr id="274" name="テキスト ボックス 273"/>
        <xdr:cNvSpPr txBox="1"/>
      </xdr:nvSpPr>
      <xdr:spPr>
        <a:xfrm>
          <a:off x="294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6" name="テキスト ボックス 2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8" name="テキスト ボックス 2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0" name="テキスト ボックス 2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149860</xdr:rowOff>
    </xdr:from>
    <xdr:to xmlns:xdr="http://schemas.openxmlformats.org/drawingml/2006/spreadsheetDrawing">
      <xdr:col>24</xdr:col>
      <xdr:colOff>62865</xdr:colOff>
      <xdr:row>86</xdr:row>
      <xdr:rowOff>38100</xdr:rowOff>
    </xdr:to>
    <xdr:cxnSp macro="">
      <xdr:nvCxnSpPr>
        <xdr:cNvPr id="284" name="直線コネクタ 283"/>
        <xdr:cNvCxnSpPr/>
      </xdr:nvCxnSpPr>
      <xdr:spPr>
        <a:xfrm flipV="1">
          <a:off x="4634865" y="13351510"/>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5905"/>
    <xdr:sp macro="" textlink="">
      <xdr:nvSpPr>
        <xdr:cNvPr id="285" name="【福祉施設】&#10;有形固定資産減価償却率最小値テキスト"/>
        <xdr:cNvSpPr txBox="1"/>
      </xdr:nvSpPr>
      <xdr:spPr>
        <a:xfrm>
          <a:off x="4673600" y="147866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6" name="直線コネクタ 285"/>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96520</xdr:rowOff>
    </xdr:from>
    <xdr:ext cx="405130" cy="259080"/>
    <xdr:sp macro="" textlink="">
      <xdr:nvSpPr>
        <xdr:cNvPr id="287" name="【福祉施設】&#10;有形固定資産減価償却率最大値テキスト"/>
        <xdr:cNvSpPr txBox="1"/>
      </xdr:nvSpPr>
      <xdr:spPr>
        <a:xfrm>
          <a:off x="4673600" y="13126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149860</xdr:rowOff>
    </xdr:from>
    <xdr:to xmlns:xdr="http://schemas.openxmlformats.org/drawingml/2006/spreadsheetDrawing">
      <xdr:col>24</xdr:col>
      <xdr:colOff>152400</xdr:colOff>
      <xdr:row>77</xdr:row>
      <xdr:rowOff>149860</xdr:rowOff>
    </xdr:to>
    <xdr:cxnSp macro="">
      <xdr:nvCxnSpPr>
        <xdr:cNvPr id="288" name="直線コネクタ 287"/>
        <xdr:cNvCxnSpPr/>
      </xdr:nvCxnSpPr>
      <xdr:spPr>
        <a:xfrm>
          <a:off x="4546600" y="1335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36830</xdr:rowOff>
    </xdr:from>
    <xdr:ext cx="405130" cy="259080"/>
    <xdr:sp macro="" textlink="">
      <xdr:nvSpPr>
        <xdr:cNvPr id="289" name="【福祉施設】&#10;有形固定資産減価償却率平均値テキスト"/>
        <xdr:cNvSpPr txBox="1"/>
      </xdr:nvSpPr>
      <xdr:spPr>
        <a:xfrm>
          <a:off x="4673600" y="137528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58420</xdr:rowOff>
    </xdr:from>
    <xdr:to xmlns:xdr="http://schemas.openxmlformats.org/drawingml/2006/spreadsheetDrawing">
      <xdr:col>24</xdr:col>
      <xdr:colOff>114300</xdr:colOff>
      <xdr:row>80</xdr:row>
      <xdr:rowOff>160020</xdr:rowOff>
    </xdr:to>
    <xdr:sp macro="" textlink="">
      <xdr:nvSpPr>
        <xdr:cNvPr id="290" name="フローチャート: 判断 289"/>
        <xdr:cNvSpPr/>
      </xdr:nvSpPr>
      <xdr:spPr>
        <a:xfrm>
          <a:off x="4584700" y="1377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60325</xdr:rowOff>
    </xdr:from>
    <xdr:to xmlns:xdr="http://schemas.openxmlformats.org/drawingml/2006/spreadsheetDrawing">
      <xdr:col>20</xdr:col>
      <xdr:colOff>38100</xdr:colOff>
      <xdr:row>80</xdr:row>
      <xdr:rowOff>161925</xdr:rowOff>
    </xdr:to>
    <xdr:sp macro="" textlink="">
      <xdr:nvSpPr>
        <xdr:cNvPr id="291" name="フローチャート: 判断 290"/>
        <xdr:cNvSpPr/>
      </xdr:nvSpPr>
      <xdr:spPr>
        <a:xfrm>
          <a:off x="3746500" y="137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10160</xdr:rowOff>
    </xdr:from>
    <xdr:to xmlns:xdr="http://schemas.openxmlformats.org/drawingml/2006/spreadsheetDrawing">
      <xdr:col>15</xdr:col>
      <xdr:colOff>101600</xdr:colOff>
      <xdr:row>80</xdr:row>
      <xdr:rowOff>111760</xdr:rowOff>
    </xdr:to>
    <xdr:sp macro="" textlink="">
      <xdr:nvSpPr>
        <xdr:cNvPr id="292" name="フローチャート: 判断 291"/>
        <xdr:cNvSpPr/>
      </xdr:nvSpPr>
      <xdr:spPr>
        <a:xfrm>
          <a:off x="2857500" y="137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79</xdr:row>
      <xdr:rowOff>147320</xdr:rowOff>
    </xdr:from>
    <xdr:to xmlns:xdr="http://schemas.openxmlformats.org/drawingml/2006/spreadsheetDrawing">
      <xdr:col>10</xdr:col>
      <xdr:colOff>165100</xdr:colOff>
      <xdr:row>80</xdr:row>
      <xdr:rowOff>77470</xdr:rowOff>
    </xdr:to>
    <xdr:sp macro="" textlink="">
      <xdr:nvSpPr>
        <xdr:cNvPr id="293" name="フローチャート: 判断 292"/>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78</xdr:row>
      <xdr:rowOff>90170</xdr:rowOff>
    </xdr:from>
    <xdr:to xmlns:xdr="http://schemas.openxmlformats.org/drawingml/2006/spreadsheetDrawing">
      <xdr:col>6</xdr:col>
      <xdr:colOff>38100</xdr:colOff>
      <xdr:row>79</xdr:row>
      <xdr:rowOff>20320</xdr:rowOff>
    </xdr:to>
    <xdr:sp macro="" textlink="">
      <xdr:nvSpPr>
        <xdr:cNvPr id="294" name="フローチャート: 判断 293"/>
        <xdr:cNvSpPr/>
      </xdr:nvSpPr>
      <xdr:spPr>
        <a:xfrm>
          <a:off x="1079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74930</xdr:rowOff>
    </xdr:from>
    <xdr:to xmlns:xdr="http://schemas.openxmlformats.org/drawingml/2006/spreadsheetDrawing">
      <xdr:col>24</xdr:col>
      <xdr:colOff>114300</xdr:colOff>
      <xdr:row>80</xdr:row>
      <xdr:rowOff>4445</xdr:rowOff>
    </xdr:to>
    <xdr:sp macro="" textlink="">
      <xdr:nvSpPr>
        <xdr:cNvPr id="300" name="楕円 299"/>
        <xdr:cNvSpPr/>
      </xdr:nvSpPr>
      <xdr:spPr>
        <a:xfrm>
          <a:off x="4584700" y="13619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97790</xdr:rowOff>
    </xdr:from>
    <xdr:ext cx="405130" cy="255905"/>
    <xdr:sp macro="" textlink="">
      <xdr:nvSpPr>
        <xdr:cNvPr id="301" name="【福祉施設】&#10;有形固定資産減価償却率該当値テキスト"/>
        <xdr:cNvSpPr txBox="1"/>
      </xdr:nvSpPr>
      <xdr:spPr>
        <a:xfrm>
          <a:off x="4673600" y="134708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24130</xdr:rowOff>
    </xdr:from>
    <xdr:to xmlns:xdr="http://schemas.openxmlformats.org/drawingml/2006/spreadsheetDrawing">
      <xdr:col>20</xdr:col>
      <xdr:colOff>38100</xdr:colOff>
      <xdr:row>79</xdr:row>
      <xdr:rowOff>125730</xdr:rowOff>
    </xdr:to>
    <xdr:sp macro="" textlink="">
      <xdr:nvSpPr>
        <xdr:cNvPr id="302" name="楕円 301"/>
        <xdr:cNvSpPr/>
      </xdr:nvSpPr>
      <xdr:spPr>
        <a:xfrm>
          <a:off x="3746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74930</xdr:rowOff>
    </xdr:from>
    <xdr:to xmlns:xdr="http://schemas.openxmlformats.org/drawingml/2006/spreadsheetDrawing">
      <xdr:col>24</xdr:col>
      <xdr:colOff>63500</xdr:colOff>
      <xdr:row>79</xdr:row>
      <xdr:rowOff>125095</xdr:rowOff>
    </xdr:to>
    <xdr:cxnSp macro="">
      <xdr:nvCxnSpPr>
        <xdr:cNvPr id="303" name="直線コネクタ 302"/>
        <xdr:cNvCxnSpPr/>
      </xdr:nvCxnSpPr>
      <xdr:spPr>
        <a:xfrm>
          <a:off x="3797300" y="1361948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147320</xdr:rowOff>
    </xdr:from>
    <xdr:to xmlns:xdr="http://schemas.openxmlformats.org/drawingml/2006/spreadsheetDrawing">
      <xdr:col>15</xdr:col>
      <xdr:colOff>101600</xdr:colOff>
      <xdr:row>79</xdr:row>
      <xdr:rowOff>77470</xdr:rowOff>
    </xdr:to>
    <xdr:sp macro="" textlink="">
      <xdr:nvSpPr>
        <xdr:cNvPr id="304" name="楕円 303"/>
        <xdr:cNvSpPr/>
      </xdr:nvSpPr>
      <xdr:spPr>
        <a:xfrm>
          <a:off x="2857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26670</xdr:rowOff>
    </xdr:from>
    <xdr:to xmlns:xdr="http://schemas.openxmlformats.org/drawingml/2006/spreadsheetDrawing">
      <xdr:col>19</xdr:col>
      <xdr:colOff>177800</xdr:colOff>
      <xdr:row>79</xdr:row>
      <xdr:rowOff>74930</xdr:rowOff>
    </xdr:to>
    <xdr:cxnSp macro="">
      <xdr:nvCxnSpPr>
        <xdr:cNvPr id="305" name="直線コネクタ 304"/>
        <xdr:cNvCxnSpPr/>
      </xdr:nvCxnSpPr>
      <xdr:spPr>
        <a:xfrm>
          <a:off x="2908300" y="135712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48895</xdr:rowOff>
    </xdr:from>
    <xdr:to xmlns:xdr="http://schemas.openxmlformats.org/drawingml/2006/spreadsheetDrawing">
      <xdr:col>10</xdr:col>
      <xdr:colOff>165100</xdr:colOff>
      <xdr:row>78</xdr:row>
      <xdr:rowOff>150495</xdr:rowOff>
    </xdr:to>
    <xdr:sp macro="" textlink="">
      <xdr:nvSpPr>
        <xdr:cNvPr id="306" name="楕円 305"/>
        <xdr:cNvSpPr/>
      </xdr:nvSpPr>
      <xdr:spPr>
        <a:xfrm>
          <a:off x="1968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78</xdr:row>
      <xdr:rowOff>99695</xdr:rowOff>
    </xdr:from>
    <xdr:to xmlns:xdr="http://schemas.openxmlformats.org/drawingml/2006/spreadsheetDrawing">
      <xdr:col>15</xdr:col>
      <xdr:colOff>50800</xdr:colOff>
      <xdr:row>79</xdr:row>
      <xdr:rowOff>26670</xdr:rowOff>
    </xdr:to>
    <xdr:cxnSp macro="">
      <xdr:nvCxnSpPr>
        <xdr:cNvPr id="307" name="直線コネクタ 306"/>
        <xdr:cNvCxnSpPr/>
      </xdr:nvCxnSpPr>
      <xdr:spPr>
        <a:xfrm>
          <a:off x="2019300" y="1347279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78</xdr:row>
      <xdr:rowOff>48895</xdr:rowOff>
    </xdr:from>
    <xdr:to xmlns:xdr="http://schemas.openxmlformats.org/drawingml/2006/spreadsheetDrawing">
      <xdr:col>6</xdr:col>
      <xdr:colOff>38100</xdr:colOff>
      <xdr:row>78</xdr:row>
      <xdr:rowOff>150495</xdr:rowOff>
    </xdr:to>
    <xdr:sp macro="" textlink="">
      <xdr:nvSpPr>
        <xdr:cNvPr id="308" name="楕円 307"/>
        <xdr:cNvSpPr/>
      </xdr:nvSpPr>
      <xdr:spPr>
        <a:xfrm>
          <a:off x="1079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78</xdr:row>
      <xdr:rowOff>99695</xdr:rowOff>
    </xdr:from>
    <xdr:to xmlns:xdr="http://schemas.openxmlformats.org/drawingml/2006/spreadsheetDrawing">
      <xdr:col>10</xdr:col>
      <xdr:colOff>114300</xdr:colOff>
      <xdr:row>78</xdr:row>
      <xdr:rowOff>99695</xdr:rowOff>
    </xdr:to>
    <xdr:cxnSp macro="">
      <xdr:nvCxnSpPr>
        <xdr:cNvPr id="309" name="直線コネクタ 308"/>
        <xdr:cNvCxnSpPr/>
      </xdr:nvCxnSpPr>
      <xdr:spPr>
        <a:xfrm>
          <a:off x="1130300" y="13472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153035</xdr:rowOff>
    </xdr:from>
    <xdr:ext cx="405130" cy="259080"/>
    <xdr:sp macro="" textlink="">
      <xdr:nvSpPr>
        <xdr:cNvPr id="310" name="n_1aveValue【福祉施設】&#10;有形固定資産減価償却率"/>
        <xdr:cNvSpPr txBox="1"/>
      </xdr:nvSpPr>
      <xdr:spPr>
        <a:xfrm>
          <a:off x="3582035" y="13869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102870</xdr:rowOff>
    </xdr:from>
    <xdr:ext cx="401955" cy="259080"/>
    <xdr:sp macro="" textlink="">
      <xdr:nvSpPr>
        <xdr:cNvPr id="311" name="n_2aveValue【福祉施設】&#10;有形固定資産減価償却率"/>
        <xdr:cNvSpPr txBox="1"/>
      </xdr:nvSpPr>
      <xdr:spPr>
        <a:xfrm>
          <a:off x="2705735" y="138188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68580</xdr:rowOff>
    </xdr:from>
    <xdr:ext cx="401955" cy="259080"/>
    <xdr:sp macro="" textlink="">
      <xdr:nvSpPr>
        <xdr:cNvPr id="312" name="n_3aveValue【福祉施設】&#10;有形固定資産減価償却率"/>
        <xdr:cNvSpPr txBox="1"/>
      </xdr:nvSpPr>
      <xdr:spPr>
        <a:xfrm>
          <a:off x="1816735" y="137845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11430</xdr:rowOff>
    </xdr:from>
    <xdr:ext cx="401955" cy="259080"/>
    <xdr:sp macro="" textlink="">
      <xdr:nvSpPr>
        <xdr:cNvPr id="313" name="n_4aveValue【福祉施設】&#10;有形固定資産減価償却率"/>
        <xdr:cNvSpPr txBox="1"/>
      </xdr:nvSpPr>
      <xdr:spPr>
        <a:xfrm>
          <a:off x="927735" y="135559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77</xdr:row>
      <xdr:rowOff>142240</xdr:rowOff>
    </xdr:from>
    <xdr:ext cx="405130" cy="259080"/>
    <xdr:sp macro="" textlink="">
      <xdr:nvSpPr>
        <xdr:cNvPr id="314" name="n_1mainValue【福祉施設】&#10;有形固定資産減価償却率"/>
        <xdr:cNvSpPr txBox="1"/>
      </xdr:nvSpPr>
      <xdr:spPr>
        <a:xfrm>
          <a:off x="3582035" y="13343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93980</xdr:rowOff>
    </xdr:from>
    <xdr:ext cx="401955" cy="259080"/>
    <xdr:sp macro="" textlink="">
      <xdr:nvSpPr>
        <xdr:cNvPr id="315" name="n_2mainValue【福祉施設】&#10;有形固定資産減価償却率"/>
        <xdr:cNvSpPr txBox="1"/>
      </xdr:nvSpPr>
      <xdr:spPr>
        <a:xfrm>
          <a:off x="2705735" y="132956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76</xdr:row>
      <xdr:rowOff>167005</xdr:rowOff>
    </xdr:from>
    <xdr:ext cx="401955" cy="255905"/>
    <xdr:sp macro="" textlink="">
      <xdr:nvSpPr>
        <xdr:cNvPr id="316" name="n_3mainValue【福祉施設】&#10;有形固定資産減価償却率"/>
        <xdr:cNvSpPr txBox="1"/>
      </xdr:nvSpPr>
      <xdr:spPr>
        <a:xfrm>
          <a:off x="1816735" y="131972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76</xdr:row>
      <xdr:rowOff>167005</xdr:rowOff>
    </xdr:from>
    <xdr:ext cx="401955" cy="255905"/>
    <xdr:sp macro="" textlink="">
      <xdr:nvSpPr>
        <xdr:cNvPr id="317" name="n_4mainValue【福祉施設】&#10;有形固定資産減価償却率"/>
        <xdr:cNvSpPr txBox="1"/>
      </xdr:nvSpPr>
      <xdr:spPr>
        <a:xfrm>
          <a:off x="927735" y="131972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26" name="テキスト ボックス 325"/>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28" name="直線コネクタ 327"/>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4185" cy="259080"/>
    <xdr:sp macro="" textlink="">
      <xdr:nvSpPr>
        <xdr:cNvPr id="329" name="テキスト ボックス 328"/>
        <xdr:cNvSpPr txBox="1"/>
      </xdr:nvSpPr>
      <xdr:spPr>
        <a:xfrm>
          <a:off x="6136640" y="1452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0" name="直線コネクタ 32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31" name="テキスト ボックス 330"/>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2" name="直線コネクタ 331"/>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4185" cy="259080"/>
    <xdr:sp macro="" textlink="">
      <xdr:nvSpPr>
        <xdr:cNvPr id="333" name="テキスト ボックス 332"/>
        <xdr:cNvSpPr txBox="1"/>
      </xdr:nvSpPr>
      <xdr:spPr>
        <a:xfrm>
          <a:off x="6136640" y="1338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4" name="直線コネクタ 33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35" name="テキスト ボックス 334"/>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89535</xdr:rowOff>
    </xdr:from>
    <xdr:to xmlns:xdr="http://schemas.openxmlformats.org/drawingml/2006/spreadsheetDrawing">
      <xdr:col>54</xdr:col>
      <xdr:colOff>189865</xdr:colOff>
      <xdr:row>85</xdr:row>
      <xdr:rowOff>78105</xdr:rowOff>
    </xdr:to>
    <xdr:cxnSp macro="">
      <xdr:nvCxnSpPr>
        <xdr:cNvPr id="337" name="直線コネクタ 336"/>
        <xdr:cNvCxnSpPr/>
      </xdr:nvCxnSpPr>
      <xdr:spPr>
        <a:xfrm flipV="1">
          <a:off x="10476865" y="1346263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81915</xdr:rowOff>
    </xdr:from>
    <xdr:ext cx="469900" cy="259080"/>
    <xdr:sp macro="" textlink="">
      <xdr:nvSpPr>
        <xdr:cNvPr id="338" name="【福祉施設】&#10;一人当たり面積最小値テキスト"/>
        <xdr:cNvSpPr txBox="1"/>
      </xdr:nvSpPr>
      <xdr:spPr>
        <a:xfrm>
          <a:off x="10515600" y="1465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78105</xdr:rowOff>
    </xdr:from>
    <xdr:to xmlns:xdr="http://schemas.openxmlformats.org/drawingml/2006/spreadsheetDrawing">
      <xdr:col>55</xdr:col>
      <xdr:colOff>88900</xdr:colOff>
      <xdr:row>85</xdr:row>
      <xdr:rowOff>78105</xdr:rowOff>
    </xdr:to>
    <xdr:cxnSp macro="">
      <xdr:nvCxnSpPr>
        <xdr:cNvPr id="339" name="直線コネクタ 338"/>
        <xdr:cNvCxnSpPr/>
      </xdr:nvCxnSpPr>
      <xdr:spPr>
        <a:xfrm>
          <a:off x="10388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36195</xdr:rowOff>
    </xdr:from>
    <xdr:ext cx="469900" cy="259080"/>
    <xdr:sp macro="" textlink="">
      <xdr:nvSpPr>
        <xdr:cNvPr id="340" name="【福祉施設】&#10;一人当たり面積最大値テキスト"/>
        <xdr:cNvSpPr txBox="1"/>
      </xdr:nvSpPr>
      <xdr:spPr>
        <a:xfrm>
          <a:off x="10515600" y="13237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89535</xdr:rowOff>
    </xdr:from>
    <xdr:to xmlns:xdr="http://schemas.openxmlformats.org/drawingml/2006/spreadsheetDrawing">
      <xdr:col>55</xdr:col>
      <xdr:colOff>88900</xdr:colOff>
      <xdr:row>78</xdr:row>
      <xdr:rowOff>89535</xdr:rowOff>
    </xdr:to>
    <xdr:cxnSp macro="">
      <xdr:nvCxnSpPr>
        <xdr:cNvPr id="341" name="直線コネクタ 340"/>
        <xdr:cNvCxnSpPr/>
      </xdr:nvCxnSpPr>
      <xdr:spPr>
        <a:xfrm>
          <a:off x="10388600" y="1346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78740</xdr:rowOff>
    </xdr:from>
    <xdr:ext cx="469900" cy="259080"/>
    <xdr:sp macro="" textlink="">
      <xdr:nvSpPr>
        <xdr:cNvPr id="342" name="【福祉施設】&#10;一人当たり面積平均値テキスト"/>
        <xdr:cNvSpPr txBox="1"/>
      </xdr:nvSpPr>
      <xdr:spPr>
        <a:xfrm>
          <a:off x="10515600" y="1413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55880</xdr:rowOff>
    </xdr:from>
    <xdr:to xmlns:xdr="http://schemas.openxmlformats.org/drawingml/2006/spreadsheetDrawing">
      <xdr:col>55</xdr:col>
      <xdr:colOff>50800</xdr:colOff>
      <xdr:row>83</xdr:row>
      <xdr:rowOff>157480</xdr:rowOff>
    </xdr:to>
    <xdr:sp macro="" textlink="">
      <xdr:nvSpPr>
        <xdr:cNvPr id="343" name="フローチャート: 判断 342"/>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55880</xdr:rowOff>
    </xdr:from>
    <xdr:to xmlns:xdr="http://schemas.openxmlformats.org/drawingml/2006/spreadsheetDrawing">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50165</xdr:rowOff>
    </xdr:from>
    <xdr:to xmlns:xdr="http://schemas.openxmlformats.org/drawingml/2006/spreadsheetDrawing">
      <xdr:col>46</xdr:col>
      <xdr:colOff>38100</xdr:colOff>
      <xdr:row>83</xdr:row>
      <xdr:rowOff>151765</xdr:rowOff>
    </xdr:to>
    <xdr:sp macro="" textlink="">
      <xdr:nvSpPr>
        <xdr:cNvPr id="345" name="フローチャート: 判断 344"/>
        <xdr:cNvSpPr/>
      </xdr:nvSpPr>
      <xdr:spPr>
        <a:xfrm>
          <a:off x="869950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21590</xdr:rowOff>
    </xdr:from>
    <xdr:to xmlns:xdr="http://schemas.openxmlformats.org/drawingml/2006/spreadsheetDrawing">
      <xdr:col>41</xdr:col>
      <xdr:colOff>101600</xdr:colOff>
      <xdr:row>83</xdr:row>
      <xdr:rowOff>123190</xdr:rowOff>
    </xdr:to>
    <xdr:sp macro="" textlink="">
      <xdr:nvSpPr>
        <xdr:cNvPr id="346" name="フローチャート: 判断 345"/>
        <xdr:cNvSpPr/>
      </xdr:nvSpPr>
      <xdr:spPr>
        <a:xfrm>
          <a:off x="7810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55880</xdr:rowOff>
    </xdr:from>
    <xdr:to xmlns:xdr="http://schemas.openxmlformats.org/drawingml/2006/spreadsheetDrawing">
      <xdr:col>36</xdr:col>
      <xdr:colOff>165100</xdr:colOff>
      <xdr:row>82</xdr:row>
      <xdr:rowOff>157480</xdr:rowOff>
    </xdr:to>
    <xdr:sp macro="" textlink="">
      <xdr:nvSpPr>
        <xdr:cNvPr id="347" name="フローチャート: 判断 346"/>
        <xdr:cNvSpPr/>
      </xdr:nvSpPr>
      <xdr:spPr>
        <a:xfrm>
          <a:off x="692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8" name="テキスト ボックス 34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49" name="テキスト ボックス 34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0" name="テキスト ボックス 34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1" name="テキスト ボックス 35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2" name="テキスト ボックス 35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124460</xdr:rowOff>
    </xdr:from>
    <xdr:to xmlns:xdr="http://schemas.openxmlformats.org/drawingml/2006/spreadsheetDrawing">
      <xdr:col>55</xdr:col>
      <xdr:colOff>50800</xdr:colOff>
      <xdr:row>85</xdr:row>
      <xdr:rowOff>54610</xdr:rowOff>
    </xdr:to>
    <xdr:sp macro="" textlink="">
      <xdr:nvSpPr>
        <xdr:cNvPr id="353" name="楕円 352"/>
        <xdr:cNvSpPr/>
      </xdr:nvSpPr>
      <xdr:spPr>
        <a:xfrm>
          <a:off x="104267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39370</xdr:rowOff>
    </xdr:from>
    <xdr:ext cx="469900" cy="259080"/>
    <xdr:sp macro="" textlink="">
      <xdr:nvSpPr>
        <xdr:cNvPr id="354" name="【福祉施設】&#10;一人当たり面積該当値テキスト"/>
        <xdr:cNvSpPr txBox="1"/>
      </xdr:nvSpPr>
      <xdr:spPr>
        <a:xfrm>
          <a:off x="10515600" y="14441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124460</xdr:rowOff>
    </xdr:from>
    <xdr:to xmlns:xdr="http://schemas.openxmlformats.org/drawingml/2006/spreadsheetDrawing">
      <xdr:col>50</xdr:col>
      <xdr:colOff>165100</xdr:colOff>
      <xdr:row>85</xdr:row>
      <xdr:rowOff>54610</xdr:rowOff>
    </xdr:to>
    <xdr:sp macro="" textlink="">
      <xdr:nvSpPr>
        <xdr:cNvPr id="355" name="楕円 354"/>
        <xdr:cNvSpPr/>
      </xdr:nvSpPr>
      <xdr:spPr>
        <a:xfrm>
          <a:off x="9588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3810</xdr:rowOff>
    </xdr:from>
    <xdr:to xmlns:xdr="http://schemas.openxmlformats.org/drawingml/2006/spreadsheetDrawing">
      <xdr:col>55</xdr:col>
      <xdr:colOff>0</xdr:colOff>
      <xdr:row>85</xdr:row>
      <xdr:rowOff>3810</xdr:rowOff>
    </xdr:to>
    <xdr:cxnSp macro="">
      <xdr:nvCxnSpPr>
        <xdr:cNvPr id="356" name="直線コネクタ 355"/>
        <xdr:cNvCxnSpPr/>
      </xdr:nvCxnSpPr>
      <xdr:spPr>
        <a:xfrm>
          <a:off x="9639300" y="145770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124460</xdr:rowOff>
    </xdr:from>
    <xdr:to xmlns:xdr="http://schemas.openxmlformats.org/drawingml/2006/spreadsheetDrawing">
      <xdr:col>46</xdr:col>
      <xdr:colOff>38100</xdr:colOff>
      <xdr:row>85</xdr:row>
      <xdr:rowOff>54610</xdr:rowOff>
    </xdr:to>
    <xdr:sp macro="" textlink="">
      <xdr:nvSpPr>
        <xdr:cNvPr id="357" name="楕円 356"/>
        <xdr:cNvSpPr/>
      </xdr:nvSpPr>
      <xdr:spPr>
        <a:xfrm>
          <a:off x="8699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3810</xdr:rowOff>
    </xdr:from>
    <xdr:to xmlns:xdr="http://schemas.openxmlformats.org/drawingml/2006/spreadsheetDrawing">
      <xdr:col>50</xdr:col>
      <xdr:colOff>114300</xdr:colOff>
      <xdr:row>85</xdr:row>
      <xdr:rowOff>3810</xdr:rowOff>
    </xdr:to>
    <xdr:cxnSp macro="">
      <xdr:nvCxnSpPr>
        <xdr:cNvPr id="358" name="直線コネクタ 357"/>
        <xdr:cNvCxnSpPr/>
      </xdr:nvCxnSpPr>
      <xdr:spPr>
        <a:xfrm>
          <a:off x="8750300" y="14577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124460</xdr:rowOff>
    </xdr:from>
    <xdr:to xmlns:xdr="http://schemas.openxmlformats.org/drawingml/2006/spreadsheetDrawing">
      <xdr:col>41</xdr:col>
      <xdr:colOff>101600</xdr:colOff>
      <xdr:row>85</xdr:row>
      <xdr:rowOff>54610</xdr:rowOff>
    </xdr:to>
    <xdr:sp macro="" textlink="">
      <xdr:nvSpPr>
        <xdr:cNvPr id="359" name="楕円 358"/>
        <xdr:cNvSpPr/>
      </xdr:nvSpPr>
      <xdr:spPr>
        <a:xfrm>
          <a:off x="7810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3810</xdr:rowOff>
    </xdr:from>
    <xdr:to xmlns:xdr="http://schemas.openxmlformats.org/drawingml/2006/spreadsheetDrawing">
      <xdr:col>45</xdr:col>
      <xdr:colOff>177800</xdr:colOff>
      <xdr:row>85</xdr:row>
      <xdr:rowOff>3810</xdr:rowOff>
    </xdr:to>
    <xdr:cxnSp macro="">
      <xdr:nvCxnSpPr>
        <xdr:cNvPr id="360" name="直線コネクタ 359"/>
        <xdr:cNvCxnSpPr/>
      </xdr:nvCxnSpPr>
      <xdr:spPr>
        <a:xfrm>
          <a:off x="7861300" y="14577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124460</xdr:rowOff>
    </xdr:from>
    <xdr:to xmlns:xdr="http://schemas.openxmlformats.org/drawingml/2006/spreadsheetDrawing">
      <xdr:col>36</xdr:col>
      <xdr:colOff>165100</xdr:colOff>
      <xdr:row>85</xdr:row>
      <xdr:rowOff>54610</xdr:rowOff>
    </xdr:to>
    <xdr:sp macro="" textlink="">
      <xdr:nvSpPr>
        <xdr:cNvPr id="361" name="楕円 360"/>
        <xdr:cNvSpPr/>
      </xdr:nvSpPr>
      <xdr:spPr>
        <a:xfrm>
          <a:off x="6921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3810</xdr:rowOff>
    </xdr:from>
    <xdr:to xmlns:xdr="http://schemas.openxmlformats.org/drawingml/2006/spreadsheetDrawing">
      <xdr:col>41</xdr:col>
      <xdr:colOff>50800</xdr:colOff>
      <xdr:row>85</xdr:row>
      <xdr:rowOff>3810</xdr:rowOff>
    </xdr:to>
    <xdr:cxnSp macro="">
      <xdr:nvCxnSpPr>
        <xdr:cNvPr id="362" name="直線コネクタ 361"/>
        <xdr:cNvCxnSpPr/>
      </xdr:nvCxnSpPr>
      <xdr:spPr>
        <a:xfrm>
          <a:off x="6972300" y="14577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2540</xdr:rowOff>
    </xdr:from>
    <xdr:ext cx="469900" cy="259080"/>
    <xdr:sp macro="" textlink="">
      <xdr:nvSpPr>
        <xdr:cNvPr id="363" name="n_1aveValue【福祉施設】&#10;一人当たり面積"/>
        <xdr:cNvSpPr txBox="1"/>
      </xdr:nvSpPr>
      <xdr:spPr>
        <a:xfrm>
          <a:off x="9391650" y="1406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168275</xdr:rowOff>
    </xdr:from>
    <xdr:ext cx="466725" cy="255905"/>
    <xdr:sp macro="" textlink="">
      <xdr:nvSpPr>
        <xdr:cNvPr id="364" name="n_2aveValue【福祉施設】&#10;一人当たり面積"/>
        <xdr:cNvSpPr txBox="1"/>
      </xdr:nvSpPr>
      <xdr:spPr>
        <a:xfrm>
          <a:off x="8515350" y="140557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139700</xdr:rowOff>
    </xdr:from>
    <xdr:ext cx="466725" cy="259080"/>
    <xdr:sp macro="" textlink="">
      <xdr:nvSpPr>
        <xdr:cNvPr id="365" name="n_3aveValue【福祉施設】&#10;一人当たり面積"/>
        <xdr:cNvSpPr txBox="1"/>
      </xdr:nvSpPr>
      <xdr:spPr>
        <a:xfrm>
          <a:off x="7626350" y="14027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2540</xdr:rowOff>
    </xdr:from>
    <xdr:ext cx="466725" cy="259080"/>
    <xdr:sp macro="" textlink="">
      <xdr:nvSpPr>
        <xdr:cNvPr id="366" name="n_4aveValue【福祉施設】&#10;一人当たり面積"/>
        <xdr:cNvSpPr txBox="1"/>
      </xdr:nvSpPr>
      <xdr:spPr>
        <a:xfrm>
          <a:off x="6737350" y="138899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45720</xdr:rowOff>
    </xdr:from>
    <xdr:ext cx="469900" cy="259080"/>
    <xdr:sp macro="" textlink="">
      <xdr:nvSpPr>
        <xdr:cNvPr id="367" name="n_1mainValue【福祉施設】&#10;一人当たり面積"/>
        <xdr:cNvSpPr txBox="1"/>
      </xdr:nvSpPr>
      <xdr:spPr>
        <a:xfrm>
          <a:off x="9391650" y="1461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45720</xdr:rowOff>
    </xdr:from>
    <xdr:ext cx="466725" cy="259080"/>
    <xdr:sp macro="" textlink="">
      <xdr:nvSpPr>
        <xdr:cNvPr id="368" name="n_2mainValue【福祉施設】&#10;一人当たり面積"/>
        <xdr:cNvSpPr txBox="1"/>
      </xdr:nvSpPr>
      <xdr:spPr>
        <a:xfrm>
          <a:off x="8515350" y="14618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45720</xdr:rowOff>
    </xdr:from>
    <xdr:ext cx="466725" cy="259080"/>
    <xdr:sp macro="" textlink="">
      <xdr:nvSpPr>
        <xdr:cNvPr id="369" name="n_3mainValue【福祉施設】&#10;一人当たり面積"/>
        <xdr:cNvSpPr txBox="1"/>
      </xdr:nvSpPr>
      <xdr:spPr>
        <a:xfrm>
          <a:off x="7626350" y="14618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45720</xdr:rowOff>
    </xdr:from>
    <xdr:ext cx="466725" cy="259080"/>
    <xdr:sp macro="" textlink="">
      <xdr:nvSpPr>
        <xdr:cNvPr id="370" name="n_4mainValue【福祉施設】&#10;一人当たり面積"/>
        <xdr:cNvSpPr txBox="1"/>
      </xdr:nvSpPr>
      <xdr:spPr>
        <a:xfrm>
          <a:off x="6737350" y="14618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379" name="テキスト ボックス 378"/>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0" name="直線コネクタ 37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81" name="テキスト ボックス 380"/>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2" name="直線コネクタ 38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185" cy="255905"/>
    <xdr:sp macro="" textlink="">
      <xdr:nvSpPr>
        <xdr:cNvPr id="383" name="テキスト ボックス 382"/>
        <xdr:cNvSpPr txBox="1"/>
      </xdr:nvSpPr>
      <xdr:spPr>
        <a:xfrm>
          <a:off x="294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4" name="直線コネクタ 38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5" name="テキスト ボックス 38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86" name="直線コネクタ 38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905"/>
    <xdr:sp macro="" textlink="">
      <xdr:nvSpPr>
        <xdr:cNvPr id="387" name="テキスト ボックス 386"/>
        <xdr:cNvSpPr txBox="1"/>
      </xdr:nvSpPr>
      <xdr:spPr>
        <a:xfrm>
          <a:off x="358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88" name="直線コネクタ 38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89" name="テキスト ボックス 38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0" name="直線コネクタ 38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1" name="テキスト ボックス 39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2" name="直線コネクタ 39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5915" cy="255905"/>
    <xdr:sp macro="" textlink="">
      <xdr:nvSpPr>
        <xdr:cNvPr id="393" name="テキスト ボックス 392"/>
        <xdr:cNvSpPr txBox="1"/>
      </xdr:nvSpPr>
      <xdr:spPr>
        <a:xfrm>
          <a:off x="422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4" name="直線コネクタ 39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86360</xdr:rowOff>
    </xdr:from>
    <xdr:to xmlns:xdr="http://schemas.openxmlformats.org/drawingml/2006/spreadsheetDrawing">
      <xdr:col>24</xdr:col>
      <xdr:colOff>62865</xdr:colOff>
      <xdr:row>109</xdr:row>
      <xdr:rowOff>22225</xdr:rowOff>
    </xdr:to>
    <xdr:cxnSp macro="">
      <xdr:nvCxnSpPr>
        <xdr:cNvPr id="396" name="直線コネクタ 395"/>
        <xdr:cNvCxnSpPr/>
      </xdr:nvCxnSpPr>
      <xdr:spPr>
        <a:xfrm flipV="1">
          <a:off x="4634865" y="17231360"/>
          <a:ext cx="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26035</xdr:rowOff>
    </xdr:from>
    <xdr:ext cx="405130" cy="259080"/>
    <xdr:sp macro="" textlink="">
      <xdr:nvSpPr>
        <xdr:cNvPr id="397" name="【市民会館】&#10;有形固定資産減価償却率最小値テキスト"/>
        <xdr:cNvSpPr txBox="1"/>
      </xdr:nvSpPr>
      <xdr:spPr>
        <a:xfrm>
          <a:off x="4673600" y="18714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22225</xdr:rowOff>
    </xdr:from>
    <xdr:to xmlns:xdr="http://schemas.openxmlformats.org/drawingml/2006/spreadsheetDrawing">
      <xdr:col>24</xdr:col>
      <xdr:colOff>152400</xdr:colOff>
      <xdr:row>109</xdr:row>
      <xdr:rowOff>22225</xdr:rowOff>
    </xdr:to>
    <xdr:cxnSp macro="">
      <xdr:nvCxnSpPr>
        <xdr:cNvPr id="398" name="直線コネクタ 397"/>
        <xdr:cNvCxnSpPr/>
      </xdr:nvCxnSpPr>
      <xdr:spPr>
        <a:xfrm>
          <a:off x="4546600" y="1871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32385</xdr:rowOff>
    </xdr:from>
    <xdr:ext cx="340360" cy="255905"/>
    <xdr:sp macro="" textlink="">
      <xdr:nvSpPr>
        <xdr:cNvPr id="399" name="【市民会館】&#10;有形固定資産減価償却率最大値テキスト"/>
        <xdr:cNvSpPr txBox="1"/>
      </xdr:nvSpPr>
      <xdr:spPr>
        <a:xfrm>
          <a:off x="4673600" y="1700593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86360</xdr:rowOff>
    </xdr:from>
    <xdr:to xmlns:xdr="http://schemas.openxmlformats.org/drawingml/2006/spreadsheetDrawing">
      <xdr:col>24</xdr:col>
      <xdr:colOff>152400</xdr:colOff>
      <xdr:row>100</xdr:row>
      <xdr:rowOff>86360</xdr:rowOff>
    </xdr:to>
    <xdr:cxnSp macro="">
      <xdr:nvCxnSpPr>
        <xdr:cNvPr id="400" name="直線コネクタ 399"/>
        <xdr:cNvCxnSpPr/>
      </xdr:nvCxnSpPr>
      <xdr:spPr>
        <a:xfrm>
          <a:off x="4546600" y="1723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23495</xdr:rowOff>
    </xdr:from>
    <xdr:ext cx="405130" cy="259080"/>
    <xdr:sp macro="" textlink="">
      <xdr:nvSpPr>
        <xdr:cNvPr id="401" name="【市民会館】&#10;有形固定資産減価償却率平均値テキスト"/>
        <xdr:cNvSpPr txBox="1"/>
      </xdr:nvSpPr>
      <xdr:spPr>
        <a:xfrm>
          <a:off x="4673600" y="17854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635</xdr:rowOff>
    </xdr:from>
    <xdr:to xmlns:xdr="http://schemas.openxmlformats.org/drawingml/2006/spreadsheetDrawing">
      <xdr:col>24</xdr:col>
      <xdr:colOff>114300</xdr:colOff>
      <xdr:row>105</xdr:row>
      <xdr:rowOff>102235</xdr:rowOff>
    </xdr:to>
    <xdr:sp macro="" textlink="">
      <xdr:nvSpPr>
        <xdr:cNvPr id="402" name="フローチャート: 判断 401"/>
        <xdr:cNvSpPr/>
      </xdr:nvSpPr>
      <xdr:spPr>
        <a:xfrm>
          <a:off x="4584700" y="1800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141605</xdr:rowOff>
    </xdr:from>
    <xdr:to xmlns:xdr="http://schemas.openxmlformats.org/drawingml/2006/spreadsheetDrawing">
      <xdr:col>20</xdr:col>
      <xdr:colOff>38100</xdr:colOff>
      <xdr:row>105</xdr:row>
      <xdr:rowOff>71755</xdr:rowOff>
    </xdr:to>
    <xdr:sp macro="" textlink="">
      <xdr:nvSpPr>
        <xdr:cNvPr id="403" name="フローチャート: 判断 402"/>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71120</xdr:rowOff>
    </xdr:from>
    <xdr:to xmlns:xdr="http://schemas.openxmlformats.org/drawingml/2006/spreadsheetDrawing">
      <xdr:col>15</xdr:col>
      <xdr:colOff>101600</xdr:colOff>
      <xdr:row>105</xdr:row>
      <xdr:rowOff>1270</xdr:rowOff>
    </xdr:to>
    <xdr:sp macro="" textlink="">
      <xdr:nvSpPr>
        <xdr:cNvPr id="404" name="フローチャート: 判断 403"/>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105410</xdr:rowOff>
    </xdr:from>
    <xdr:to xmlns:xdr="http://schemas.openxmlformats.org/drawingml/2006/spreadsheetDrawing">
      <xdr:col>10</xdr:col>
      <xdr:colOff>165100</xdr:colOff>
      <xdr:row>105</xdr:row>
      <xdr:rowOff>35560</xdr:rowOff>
    </xdr:to>
    <xdr:sp macro="" textlink="">
      <xdr:nvSpPr>
        <xdr:cNvPr id="405" name="フローチャート: 判断 404"/>
        <xdr:cNvSpPr/>
      </xdr:nvSpPr>
      <xdr:spPr>
        <a:xfrm>
          <a:off x="1968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90805</xdr:rowOff>
    </xdr:from>
    <xdr:to xmlns:xdr="http://schemas.openxmlformats.org/drawingml/2006/spreadsheetDrawing">
      <xdr:col>6</xdr:col>
      <xdr:colOff>38100</xdr:colOff>
      <xdr:row>105</xdr:row>
      <xdr:rowOff>20955</xdr:rowOff>
    </xdr:to>
    <xdr:sp macro="" textlink="">
      <xdr:nvSpPr>
        <xdr:cNvPr id="406" name="フローチャート: 判断 405"/>
        <xdr:cNvSpPr/>
      </xdr:nvSpPr>
      <xdr:spPr>
        <a:xfrm>
          <a:off x="1079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07" name="テキスト ボックス 40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08" name="テキスト ボックス 40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09" name="テキスト ボックス 40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0" name="テキスト ボックス 40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1" name="テキスト ボックス 41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22225</xdr:rowOff>
    </xdr:from>
    <xdr:to xmlns:xdr="http://schemas.openxmlformats.org/drawingml/2006/spreadsheetDrawing">
      <xdr:col>24</xdr:col>
      <xdr:colOff>114300</xdr:colOff>
      <xdr:row>105</xdr:row>
      <xdr:rowOff>123825</xdr:rowOff>
    </xdr:to>
    <xdr:sp macro="" textlink="">
      <xdr:nvSpPr>
        <xdr:cNvPr id="412" name="楕円 411"/>
        <xdr:cNvSpPr/>
      </xdr:nvSpPr>
      <xdr:spPr>
        <a:xfrm>
          <a:off x="4584700" y="1802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635</xdr:rowOff>
    </xdr:from>
    <xdr:ext cx="405130" cy="259080"/>
    <xdr:sp macro="" textlink="">
      <xdr:nvSpPr>
        <xdr:cNvPr id="413" name="【市民会館】&#10;有形固定資産減価償却率該当値テキスト"/>
        <xdr:cNvSpPr txBox="1"/>
      </xdr:nvSpPr>
      <xdr:spPr>
        <a:xfrm>
          <a:off x="4673600" y="18002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159385</xdr:rowOff>
    </xdr:from>
    <xdr:to xmlns:xdr="http://schemas.openxmlformats.org/drawingml/2006/spreadsheetDrawing">
      <xdr:col>20</xdr:col>
      <xdr:colOff>38100</xdr:colOff>
      <xdr:row>105</xdr:row>
      <xdr:rowOff>89535</xdr:rowOff>
    </xdr:to>
    <xdr:sp macro="" textlink="">
      <xdr:nvSpPr>
        <xdr:cNvPr id="414" name="楕円 413"/>
        <xdr:cNvSpPr/>
      </xdr:nvSpPr>
      <xdr:spPr>
        <a:xfrm>
          <a:off x="3746500" y="179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38735</xdr:rowOff>
    </xdr:from>
    <xdr:to xmlns:xdr="http://schemas.openxmlformats.org/drawingml/2006/spreadsheetDrawing">
      <xdr:col>24</xdr:col>
      <xdr:colOff>63500</xdr:colOff>
      <xdr:row>105</xdr:row>
      <xdr:rowOff>73025</xdr:rowOff>
    </xdr:to>
    <xdr:cxnSp macro="">
      <xdr:nvCxnSpPr>
        <xdr:cNvPr id="415" name="直線コネクタ 414"/>
        <xdr:cNvCxnSpPr/>
      </xdr:nvCxnSpPr>
      <xdr:spPr>
        <a:xfrm>
          <a:off x="3797300" y="1804098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125095</xdr:rowOff>
    </xdr:from>
    <xdr:to xmlns:xdr="http://schemas.openxmlformats.org/drawingml/2006/spreadsheetDrawing">
      <xdr:col>15</xdr:col>
      <xdr:colOff>101600</xdr:colOff>
      <xdr:row>105</xdr:row>
      <xdr:rowOff>55245</xdr:rowOff>
    </xdr:to>
    <xdr:sp macro="" textlink="">
      <xdr:nvSpPr>
        <xdr:cNvPr id="416" name="楕円 415"/>
        <xdr:cNvSpPr/>
      </xdr:nvSpPr>
      <xdr:spPr>
        <a:xfrm>
          <a:off x="2857500" y="179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4445</xdr:rowOff>
    </xdr:from>
    <xdr:to xmlns:xdr="http://schemas.openxmlformats.org/drawingml/2006/spreadsheetDrawing">
      <xdr:col>19</xdr:col>
      <xdr:colOff>177800</xdr:colOff>
      <xdr:row>105</xdr:row>
      <xdr:rowOff>38735</xdr:rowOff>
    </xdr:to>
    <xdr:cxnSp macro="">
      <xdr:nvCxnSpPr>
        <xdr:cNvPr id="417" name="直線コネクタ 416"/>
        <xdr:cNvCxnSpPr/>
      </xdr:nvCxnSpPr>
      <xdr:spPr>
        <a:xfrm>
          <a:off x="2908300" y="180066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63500</xdr:rowOff>
    </xdr:from>
    <xdr:to xmlns:xdr="http://schemas.openxmlformats.org/drawingml/2006/spreadsheetDrawing">
      <xdr:col>10</xdr:col>
      <xdr:colOff>165100</xdr:colOff>
      <xdr:row>104</xdr:row>
      <xdr:rowOff>164465</xdr:rowOff>
    </xdr:to>
    <xdr:sp macro="" textlink="">
      <xdr:nvSpPr>
        <xdr:cNvPr id="418" name="楕円 417"/>
        <xdr:cNvSpPr/>
      </xdr:nvSpPr>
      <xdr:spPr>
        <a:xfrm>
          <a:off x="1968500" y="1789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113665</xdr:rowOff>
    </xdr:from>
    <xdr:to xmlns:xdr="http://schemas.openxmlformats.org/drawingml/2006/spreadsheetDrawing">
      <xdr:col>15</xdr:col>
      <xdr:colOff>50800</xdr:colOff>
      <xdr:row>105</xdr:row>
      <xdr:rowOff>4445</xdr:rowOff>
    </xdr:to>
    <xdr:cxnSp macro="">
      <xdr:nvCxnSpPr>
        <xdr:cNvPr id="419" name="直線コネクタ 418"/>
        <xdr:cNvCxnSpPr/>
      </xdr:nvCxnSpPr>
      <xdr:spPr>
        <a:xfrm>
          <a:off x="2019300" y="179444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63500</xdr:rowOff>
    </xdr:from>
    <xdr:to xmlns:xdr="http://schemas.openxmlformats.org/drawingml/2006/spreadsheetDrawing">
      <xdr:col>6</xdr:col>
      <xdr:colOff>38100</xdr:colOff>
      <xdr:row>104</xdr:row>
      <xdr:rowOff>164465</xdr:rowOff>
    </xdr:to>
    <xdr:sp macro="" textlink="">
      <xdr:nvSpPr>
        <xdr:cNvPr id="420" name="楕円 419"/>
        <xdr:cNvSpPr/>
      </xdr:nvSpPr>
      <xdr:spPr>
        <a:xfrm>
          <a:off x="1079500" y="1789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113665</xdr:rowOff>
    </xdr:from>
    <xdr:to xmlns:xdr="http://schemas.openxmlformats.org/drawingml/2006/spreadsheetDrawing">
      <xdr:col>10</xdr:col>
      <xdr:colOff>114300</xdr:colOff>
      <xdr:row>104</xdr:row>
      <xdr:rowOff>113665</xdr:rowOff>
    </xdr:to>
    <xdr:cxnSp macro="">
      <xdr:nvCxnSpPr>
        <xdr:cNvPr id="421" name="直線コネクタ 420"/>
        <xdr:cNvCxnSpPr/>
      </xdr:nvCxnSpPr>
      <xdr:spPr>
        <a:xfrm>
          <a:off x="1130300" y="17944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88265</xdr:rowOff>
    </xdr:from>
    <xdr:ext cx="405130" cy="255905"/>
    <xdr:sp macro="" textlink="">
      <xdr:nvSpPr>
        <xdr:cNvPr id="422" name="n_1aveValue【市民会館】&#10;有形固定資産減価償却率"/>
        <xdr:cNvSpPr txBox="1"/>
      </xdr:nvSpPr>
      <xdr:spPr>
        <a:xfrm>
          <a:off x="3582035" y="177476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17780</xdr:rowOff>
    </xdr:from>
    <xdr:ext cx="401955" cy="255905"/>
    <xdr:sp macro="" textlink="">
      <xdr:nvSpPr>
        <xdr:cNvPr id="423" name="n_2aveValue【市民会館】&#10;有形固定資産減価償却率"/>
        <xdr:cNvSpPr txBox="1"/>
      </xdr:nvSpPr>
      <xdr:spPr>
        <a:xfrm>
          <a:off x="2705735" y="176771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26670</xdr:rowOff>
    </xdr:from>
    <xdr:ext cx="401955" cy="259080"/>
    <xdr:sp macro="" textlink="">
      <xdr:nvSpPr>
        <xdr:cNvPr id="424" name="n_3aveValue【市民会館】&#10;有形固定資産減価償却率"/>
        <xdr:cNvSpPr txBox="1"/>
      </xdr:nvSpPr>
      <xdr:spPr>
        <a:xfrm>
          <a:off x="1816735" y="180289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12065</xdr:rowOff>
    </xdr:from>
    <xdr:ext cx="401955" cy="259080"/>
    <xdr:sp macro="" textlink="">
      <xdr:nvSpPr>
        <xdr:cNvPr id="425" name="n_4aveValue【市民会館】&#10;有形固定資産減価償却率"/>
        <xdr:cNvSpPr txBox="1"/>
      </xdr:nvSpPr>
      <xdr:spPr>
        <a:xfrm>
          <a:off x="927735" y="180143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80645</xdr:rowOff>
    </xdr:from>
    <xdr:ext cx="405130" cy="259080"/>
    <xdr:sp macro="" textlink="">
      <xdr:nvSpPr>
        <xdr:cNvPr id="426" name="n_1mainValue【市民会館】&#10;有形固定資産減価償却率"/>
        <xdr:cNvSpPr txBox="1"/>
      </xdr:nvSpPr>
      <xdr:spPr>
        <a:xfrm>
          <a:off x="3582035" y="18082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46355</xdr:rowOff>
    </xdr:from>
    <xdr:ext cx="401955" cy="259080"/>
    <xdr:sp macro="" textlink="">
      <xdr:nvSpPr>
        <xdr:cNvPr id="427" name="n_2mainValue【市民会館】&#10;有形固定資産減価償却率"/>
        <xdr:cNvSpPr txBox="1"/>
      </xdr:nvSpPr>
      <xdr:spPr>
        <a:xfrm>
          <a:off x="2705735" y="180486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9525</xdr:rowOff>
    </xdr:from>
    <xdr:ext cx="401955" cy="255905"/>
    <xdr:sp macro="" textlink="">
      <xdr:nvSpPr>
        <xdr:cNvPr id="428" name="n_3mainValue【市民会館】&#10;有形固定資産減価償却率"/>
        <xdr:cNvSpPr txBox="1"/>
      </xdr:nvSpPr>
      <xdr:spPr>
        <a:xfrm>
          <a:off x="1816735" y="176688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9525</xdr:rowOff>
    </xdr:from>
    <xdr:ext cx="401955" cy="255905"/>
    <xdr:sp macro="" textlink="">
      <xdr:nvSpPr>
        <xdr:cNvPr id="429" name="n_4mainValue【市民会館】&#10;有形固定資産減価償却率"/>
        <xdr:cNvSpPr txBox="1"/>
      </xdr:nvSpPr>
      <xdr:spPr>
        <a:xfrm>
          <a:off x="927735" y="176688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38" name="テキスト ボックス 437"/>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39" name="直線コネクタ 43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0" name="直線コネクタ 439"/>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185" cy="255905"/>
    <xdr:sp macro="" textlink="">
      <xdr:nvSpPr>
        <xdr:cNvPr id="441" name="テキスト ボックス 440"/>
        <xdr:cNvSpPr txBox="1"/>
      </xdr:nvSpPr>
      <xdr:spPr>
        <a:xfrm>
          <a:off x="6136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2" name="直線コネクタ 441"/>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185" cy="259080"/>
    <xdr:sp macro="" textlink="">
      <xdr:nvSpPr>
        <xdr:cNvPr id="443" name="テキスト ボックス 442"/>
        <xdr:cNvSpPr txBox="1"/>
      </xdr:nvSpPr>
      <xdr:spPr>
        <a:xfrm>
          <a:off x="6136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44" name="直線コネクタ 443"/>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185" cy="255905"/>
    <xdr:sp macro="" textlink="">
      <xdr:nvSpPr>
        <xdr:cNvPr id="445" name="テキスト ボックス 444"/>
        <xdr:cNvSpPr txBox="1"/>
      </xdr:nvSpPr>
      <xdr:spPr>
        <a:xfrm>
          <a:off x="6136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46" name="直線コネクタ 445"/>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185" cy="258445"/>
    <xdr:sp macro="" textlink="">
      <xdr:nvSpPr>
        <xdr:cNvPr id="447" name="テキスト ボックス 446"/>
        <xdr:cNvSpPr txBox="1"/>
      </xdr:nvSpPr>
      <xdr:spPr>
        <a:xfrm>
          <a:off x="6136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48" name="直線コネクタ 447"/>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185" cy="259080"/>
    <xdr:sp macro="" textlink="">
      <xdr:nvSpPr>
        <xdr:cNvPr id="449" name="テキスト ボックス 448"/>
        <xdr:cNvSpPr txBox="1"/>
      </xdr:nvSpPr>
      <xdr:spPr>
        <a:xfrm>
          <a:off x="6136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0" name="直線コネクタ 449"/>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185" cy="255905"/>
    <xdr:sp macro="" textlink="">
      <xdr:nvSpPr>
        <xdr:cNvPr id="451" name="テキスト ボックス 450"/>
        <xdr:cNvSpPr txBox="1"/>
      </xdr:nvSpPr>
      <xdr:spPr>
        <a:xfrm>
          <a:off x="6136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453" name="テキスト ボックス 452"/>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153035</xdr:rowOff>
    </xdr:from>
    <xdr:to xmlns:xdr="http://schemas.openxmlformats.org/drawingml/2006/spreadsheetDrawing">
      <xdr:col>54</xdr:col>
      <xdr:colOff>189865</xdr:colOff>
      <xdr:row>108</xdr:row>
      <xdr:rowOff>115570</xdr:rowOff>
    </xdr:to>
    <xdr:cxnSp macro="">
      <xdr:nvCxnSpPr>
        <xdr:cNvPr id="455" name="直線コネクタ 454"/>
        <xdr:cNvCxnSpPr/>
      </xdr:nvCxnSpPr>
      <xdr:spPr>
        <a:xfrm flipV="1">
          <a:off x="10476865" y="1712658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119380</xdr:rowOff>
    </xdr:from>
    <xdr:ext cx="469900" cy="259080"/>
    <xdr:sp macro="" textlink="">
      <xdr:nvSpPr>
        <xdr:cNvPr id="456" name="【市民会館】&#10;一人当たり面積最小値テキスト"/>
        <xdr:cNvSpPr txBox="1"/>
      </xdr:nvSpPr>
      <xdr:spPr>
        <a:xfrm>
          <a:off x="10515600" y="18635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115570</xdr:rowOff>
    </xdr:from>
    <xdr:to xmlns:xdr="http://schemas.openxmlformats.org/drawingml/2006/spreadsheetDrawing">
      <xdr:col>55</xdr:col>
      <xdr:colOff>88900</xdr:colOff>
      <xdr:row>108</xdr:row>
      <xdr:rowOff>115570</xdr:rowOff>
    </xdr:to>
    <xdr:cxnSp macro="">
      <xdr:nvCxnSpPr>
        <xdr:cNvPr id="457" name="直線コネクタ 456"/>
        <xdr:cNvCxnSpPr/>
      </xdr:nvCxnSpPr>
      <xdr:spPr>
        <a:xfrm>
          <a:off x="10388600" y="1863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99695</xdr:rowOff>
    </xdr:from>
    <xdr:ext cx="469900" cy="255905"/>
    <xdr:sp macro="" textlink="">
      <xdr:nvSpPr>
        <xdr:cNvPr id="458" name="【市民会館】&#10;一人当たり面積最大値テキスト"/>
        <xdr:cNvSpPr txBox="1"/>
      </xdr:nvSpPr>
      <xdr:spPr>
        <a:xfrm>
          <a:off x="10515600" y="169017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153035</xdr:rowOff>
    </xdr:from>
    <xdr:to xmlns:xdr="http://schemas.openxmlformats.org/drawingml/2006/spreadsheetDrawing">
      <xdr:col>55</xdr:col>
      <xdr:colOff>88900</xdr:colOff>
      <xdr:row>99</xdr:row>
      <xdr:rowOff>153035</xdr:rowOff>
    </xdr:to>
    <xdr:cxnSp macro="">
      <xdr:nvCxnSpPr>
        <xdr:cNvPr id="459" name="直線コネクタ 458"/>
        <xdr:cNvCxnSpPr/>
      </xdr:nvCxnSpPr>
      <xdr:spPr>
        <a:xfrm>
          <a:off x="10388600" y="1712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100330</xdr:rowOff>
    </xdr:from>
    <xdr:ext cx="469900" cy="255905"/>
    <xdr:sp macro="" textlink="">
      <xdr:nvSpPr>
        <xdr:cNvPr id="460" name="【市民会館】&#10;一人当たり面積平均値テキスト"/>
        <xdr:cNvSpPr txBox="1"/>
      </xdr:nvSpPr>
      <xdr:spPr>
        <a:xfrm>
          <a:off x="10515600" y="181025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77470</xdr:rowOff>
    </xdr:from>
    <xdr:to xmlns:xdr="http://schemas.openxmlformats.org/drawingml/2006/spreadsheetDrawing">
      <xdr:col>55</xdr:col>
      <xdr:colOff>50800</xdr:colOff>
      <xdr:row>107</xdr:row>
      <xdr:rowOff>7620</xdr:rowOff>
    </xdr:to>
    <xdr:sp macro="" textlink="">
      <xdr:nvSpPr>
        <xdr:cNvPr id="461" name="フローチャート: 判断 460"/>
        <xdr:cNvSpPr/>
      </xdr:nvSpPr>
      <xdr:spPr>
        <a:xfrm>
          <a:off x="10426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84455</xdr:rowOff>
    </xdr:from>
    <xdr:to xmlns:xdr="http://schemas.openxmlformats.org/drawingml/2006/spreadsheetDrawing">
      <xdr:col>50</xdr:col>
      <xdr:colOff>165100</xdr:colOff>
      <xdr:row>107</xdr:row>
      <xdr:rowOff>14605</xdr:rowOff>
    </xdr:to>
    <xdr:sp macro="" textlink="">
      <xdr:nvSpPr>
        <xdr:cNvPr id="462" name="フローチャート: 判断 461"/>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77470</xdr:rowOff>
    </xdr:from>
    <xdr:to xmlns:xdr="http://schemas.openxmlformats.org/drawingml/2006/spreadsheetDrawing">
      <xdr:col>46</xdr:col>
      <xdr:colOff>38100</xdr:colOff>
      <xdr:row>107</xdr:row>
      <xdr:rowOff>7620</xdr:rowOff>
    </xdr:to>
    <xdr:sp macro="" textlink="">
      <xdr:nvSpPr>
        <xdr:cNvPr id="463" name="フローチャート: 判断 462"/>
        <xdr:cNvSpPr/>
      </xdr:nvSpPr>
      <xdr:spPr>
        <a:xfrm>
          <a:off x="8699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74930</xdr:rowOff>
    </xdr:from>
    <xdr:to xmlns:xdr="http://schemas.openxmlformats.org/drawingml/2006/spreadsheetDrawing">
      <xdr:col>41</xdr:col>
      <xdr:colOff>101600</xdr:colOff>
      <xdr:row>107</xdr:row>
      <xdr:rowOff>4445</xdr:rowOff>
    </xdr:to>
    <xdr:sp macro="" textlink="">
      <xdr:nvSpPr>
        <xdr:cNvPr id="464" name="フローチャート: 判断 463"/>
        <xdr:cNvSpPr/>
      </xdr:nvSpPr>
      <xdr:spPr>
        <a:xfrm>
          <a:off x="7810500" y="1824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146050</xdr:rowOff>
    </xdr:from>
    <xdr:to xmlns:xdr="http://schemas.openxmlformats.org/drawingml/2006/spreadsheetDrawing">
      <xdr:col>36</xdr:col>
      <xdr:colOff>165100</xdr:colOff>
      <xdr:row>107</xdr:row>
      <xdr:rowOff>76200</xdr:rowOff>
    </xdr:to>
    <xdr:sp macro="" textlink="">
      <xdr:nvSpPr>
        <xdr:cNvPr id="465" name="フローチャート: 判断 464"/>
        <xdr:cNvSpPr/>
      </xdr:nvSpPr>
      <xdr:spPr>
        <a:xfrm>
          <a:off x="6921500" y="1831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63500</xdr:rowOff>
    </xdr:from>
    <xdr:to xmlns:xdr="http://schemas.openxmlformats.org/drawingml/2006/spreadsheetDrawing">
      <xdr:col>55</xdr:col>
      <xdr:colOff>50800</xdr:colOff>
      <xdr:row>107</xdr:row>
      <xdr:rowOff>164465</xdr:rowOff>
    </xdr:to>
    <xdr:sp macro="" textlink="">
      <xdr:nvSpPr>
        <xdr:cNvPr id="471" name="楕円 470"/>
        <xdr:cNvSpPr/>
      </xdr:nvSpPr>
      <xdr:spPr>
        <a:xfrm>
          <a:off x="10426700" y="18408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41275</xdr:rowOff>
    </xdr:from>
    <xdr:ext cx="469900" cy="255905"/>
    <xdr:sp macro="" textlink="">
      <xdr:nvSpPr>
        <xdr:cNvPr id="472" name="【市民会館】&#10;一人当たり面積該当値テキスト"/>
        <xdr:cNvSpPr txBox="1"/>
      </xdr:nvSpPr>
      <xdr:spPr>
        <a:xfrm>
          <a:off x="10515600" y="183864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66040</xdr:rowOff>
    </xdr:from>
    <xdr:to xmlns:xdr="http://schemas.openxmlformats.org/drawingml/2006/spreadsheetDrawing">
      <xdr:col>50</xdr:col>
      <xdr:colOff>165100</xdr:colOff>
      <xdr:row>107</xdr:row>
      <xdr:rowOff>167640</xdr:rowOff>
    </xdr:to>
    <xdr:sp macro="" textlink="">
      <xdr:nvSpPr>
        <xdr:cNvPr id="473" name="楕円 472"/>
        <xdr:cNvSpPr/>
      </xdr:nvSpPr>
      <xdr:spPr>
        <a:xfrm>
          <a:off x="9588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113665</xdr:rowOff>
    </xdr:from>
    <xdr:to xmlns:xdr="http://schemas.openxmlformats.org/drawingml/2006/spreadsheetDrawing">
      <xdr:col>55</xdr:col>
      <xdr:colOff>0</xdr:colOff>
      <xdr:row>107</xdr:row>
      <xdr:rowOff>116840</xdr:rowOff>
    </xdr:to>
    <xdr:cxnSp macro="">
      <xdr:nvCxnSpPr>
        <xdr:cNvPr id="474" name="直線コネクタ 473"/>
        <xdr:cNvCxnSpPr/>
      </xdr:nvCxnSpPr>
      <xdr:spPr>
        <a:xfrm flipV="1">
          <a:off x="9639300" y="184588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66040</xdr:rowOff>
    </xdr:from>
    <xdr:to xmlns:xdr="http://schemas.openxmlformats.org/drawingml/2006/spreadsheetDrawing">
      <xdr:col>46</xdr:col>
      <xdr:colOff>38100</xdr:colOff>
      <xdr:row>107</xdr:row>
      <xdr:rowOff>167640</xdr:rowOff>
    </xdr:to>
    <xdr:sp macro="" textlink="">
      <xdr:nvSpPr>
        <xdr:cNvPr id="475" name="楕円 474"/>
        <xdr:cNvSpPr/>
      </xdr:nvSpPr>
      <xdr:spPr>
        <a:xfrm>
          <a:off x="8699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116840</xdr:rowOff>
    </xdr:from>
    <xdr:to xmlns:xdr="http://schemas.openxmlformats.org/drawingml/2006/spreadsheetDrawing">
      <xdr:col>50</xdr:col>
      <xdr:colOff>114300</xdr:colOff>
      <xdr:row>107</xdr:row>
      <xdr:rowOff>116840</xdr:rowOff>
    </xdr:to>
    <xdr:cxnSp macro="">
      <xdr:nvCxnSpPr>
        <xdr:cNvPr id="476" name="直線コネクタ 475"/>
        <xdr:cNvCxnSpPr/>
      </xdr:nvCxnSpPr>
      <xdr:spPr>
        <a:xfrm>
          <a:off x="8750300" y="18461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66040</xdr:rowOff>
    </xdr:from>
    <xdr:to xmlns:xdr="http://schemas.openxmlformats.org/drawingml/2006/spreadsheetDrawing">
      <xdr:col>41</xdr:col>
      <xdr:colOff>101600</xdr:colOff>
      <xdr:row>107</xdr:row>
      <xdr:rowOff>167640</xdr:rowOff>
    </xdr:to>
    <xdr:sp macro="" textlink="">
      <xdr:nvSpPr>
        <xdr:cNvPr id="477" name="楕円 476"/>
        <xdr:cNvSpPr/>
      </xdr:nvSpPr>
      <xdr:spPr>
        <a:xfrm>
          <a:off x="7810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116840</xdr:rowOff>
    </xdr:from>
    <xdr:to xmlns:xdr="http://schemas.openxmlformats.org/drawingml/2006/spreadsheetDrawing">
      <xdr:col>45</xdr:col>
      <xdr:colOff>177800</xdr:colOff>
      <xdr:row>107</xdr:row>
      <xdr:rowOff>116840</xdr:rowOff>
    </xdr:to>
    <xdr:cxnSp macro="">
      <xdr:nvCxnSpPr>
        <xdr:cNvPr id="478" name="直線コネクタ 477"/>
        <xdr:cNvCxnSpPr/>
      </xdr:nvCxnSpPr>
      <xdr:spPr>
        <a:xfrm>
          <a:off x="7861300" y="18461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66040</xdr:rowOff>
    </xdr:from>
    <xdr:to xmlns:xdr="http://schemas.openxmlformats.org/drawingml/2006/spreadsheetDrawing">
      <xdr:col>36</xdr:col>
      <xdr:colOff>165100</xdr:colOff>
      <xdr:row>107</xdr:row>
      <xdr:rowOff>167640</xdr:rowOff>
    </xdr:to>
    <xdr:sp macro="" textlink="">
      <xdr:nvSpPr>
        <xdr:cNvPr id="479" name="楕円 478"/>
        <xdr:cNvSpPr/>
      </xdr:nvSpPr>
      <xdr:spPr>
        <a:xfrm>
          <a:off x="6921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116840</xdr:rowOff>
    </xdr:from>
    <xdr:to xmlns:xdr="http://schemas.openxmlformats.org/drawingml/2006/spreadsheetDrawing">
      <xdr:col>41</xdr:col>
      <xdr:colOff>50800</xdr:colOff>
      <xdr:row>107</xdr:row>
      <xdr:rowOff>116840</xdr:rowOff>
    </xdr:to>
    <xdr:cxnSp macro="">
      <xdr:nvCxnSpPr>
        <xdr:cNvPr id="480" name="直線コネクタ 479"/>
        <xdr:cNvCxnSpPr/>
      </xdr:nvCxnSpPr>
      <xdr:spPr>
        <a:xfrm>
          <a:off x="6972300" y="18461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31115</xdr:rowOff>
    </xdr:from>
    <xdr:ext cx="469900" cy="255905"/>
    <xdr:sp macro="" textlink="">
      <xdr:nvSpPr>
        <xdr:cNvPr id="481" name="n_1aveValue【市民会館】&#10;一人当たり面積"/>
        <xdr:cNvSpPr txBox="1"/>
      </xdr:nvSpPr>
      <xdr:spPr>
        <a:xfrm>
          <a:off x="9391650" y="180333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24130</xdr:rowOff>
    </xdr:from>
    <xdr:ext cx="466725" cy="259080"/>
    <xdr:sp macro="" textlink="">
      <xdr:nvSpPr>
        <xdr:cNvPr id="482" name="n_2aveValue【市民会館】&#10;一人当たり面積"/>
        <xdr:cNvSpPr txBox="1"/>
      </xdr:nvSpPr>
      <xdr:spPr>
        <a:xfrm>
          <a:off x="8515350" y="18026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20955</xdr:rowOff>
    </xdr:from>
    <xdr:ext cx="466725" cy="255905"/>
    <xdr:sp macro="" textlink="">
      <xdr:nvSpPr>
        <xdr:cNvPr id="483" name="n_3aveValue【市民会館】&#10;一人当たり面積"/>
        <xdr:cNvSpPr txBox="1"/>
      </xdr:nvSpPr>
      <xdr:spPr>
        <a:xfrm>
          <a:off x="7626350" y="180232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92710</xdr:rowOff>
    </xdr:from>
    <xdr:ext cx="466725" cy="259080"/>
    <xdr:sp macro="" textlink="">
      <xdr:nvSpPr>
        <xdr:cNvPr id="484" name="n_4aveValue【市民会館】&#10;一人当たり面積"/>
        <xdr:cNvSpPr txBox="1"/>
      </xdr:nvSpPr>
      <xdr:spPr>
        <a:xfrm>
          <a:off x="6737350" y="18094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158750</xdr:rowOff>
    </xdr:from>
    <xdr:ext cx="469900" cy="259080"/>
    <xdr:sp macro="" textlink="">
      <xdr:nvSpPr>
        <xdr:cNvPr id="485" name="n_1mainValue【市民会館】&#10;一人当たり面積"/>
        <xdr:cNvSpPr txBox="1"/>
      </xdr:nvSpPr>
      <xdr:spPr>
        <a:xfrm>
          <a:off x="9391650" y="185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158750</xdr:rowOff>
    </xdr:from>
    <xdr:ext cx="466725" cy="259080"/>
    <xdr:sp macro="" textlink="">
      <xdr:nvSpPr>
        <xdr:cNvPr id="486" name="n_2mainValue【市民会館】&#10;一人当たり面積"/>
        <xdr:cNvSpPr txBox="1"/>
      </xdr:nvSpPr>
      <xdr:spPr>
        <a:xfrm>
          <a:off x="8515350" y="18503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158750</xdr:rowOff>
    </xdr:from>
    <xdr:ext cx="466725" cy="259080"/>
    <xdr:sp macro="" textlink="">
      <xdr:nvSpPr>
        <xdr:cNvPr id="487" name="n_3mainValue【市民会館】&#10;一人当たり面積"/>
        <xdr:cNvSpPr txBox="1"/>
      </xdr:nvSpPr>
      <xdr:spPr>
        <a:xfrm>
          <a:off x="7626350" y="18503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158750</xdr:rowOff>
    </xdr:from>
    <xdr:ext cx="466725" cy="259080"/>
    <xdr:sp macro="" textlink="">
      <xdr:nvSpPr>
        <xdr:cNvPr id="488" name="n_4mainValue【市民会館】&#10;一人当たり面積"/>
        <xdr:cNvSpPr txBox="1"/>
      </xdr:nvSpPr>
      <xdr:spPr>
        <a:xfrm>
          <a:off x="6737350" y="18503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97" name="テキスト ボックス 496"/>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99" name="テキスト ボックス 498"/>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0" name="直線コネクタ 49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501" name="テキスト ボックス 500"/>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2" name="直線コネクタ 50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3" name="テキスト ボックス 50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4" name="直線コネクタ 50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505" name="テキスト ボックス 504"/>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6" name="直線コネクタ 50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7" name="テキスト ボックス 50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8" name="直線コネクタ 50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9" name="テキスト ボックス 50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0" name="直線コネクタ 50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915" cy="255905"/>
    <xdr:sp macro="" textlink="">
      <xdr:nvSpPr>
        <xdr:cNvPr id="511" name="テキスト ボックス 510"/>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17780</xdr:rowOff>
    </xdr:from>
    <xdr:to xmlns:xdr="http://schemas.openxmlformats.org/drawingml/2006/spreadsheetDrawing">
      <xdr:col>85</xdr:col>
      <xdr:colOff>126365</xdr:colOff>
      <xdr:row>41</xdr:row>
      <xdr:rowOff>167640</xdr:rowOff>
    </xdr:to>
    <xdr:cxnSp macro="">
      <xdr:nvCxnSpPr>
        <xdr:cNvPr id="514" name="直線コネクタ 513"/>
        <xdr:cNvCxnSpPr/>
      </xdr:nvCxnSpPr>
      <xdr:spPr>
        <a:xfrm flipV="1">
          <a:off x="16318865" y="5847080"/>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0</xdr:rowOff>
    </xdr:from>
    <xdr:ext cx="405130" cy="259080"/>
    <xdr:sp macro="" textlink="">
      <xdr:nvSpPr>
        <xdr:cNvPr id="515" name="【一般廃棄物処理施設】&#10;有形固定資産減価償却率最小値テキスト"/>
        <xdr:cNvSpPr txBox="1"/>
      </xdr:nvSpPr>
      <xdr:spPr>
        <a:xfrm>
          <a:off x="16357600" y="7200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167640</xdr:rowOff>
    </xdr:from>
    <xdr:to xmlns:xdr="http://schemas.openxmlformats.org/drawingml/2006/spreadsheetDrawing">
      <xdr:col>86</xdr:col>
      <xdr:colOff>25400</xdr:colOff>
      <xdr:row>41</xdr:row>
      <xdr:rowOff>167640</xdr:rowOff>
    </xdr:to>
    <xdr:cxnSp macro="">
      <xdr:nvCxnSpPr>
        <xdr:cNvPr id="516" name="直線コネクタ 515"/>
        <xdr:cNvCxnSpPr/>
      </xdr:nvCxnSpPr>
      <xdr:spPr>
        <a:xfrm>
          <a:off x="16230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135255</xdr:rowOff>
    </xdr:from>
    <xdr:ext cx="405130" cy="255905"/>
    <xdr:sp macro="" textlink="">
      <xdr:nvSpPr>
        <xdr:cNvPr id="517" name="【一般廃棄物処理施設】&#10;有形固定資産減価償却率最大値テキスト"/>
        <xdr:cNvSpPr txBox="1"/>
      </xdr:nvSpPr>
      <xdr:spPr>
        <a:xfrm>
          <a:off x="16357600" y="56216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17780</xdr:rowOff>
    </xdr:from>
    <xdr:to xmlns:xdr="http://schemas.openxmlformats.org/drawingml/2006/spreadsheetDrawing">
      <xdr:col>86</xdr:col>
      <xdr:colOff>25400</xdr:colOff>
      <xdr:row>34</xdr:row>
      <xdr:rowOff>17780</xdr:rowOff>
    </xdr:to>
    <xdr:cxnSp macro="">
      <xdr:nvCxnSpPr>
        <xdr:cNvPr id="518" name="直線コネクタ 517"/>
        <xdr:cNvCxnSpPr/>
      </xdr:nvCxnSpPr>
      <xdr:spPr>
        <a:xfrm>
          <a:off x="16230600" y="58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33020</xdr:rowOff>
    </xdr:from>
    <xdr:ext cx="405130" cy="259080"/>
    <xdr:sp macro="" textlink="">
      <xdr:nvSpPr>
        <xdr:cNvPr id="519" name="【一般廃棄物処理施設】&#10;有形固定資産減価償却率平均値テキスト"/>
        <xdr:cNvSpPr txBox="1"/>
      </xdr:nvSpPr>
      <xdr:spPr>
        <a:xfrm>
          <a:off x="16357600" y="65481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54610</xdr:rowOff>
    </xdr:from>
    <xdr:to xmlns:xdr="http://schemas.openxmlformats.org/drawingml/2006/spreadsheetDrawing">
      <xdr:col>85</xdr:col>
      <xdr:colOff>177800</xdr:colOff>
      <xdr:row>38</xdr:row>
      <xdr:rowOff>156210</xdr:rowOff>
    </xdr:to>
    <xdr:sp macro="" textlink="">
      <xdr:nvSpPr>
        <xdr:cNvPr id="520" name="フローチャート: 判断 519"/>
        <xdr:cNvSpPr/>
      </xdr:nvSpPr>
      <xdr:spPr>
        <a:xfrm>
          <a:off x="16268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38735</xdr:rowOff>
    </xdr:from>
    <xdr:to xmlns:xdr="http://schemas.openxmlformats.org/drawingml/2006/spreadsheetDrawing">
      <xdr:col>81</xdr:col>
      <xdr:colOff>101600</xdr:colOff>
      <xdr:row>38</xdr:row>
      <xdr:rowOff>140335</xdr:rowOff>
    </xdr:to>
    <xdr:sp macro="" textlink="">
      <xdr:nvSpPr>
        <xdr:cNvPr id="521" name="フローチャート: 判断 520"/>
        <xdr:cNvSpPr/>
      </xdr:nvSpPr>
      <xdr:spPr>
        <a:xfrm>
          <a:off x="15430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67945</xdr:rowOff>
    </xdr:from>
    <xdr:to xmlns:xdr="http://schemas.openxmlformats.org/drawingml/2006/spreadsheetDrawing">
      <xdr:col>76</xdr:col>
      <xdr:colOff>165100</xdr:colOff>
      <xdr:row>38</xdr:row>
      <xdr:rowOff>169545</xdr:rowOff>
    </xdr:to>
    <xdr:sp macro="" textlink="">
      <xdr:nvSpPr>
        <xdr:cNvPr id="522" name="フローチャート: 判断 521"/>
        <xdr:cNvSpPr/>
      </xdr:nvSpPr>
      <xdr:spPr>
        <a:xfrm>
          <a:off x="14541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73025</xdr:rowOff>
    </xdr:from>
    <xdr:to xmlns:xdr="http://schemas.openxmlformats.org/drawingml/2006/spreadsheetDrawing">
      <xdr:col>72</xdr:col>
      <xdr:colOff>38100</xdr:colOff>
      <xdr:row>39</xdr:row>
      <xdr:rowOff>3175</xdr:rowOff>
    </xdr:to>
    <xdr:sp macro="" textlink="">
      <xdr:nvSpPr>
        <xdr:cNvPr id="523" name="フローチャート: 判断 522"/>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4445</xdr:rowOff>
    </xdr:from>
    <xdr:to xmlns:xdr="http://schemas.openxmlformats.org/drawingml/2006/spreadsheetDrawing">
      <xdr:col>67</xdr:col>
      <xdr:colOff>101600</xdr:colOff>
      <xdr:row>38</xdr:row>
      <xdr:rowOff>106045</xdr:rowOff>
    </xdr:to>
    <xdr:sp macro="" textlink="">
      <xdr:nvSpPr>
        <xdr:cNvPr id="524" name="フローチャート: 判断 523"/>
        <xdr:cNvSpPr/>
      </xdr:nvSpPr>
      <xdr:spPr>
        <a:xfrm>
          <a:off x="1276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143510</xdr:rowOff>
    </xdr:from>
    <xdr:to xmlns:xdr="http://schemas.openxmlformats.org/drawingml/2006/spreadsheetDrawing">
      <xdr:col>85</xdr:col>
      <xdr:colOff>177800</xdr:colOff>
      <xdr:row>35</xdr:row>
      <xdr:rowOff>73025</xdr:rowOff>
    </xdr:to>
    <xdr:sp macro="" textlink="">
      <xdr:nvSpPr>
        <xdr:cNvPr id="530" name="楕円 529"/>
        <xdr:cNvSpPr/>
      </xdr:nvSpPr>
      <xdr:spPr>
        <a:xfrm>
          <a:off x="16268700" y="5972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166370</xdr:rowOff>
    </xdr:from>
    <xdr:ext cx="405130" cy="255905"/>
    <xdr:sp macro="" textlink="">
      <xdr:nvSpPr>
        <xdr:cNvPr id="531" name="【一般廃棄物処理施設】&#10;有形固定資産減価償却率該当値テキスト"/>
        <xdr:cNvSpPr txBox="1"/>
      </xdr:nvSpPr>
      <xdr:spPr>
        <a:xfrm>
          <a:off x="16357600" y="58242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61595</xdr:rowOff>
    </xdr:from>
    <xdr:to xmlns:xdr="http://schemas.openxmlformats.org/drawingml/2006/spreadsheetDrawing">
      <xdr:col>81</xdr:col>
      <xdr:colOff>101600</xdr:colOff>
      <xdr:row>34</xdr:row>
      <xdr:rowOff>163195</xdr:rowOff>
    </xdr:to>
    <xdr:sp macro="" textlink="">
      <xdr:nvSpPr>
        <xdr:cNvPr id="532" name="楕円 531"/>
        <xdr:cNvSpPr/>
      </xdr:nvSpPr>
      <xdr:spPr>
        <a:xfrm>
          <a:off x="154305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112395</xdr:rowOff>
    </xdr:from>
    <xdr:to xmlns:xdr="http://schemas.openxmlformats.org/drawingml/2006/spreadsheetDrawing">
      <xdr:col>85</xdr:col>
      <xdr:colOff>127000</xdr:colOff>
      <xdr:row>35</xdr:row>
      <xdr:rowOff>22225</xdr:rowOff>
    </xdr:to>
    <xdr:cxnSp macro="">
      <xdr:nvCxnSpPr>
        <xdr:cNvPr id="533" name="直線コネクタ 532"/>
        <xdr:cNvCxnSpPr/>
      </xdr:nvCxnSpPr>
      <xdr:spPr>
        <a:xfrm>
          <a:off x="15481300" y="5941695"/>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95885</xdr:rowOff>
    </xdr:from>
    <xdr:to xmlns:xdr="http://schemas.openxmlformats.org/drawingml/2006/spreadsheetDrawing">
      <xdr:col>76</xdr:col>
      <xdr:colOff>165100</xdr:colOff>
      <xdr:row>36</xdr:row>
      <xdr:rowOff>26035</xdr:rowOff>
    </xdr:to>
    <xdr:sp macro="" textlink="">
      <xdr:nvSpPr>
        <xdr:cNvPr id="534" name="楕円 533"/>
        <xdr:cNvSpPr/>
      </xdr:nvSpPr>
      <xdr:spPr>
        <a:xfrm>
          <a:off x="14541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112395</xdr:rowOff>
    </xdr:from>
    <xdr:to xmlns:xdr="http://schemas.openxmlformats.org/drawingml/2006/spreadsheetDrawing">
      <xdr:col>81</xdr:col>
      <xdr:colOff>50800</xdr:colOff>
      <xdr:row>35</xdr:row>
      <xdr:rowOff>146685</xdr:rowOff>
    </xdr:to>
    <xdr:cxnSp macro="">
      <xdr:nvCxnSpPr>
        <xdr:cNvPr id="535" name="直線コネクタ 534"/>
        <xdr:cNvCxnSpPr/>
      </xdr:nvCxnSpPr>
      <xdr:spPr>
        <a:xfrm flipV="1">
          <a:off x="14592300" y="5941695"/>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25400</xdr:rowOff>
    </xdr:from>
    <xdr:to xmlns:xdr="http://schemas.openxmlformats.org/drawingml/2006/spreadsheetDrawing">
      <xdr:col>72</xdr:col>
      <xdr:colOff>38100</xdr:colOff>
      <xdr:row>35</xdr:row>
      <xdr:rowOff>127000</xdr:rowOff>
    </xdr:to>
    <xdr:sp macro="" textlink="">
      <xdr:nvSpPr>
        <xdr:cNvPr id="536" name="楕円 535"/>
        <xdr:cNvSpPr/>
      </xdr:nvSpPr>
      <xdr:spPr>
        <a:xfrm>
          <a:off x="13652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76200</xdr:rowOff>
    </xdr:from>
    <xdr:to xmlns:xdr="http://schemas.openxmlformats.org/drawingml/2006/spreadsheetDrawing">
      <xdr:col>76</xdr:col>
      <xdr:colOff>114300</xdr:colOff>
      <xdr:row>35</xdr:row>
      <xdr:rowOff>146685</xdr:rowOff>
    </xdr:to>
    <xdr:cxnSp macro="">
      <xdr:nvCxnSpPr>
        <xdr:cNvPr id="537" name="直線コネクタ 536"/>
        <xdr:cNvCxnSpPr/>
      </xdr:nvCxnSpPr>
      <xdr:spPr>
        <a:xfrm>
          <a:off x="13703300" y="607695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93980</xdr:rowOff>
    </xdr:from>
    <xdr:to xmlns:xdr="http://schemas.openxmlformats.org/drawingml/2006/spreadsheetDrawing">
      <xdr:col>67</xdr:col>
      <xdr:colOff>101600</xdr:colOff>
      <xdr:row>35</xdr:row>
      <xdr:rowOff>24130</xdr:rowOff>
    </xdr:to>
    <xdr:sp macro="" textlink="">
      <xdr:nvSpPr>
        <xdr:cNvPr id="538" name="楕円 537"/>
        <xdr:cNvSpPr/>
      </xdr:nvSpPr>
      <xdr:spPr>
        <a:xfrm>
          <a:off x="12763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144780</xdr:rowOff>
    </xdr:from>
    <xdr:to xmlns:xdr="http://schemas.openxmlformats.org/drawingml/2006/spreadsheetDrawing">
      <xdr:col>71</xdr:col>
      <xdr:colOff>177800</xdr:colOff>
      <xdr:row>35</xdr:row>
      <xdr:rowOff>76200</xdr:rowOff>
    </xdr:to>
    <xdr:cxnSp macro="">
      <xdr:nvCxnSpPr>
        <xdr:cNvPr id="539" name="直線コネクタ 538"/>
        <xdr:cNvCxnSpPr/>
      </xdr:nvCxnSpPr>
      <xdr:spPr>
        <a:xfrm>
          <a:off x="12814300" y="597408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132080</xdr:rowOff>
    </xdr:from>
    <xdr:ext cx="405130" cy="255905"/>
    <xdr:sp macro="" textlink="">
      <xdr:nvSpPr>
        <xdr:cNvPr id="540" name="n_1aveValue【一般廃棄物処理施設】&#10;有形固定資産減価償却率"/>
        <xdr:cNvSpPr txBox="1"/>
      </xdr:nvSpPr>
      <xdr:spPr>
        <a:xfrm>
          <a:off x="15266035" y="66471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160655</xdr:rowOff>
    </xdr:from>
    <xdr:ext cx="401955" cy="259080"/>
    <xdr:sp macro="" textlink="">
      <xdr:nvSpPr>
        <xdr:cNvPr id="541" name="n_2aveValue【一般廃棄物処理施設】&#10;有形固定資産減価償却率"/>
        <xdr:cNvSpPr txBox="1"/>
      </xdr:nvSpPr>
      <xdr:spPr>
        <a:xfrm>
          <a:off x="14389735" y="66757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166370</xdr:rowOff>
    </xdr:from>
    <xdr:ext cx="401955" cy="255905"/>
    <xdr:sp macro="" textlink="">
      <xdr:nvSpPr>
        <xdr:cNvPr id="542" name="n_3aveValue【一般廃棄物処理施設】&#10;有形固定資産減価償却率"/>
        <xdr:cNvSpPr txBox="1"/>
      </xdr:nvSpPr>
      <xdr:spPr>
        <a:xfrm>
          <a:off x="13500735" y="66814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97790</xdr:rowOff>
    </xdr:from>
    <xdr:ext cx="401955" cy="255905"/>
    <xdr:sp macro="" textlink="">
      <xdr:nvSpPr>
        <xdr:cNvPr id="543" name="n_4aveValue【一般廃棄物処理施設】&#10;有形固定資産減価償却率"/>
        <xdr:cNvSpPr txBox="1"/>
      </xdr:nvSpPr>
      <xdr:spPr>
        <a:xfrm>
          <a:off x="12611735" y="66128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8255</xdr:rowOff>
    </xdr:from>
    <xdr:ext cx="405130" cy="255905"/>
    <xdr:sp macro="" textlink="">
      <xdr:nvSpPr>
        <xdr:cNvPr id="544" name="n_1mainValue【一般廃棄物処理施設】&#10;有形固定資産減価償却率"/>
        <xdr:cNvSpPr txBox="1"/>
      </xdr:nvSpPr>
      <xdr:spPr>
        <a:xfrm>
          <a:off x="15266035" y="56661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42545</xdr:rowOff>
    </xdr:from>
    <xdr:ext cx="401955" cy="255905"/>
    <xdr:sp macro="" textlink="">
      <xdr:nvSpPr>
        <xdr:cNvPr id="545" name="n_2mainValue【一般廃棄物処理施設】&#10;有形固定資産減価償却率"/>
        <xdr:cNvSpPr txBox="1"/>
      </xdr:nvSpPr>
      <xdr:spPr>
        <a:xfrm>
          <a:off x="14389735" y="58718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143510</xdr:rowOff>
    </xdr:from>
    <xdr:ext cx="401955" cy="255905"/>
    <xdr:sp macro="" textlink="">
      <xdr:nvSpPr>
        <xdr:cNvPr id="546" name="n_3mainValue【一般廃棄物処理施設】&#10;有形固定資産減価償却率"/>
        <xdr:cNvSpPr txBox="1"/>
      </xdr:nvSpPr>
      <xdr:spPr>
        <a:xfrm>
          <a:off x="13500735" y="58013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40640</xdr:rowOff>
    </xdr:from>
    <xdr:ext cx="401955" cy="255905"/>
    <xdr:sp macro="" textlink="">
      <xdr:nvSpPr>
        <xdr:cNvPr id="547" name="n_4mainValue【一般廃棄物処理施設】&#10;有形固定資産減価償却率"/>
        <xdr:cNvSpPr txBox="1"/>
      </xdr:nvSpPr>
      <xdr:spPr>
        <a:xfrm>
          <a:off x="12611735" y="56984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556" name="テキスト ボックス 555"/>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8" name="直線コネクタ 557"/>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5745" cy="259080"/>
    <xdr:sp macro="" textlink="">
      <xdr:nvSpPr>
        <xdr:cNvPr id="559" name="テキスト ボックス 558"/>
        <xdr:cNvSpPr txBox="1"/>
      </xdr:nvSpPr>
      <xdr:spPr>
        <a:xfrm>
          <a:off x="18039080" y="709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0" name="直線コネクタ 559"/>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29210</xdr:rowOff>
    </xdr:from>
    <xdr:ext cx="531495" cy="255905"/>
    <xdr:sp macro="" textlink="">
      <xdr:nvSpPr>
        <xdr:cNvPr id="561" name="テキスト ボックス 560"/>
        <xdr:cNvSpPr txBox="1"/>
      </xdr:nvSpPr>
      <xdr:spPr>
        <a:xfrm>
          <a:off x="17756505" y="671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2" name="直線コネクタ 561"/>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2455" cy="259080"/>
    <xdr:sp macro="" textlink="">
      <xdr:nvSpPr>
        <xdr:cNvPr id="563" name="テキスト ボックス 562"/>
        <xdr:cNvSpPr txBox="1"/>
      </xdr:nvSpPr>
      <xdr:spPr>
        <a:xfrm>
          <a:off x="17692370" y="633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4" name="直線コネクタ 563"/>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2455" cy="259080"/>
    <xdr:sp macro="" textlink="">
      <xdr:nvSpPr>
        <xdr:cNvPr id="565" name="テキスト ボックス 564"/>
        <xdr:cNvSpPr txBox="1"/>
      </xdr:nvSpPr>
      <xdr:spPr>
        <a:xfrm>
          <a:off x="17692370" y="595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6" name="直線コネクタ 565"/>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2455" cy="255905"/>
    <xdr:sp macro="" textlink="">
      <xdr:nvSpPr>
        <xdr:cNvPr id="567" name="テキスト ボックス 566"/>
        <xdr:cNvSpPr txBox="1"/>
      </xdr:nvSpPr>
      <xdr:spPr>
        <a:xfrm>
          <a:off x="17692370" y="557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2455" cy="259080"/>
    <xdr:sp macro="" textlink="">
      <xdr:nvSpPr>
        <xdr:cNvPr id="569" name="テキスト ボックス 568"/>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113665</xdr:rowOff>
    </xdr:from>
    <xdr:to xmlns:xdr="http://schemas.openxmlformats.org/drawingml/2006/spreadsheetDrawing">
      <xdr:col>116</xdr:col>
      <xdr:colOff>62865</xdr:colOff>
      <xdr:row>42</xdr:row>
      <xdr:rowOff>37465</xdr:rowOff>
    </xdr:to>
    <xdr:cxnSp macro="">
      <xdr:nvCxnSpPr>
        <xdr:cNvPr id="571" name="直線コネクタ 570"/>
        <xdr:cNvCxnSpPr/>
      </xdr:nvCxnSpPr>
      <xdr:spPr>
        <a:xfrm flipV="1">
          <a:off x="22160865" y="577151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41275</xdr:rowOff>
    </xdr:from>
    <xdr:ext cx="313690" cy="255905"/>
    <xdr:sp macro="" textlink="">
      <xdr:nvSpPr>
        <xdr:cNvPr id="572" name="【一般廃棄物処理施設】&#10;一人当たり有形固定資産（償却資産）額最小値テキスト"/>
        <xdr:cNvSpPr txBox="1"/>
      </xdr:nvSpPr>
      <xdr:spPr>
        <a:xfrm>
          <a:off x="22199600" y="724217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37465</xdr:rowOff>
    </xdr:from>
    <xdr:to xmlns:xdr="http://schemas.openxmlformats.org/drawingml/2006/spreadsheetDrawing">
      <xdr:col>116</xdr:col>
      <xdr:colOff>152400</xdr:colOff>
      <xdr:row>42</xdr:row>
      <xdr:rowOff>37465</xdr:rowOff>
    </xdr:to>
    <xdr:cxnSp macro="">
      <xdr:nvCxnSpPr>
        <xdr:cNvPr id="573" name="直線コネクタ 572"/>
        <xdr:cNvCxnSpPr/>
      </xdr:nvCxnSpPr>
      <xdr:spPr>
        <a:xfrm>
          <a:off x="22072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60325</xdr:rowOff>
    </xdr:from>
    <xdr:ext cx="598805" cy="259080"/>
    <xdr:sp macro="" textlink="">
      <xdr:nvSpPr>
        <xdr:cNvPr id="574" name="【一般廃棄物処理施設】&#10;一人当たり有形固定資産（償却資産）額最大値テキスト"/>
        <xdr:cNvSpPr txBox="1"/>
      </xdr:nvSpPr>
      <xdr:spPr>
        <a:xfrm>
          <a:off x="22199600" y="55467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113665</xdr:rowOff>
    </xdr:from>
    <xdr:to xmlns:xdr="http://schemas.openxmlformats.org/drawingml/2006/spreadsheetDrawing">
      <xdr:col>116</xdr:col>
      <xdr:colOff>152400</xdr:colOff>
      <xdr:row>33</xdr:row>
      <xdr:rowOff>113665</xdr:rowOff>
    </xdr:to>
    <xdr:cxnSp macro="">
      <xdr:nvCxnSpPr>
        <xdr:cNvPr id="575" name="直線コネクタ 574"/>
        <xdr:cNvCxnSpPr/>
      </xdr:nvCxnSpPr>
      <xdr:spPr>
        <a:xfrm>
          <a:off x="22072600" y="577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106045</xdr:rowOff>
    </xdr:from>
    <xdr:ext cx="534670" cy="259080"/>
    <xdr:sp macro="" textlink="">
      <xdr:nvSpPr>
        <xdr:cNvPr id="576" name="【一般廃棄物処理施設】&#10;一人当たり有形固定資産（償却資産）額平均値テキスト"/>
        <xdr:cNvSpPr txBox="1"/>
      </xdr:nvSpPr>
      <xdr:spPr>
        <a:xfrm>
          <a:off x="22199600" y="66211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127635</xdr:rowOff>
    </xdr:from>
    <xdr:to xmlns:xdr="http://schemas.openxmlformats.org/drawingml/2006/spreadsheetDrawing">
      <xdr:col>116</xdr:col>
      <xdr:colOff>114300</xdr:colOff>
      <xdr:row>39</xdr:row>
      <xdr:rowOff>57785</xdr:rowOff>
    </xdr:to>
    <xdr:sp macro="" textlink="">
      <xdr:nvSpPr>
        <xdr:cNvPr id="577" name="フローチャート: 判断 576"/>
        <xdr:cNvSpPr/>
      </xdr:nvSpPr>
      <xdr:spPr>
        <a:xfrm>
          <a:off x="22110700" y="66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148590</xdr:rowOff>
    </xdr:from>
    <xdr:to xmlns:xdr="http://schemas.openxmlformats.org/drawingml/2006/spreadsheetDrawing">
      <xdr:col>112</xdr:col>
      <xdr:colOff>38100</xdr:colOff>
      <xdr:row>39</xdr:row>
      <xdr:rowOff>78740</xdr:rowOff>
    </xdr:to>
    <xdr:sp macro="" textlink="">
      <xdr:nvSpPr>
        <xdr:cNvPr id="578" name="フローチャート: 判断 577"/>
        <xdr:cNvSpPr/>
      </xdr:nvSpPr>
      <xdr:spPr>
        <a:xfrm>
          <a:off x="21272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163195</xdr:rowOff>
    </xdr:from>
    <xdr:to xmlns:xdr="http://schemas.openxmlformats.org/drawingml/2006/spreadsheetDrawing">
      <xdr:col>107</xdr:col>
      <xdr:colOff>101600</xdr:colOff>
      <xdr:row>39</xdr:row>
      <xdr:rowOff>93345</xdr:rowOff>
    </xdr:to>
    <xdr:sp macro="" textlink="">
      <xdr:nvSpPr>
        <xdr:cNvPr id="579" name="フローチャート: 判断 578"/>
        <xdr:cNvSpPr/>
      </xdr:nvSpPr>
      <xdr:spPr>
        <a:xfrm>
          <a:off x="20383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171450</xdr:rowOff>
    </xdr:from>
    <xdr:to xmlns:xdr="http://schemas.openxmlformats.org/drawingml/2006/spreadsheetDrawing">
      <xdr:col>102</xdr:col>
      <xdr:colOff>165100</xdr:colOff>
      <xdr:row>39</xdr:row>
      <xdr:rowOff>101600</xdr:rowOff>
    </xdr:to>
    <xdr:sp macro="" textlink="">
      <xdr:nvSpPr>
        <xdr:cNvPr id="580" name="フローチャート: 判断 579"/>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26035</xdr:rowOff>
    </xdr:from>
    <xdr:to xmlns:xdr="http://schemas.openxmlformats.org/drawingml/2006/spreadsheetDrawing">
      <xdr:col>98</xdr:col>
      <xdr:colOff>38100</xdr:colOff>
      <xdr:row>39</xdr:row>
      <xdr:rowOff>127635</xdr:rowOff>
    </xdr:to>
    <xdr:sp macro="" textlink="">
      <xdr:nvSpPr>
        <xdr:cNvPr id="581" name="フローチャート: 判断 580"/>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50800</xdr:rowOff>
    </xdr:from>
    <xdr:to xmlns:xdr="http://schemas.openxmlformats.org/drawingml/2006/spreadsheetDrawing">
      <xdr:col>116</xdr:col>
      <xdr:colOff>114300</xdr:colOff>
      <xdr:row>38</xdr:row>
      <xdr:rowOff>152400</xdr:rowOff>
    </xdr:to>
    <xdr:sp macro="" textlink="">
      <xdr:nvSpPr>
        <xdr:cNvPr id="587" name="楕円 586"/>
        <xdr:cNvSpPr/>
      </xdr:nvSpPr>
      <xdr:spPr>
        <a:xfrm>
          <a:off x="22110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73660</xdr:rowOff>
    </xdr:from>
    <xdr:ext cx="534670" cy="259080"/>
    <xdr:sp macro="" textlink="">
      <xdr:nvSpPr>
        <xdr:cNvPr id="588" name="【一般廃棄物処理施設】&#10;一人当たり有形固定資産（償却資産）額該当値テキスト"/>
        <xdr:cNvSpPr txBox="1"/>
      </xdr:nvSpPr>
      <xdr:spPr>
        <a:xfrm>
          <a:off x="22199600" y="641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64770</xdr:rowOff>
    </xdr:from>
    <xdr:to xmlns:xdr="http://schemas.openxmlformats.org/drawingml/2006/spreadsheetDrawing">
      <xdr:col>112</xdr:col>
      <xdr:colOff>38100</xdr:colOff>
      <xdr:row>38</xdr:row>
      <xdr:rowOff>166370</xdr:rowOff>
    </xdr:to>
    <xdr:sp macro="" textlink="">
      <xdr:nvSpPr>
        <xdr:cNvPr id="589" name="楕円 588"/>
        <xdr:cNvSpPr/>
      </xdr:nvSpPr>
      <xdr:spPr>
        <a:xfrm>
          <a:off x="21272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101600</xdr:rowOff>
    </xdr:from>
    <xdr:to xmlns:xdr="http://schemas.openxmlformats.org/drawingml/2006/spreadsheetDrawing">
      <xdr:col>116</xdr:col>
      <xdr:colOff>63500</xdr:colOff>
      <xdr:row>38</xdr:row>
      <xdr:rowOff>115570</xdr:rowOff>
    </xdr:to>
    <xdr:cxnSp macro="">
      <xdr:nvCxnSpPr>
        <xdr:cNvPr id="590" name="直線コネクタ 589"/>
        <xdr:cNvCxnSpPr/>
      </xdr:nvCxnSpPr>
      <xdr:spPr>
        <a:xfrm flipV="1">
          <a:off x="21323300" y="66167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81915</xdr:rowOff>
    </xdr:from>
    <xdr:to xmlns:xdr="http://schemas.openxmlformats.org/drawingml/2006/spreadsheetDrawing">
      <xdr:col>107</xdr:col>
      <xdr:colOff>101600</xdr:colOff>
      <xdr:row>39</xdr:row>
      <xdr:rowOff>12065</xdr:rowOff>
    </xdr:to>
    <xdr:sp macro="" textlink="">
      <xdr:nvSpPr>
        <xdr:cNvPr id="591" name="楕円 590"/>
        <xdr:cNvSpPr/>
      </xdr:nvSpPr>
      <xdr:spPr>
        <a:xfrm>
          <a:off x="20383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115570</xdr:rowOff>
    </xdr:from>
    <xdr:to xmlns:xdr="http://schemas.openxmlformats.org/drawingml/2006/spreadsheetDrawing">
      <xdr:col>111</xdr:col>
      <xdr:colOff>177800</xdr:colOff>
      <xdr:row>38</xdr:row>
      <xdr:rowOff>132715</xdr:rowOff>
    </xdr:to>
    <xdr:cxnSp macro="">
      <xdr:nvCxnSpPr>
        <xdr:cNvPr id="592" name="直線コネクタ 591"/>
        <xdr:cNvCxnSpPr/>
      </xdr:nvCxnSpPr>
      <xdr:spPr>
        <a:xfrm flipV="1">
          <a:off x="20434300" y="66306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88265</xdr:rowOff>
    </xdr:from>
    <xdr:to xmlns:xdr="http://schemas.openxmlformats.org/drawingml/2006/spreadsheetDrawing">
      <xdr:col>102</xdr:col>
      <xdr:colOff>165100</xdr:colOff>
      <xdr:row>39</xdr:row>
      <xdr:rowOff>18415</xdr:rowOff>
    </xdr:to>
    <xdr:sp macro="" textlink="">
      <xdr:nvSpPr>
        <xdr:cNvPr id="593" name="楕円 592"/>
        <xdr:cNvSpPr/>
      </xdr:nvSpPr>
      <xdr:spPr>
        <a:xfrm>
          <a:off x="19494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132715</xdr:rowOff>
    </xdr:from>
    <xdr:to xmlns:xdr="http://schemas.openxmlformats.org/drawingml/2006/spreadsheetDrawing">
      <xdr:col>107</xdr:col>
      <xdr:colOff>50800</xdr:colOff>
      <xdr:row>38</xdr:row>
      <xdr:rowOff>139065</xdr:rowOff>
    </xdr:to>
    <xdr:cxnSp macro="">
      <xdr:nvCxnSpPr>
        <xdr:cNvPr id="594" name="直線コネクタ 593"/>
        <xdr:cNvCxnSpPr/>
      </xdr:nvCxnSpPr>
      <xdr:spPr>
        <a:xfrm flipV="1">
          <a:off x="19545300" y="66478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595" name="楕円 59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139065</xdr:rowOff>
    </xdr:from>
    <xdr:to xmlns:xdr="http://schemas.openxmlformats.org/drawingml/2006/spreadsheetDrawing">
      <xdr:col>102</xdr:col>
      <xdr:colOff>114300</xdr:colOff>
      <xdr:row>38</xdr:row>
      <xdr:rowOff>139700</xdr:rowOff>
    </xdr:to>
    <xdr:cxnSp macro="">
      <xdr:nvCxnSpPr>
        <xdr:cNvPr id="596" name="直線コネクタ 595"/>
        <xdr:cNvCxnSpPr/>
      </xdr:nvCxnSpPr>
      <xdr:spPr>
        <a:xfrm flipV="1">
          <a:off x="18656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69850</xdr:rowOff>
    </xdr:from>
    <xdr:ext cx="534670" cy="259080"/>
    <xdr:sp macro="" textlink="">
      <xdr:nvSpPr>
        <xdr:cNvPr id="597" name="n_1aveValue【一般廃棄物処理施設】&#10;一人当たり有形固定資産（償却資産）額"/>
        <xdr:cNvSpPr txBox="1"/>
      </xdr:nvSpPr>
      <xdr:spPr>
        <a:xfrm>
          <a:off x="21043265" y="6756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84455</xdr:rowOff>
    </xdr:from>
    <xdr:ext cx="531495" cy="259080"/>
    <xdr:sp macro="" textlink="">
      <xdr:nvSpPr>
        <xdr:cNvPr id="598" name="n_2aveValue【一般廃棄物処理施設】&#10;一人当たり有形固定資産（償却資産）額"/>
        <xdr:cNvSpPr txBox="1"/>
      </xdr:nvSpPr>
      <xdr:spPr>
        <a:xfrm>
          <a:off x="20166965" y="6771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92710</xdr:rowOff>
    </xdr:from>
    <xdr:ext cx="531495" cy="259080"/>
    <xdr:sp macro="" textlink="">
      <xdr:nvSpPr>
        <xdr:cNvPr id="599" name="n_3aveValue【一般廃棄物処理施設】&#10;一人当たり有形固定資産（償却資産）額"/>
        <xdr:cNvSpPr txBox="1"/>
      </xdr:nvSpPr>
      <xdr:spPr>
        <a:xfrm>
          <a:off x="19277965" y="6779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118745</xdr:rowOff>
    </xdr:from>
    <xdr:ext cx="531495" cy="259080"/>
    <xdr:sp macro="" textlink="">
      <xdr:nvSpPr>
        <xdr:cNvPr id="600" name="n_4aveValue【一般廃棄物処理施設】&#10;一人当たり有形固定資産（償却資産）額"/>
        <xdr:cNvSpPr txBox="1"/>
      </xdr:nvSpPr>
      <xdr:spPr>
        <a:xfrm>
          <a:off x="18388965" y="6805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37</xdr:row>
      <xdr:rowOff>11430</xdr:rowOff>
    </xdr:from>
    <xdr:ext cx="534670" cy="259080"/>
    <xdr:sp macro="" textlink="">
      <xdr:nvSpPr>
        <xdr:cNvPr id="601" name="n_1mainValue【一般廃棄物処理施設】&#10;一人当たり有形固定資産（償却資産）額"/>
        <xdr:cNvSpPr txBox="1"/>
      </xdr:nvSpPr>
      <xdr:spPr>
        <a:xfrm>
          <a:off x="21043265" y="6355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37</xdr:row>
      <xdr:rowOff>29210</xdr:rowOff>
    </xdr:from>
    <xdr:ext cx="531495" cy="255905"/>
    <xdr:sp macro="" textlink="">
      <xdr:nvSpPr>
        <xdr:cNvPr id="602" name="n_2mainValue【一般廃棄物処理施設】&#10;一人当たり有形固定資産（償却資産）額"/>
        <xdr:cNvSpPr txBox="1"/>
      </xdr:nvSpPr>
      <xdr:spPr>
        <a:xfrm>
          <a:off x="20166965" y="6372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37</xdr:row>
      <xdr:rowOff>34925</xdr:rowOff>
    </xdr:from>
    <xdr:ext cx="531495" cy="259080"/>
    <xdr:sp macro="" textlink="">
      <xdr:nvSpPr>
        <xdr:cNvPr id="603" name="n_3mainValue【一般廃棄物処理施設】&#10;一人当たり有形固定資産（償却資産）額"/>
        <xdr:cNvSpPr txBox="1"/>
      </xdr:nvSpPr>
      <xdr:spPr>
        <a:xfrm>
          <a:off x="19277965" y="6378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37</xdr:row>
      <xdr:rowOff>35560</xdr:rowOff>
    </xdr:from>
    <xdr:ext cx="531495" cy="259080"/>
    <xdr:sp macro="" textlink="">
      <xdr:nvSpPr>
        <xdr:cNvPr id="604" name="n_4mainValue【一般廃棄物処理施設】&#10;一人当たり有形固定資産（償却資産）額"/>
        <xdr:cNvSpPr txBox="1"/>
      </xdr:nvSpPr>
      <xdr:spPr>
        <a:xfrm>
          <a:off x="18388965" y="6379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613" name="テキスト ボックス 612"/>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615" name="テキスト ボックス 614"/>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6" name="直線コネクタ 61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4185" cy="259080"/>
    <xdr:sp macro="" textlink="">
      <xdr:nvSpPr>
        <xdr:cNvPr id="617" name="テキスト ボックス 616"/>
        <xdr:cNvSpPr txBox="1"/>
      </xdr:nvSpPr>
      <xdr:spPr>
        <a:xfrm>
          <a:off x="11978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8" name="直線コネクタ 61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19" name="テキスト ボックス 61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0" name="直線コネクタ 61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905"/>
    <xdr:sp macro="" textlink="">
      <xdr:nvSpPr>
        <xdr:cNvPr id="621" name="テキスト ボックス 620"/>
        <xdr:cNvSpPr txBox="1"/>
      </xdr:nvSpPr>
      <xdr:spPr>
        <a:xfrm>
          <a:off x="12042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2" name="直線コネクタ 62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3" name="テキスト ボックス 62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4" name="直線コネクタ 62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905"/>
    <xdr:sp macro="" textlink="">
      <xdr:nvSpPr>
        <xdr:cNvPr id="625" name="テキスト ボックス 624"/>
        <xdr:cNvSpPr txBox="1"/>
      </xdr:nvSpPr>
      <xdr:spPr>
        <a:xfrm>
          <a:off x="12042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6" name="直線コネクタ 62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5915" cy="259080"/>
    <xdr:sp macro="" textlink="">
      <xdr:nvSpPr>
        <xdr:cNvPr id="627" name="テキスト ボックス 626"/>
        <xdr:cNvSpPr txBox="1"/>
      </xdr:nvSpPr>
      <xdr:spPr>
        <a:xfrm>
          <a:off x="12106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73660</xdr:rowOff>
    </xdr:from>
    <xdr:to xmlns:xdr="http://schemas.openxmlformats.org/drawingml/2006/spreadsheetDrawing">
      <xdr:col>85</xdr:col>
      <xdr:colOff>126365</xdr:colOff>
      <xdr:row>64</xdr:row>
      <xdr:rowOff>99695</xdr:rowOff>
    </xdr:to>
    <xdr:cxnSp macro="">
      <xdr:nvCxnSpPr>
        <xdr:cNvPr id="630" name="直線コネクタ 629"/>
        <xdr:cNvCxnSpPr/>
      </xdr:nvCxnSpPr>
      <xdr:spPr>
        <a:xfrm flipV="1">
          <a:off x="16318865" y="9674860"/>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103505</xdr:rowOff>
    </xdr:from>
    <xdr:ext cx="405130" cy="259080"/>
    <xdr:sp macro="" textlink="">
      <xdr:nvSpPr>
        <xdr:cNvPr id="631" name="【保健センター・保健所】&#10;有形固定資産減価償却率最小値テキスト"/>
        <xdr:cNvSpPr txBox="1"/>
      </xdr:nvSpPr>
      <xdr:spPr>
        <a:xfrm>
          <a:off x="16357600" y="11076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99695</xdr:rowOff>
    </xdr:from>
    <xdr:to xmlns:xdr="http://schemas.openxmlformats.org/drawingml/2006/spreadsheetDrawing">
      <xdr:col>86</xdr:col>
      <xdr:colOff>25400</xdr:colOff>
      <xdr:row>64</xdr:row>
      <xdr:rowOff>99695</xdr:rowOff>
    </xdr:to>
    <xdr:cxnSp macro="">
      <xdr:nvCxnSpPr>
        <xdr:cNvPr id="632" name="直線コネクタ 631"/>
        <xdr:cNvCxnSpPr/>
      </xdr:nvCxnSpPr>
      <xdr:spPr>
        <a:xfrm>
          <a:off x="16230600" y="1107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20320</xdr:rowOff>
    </xdr:from>
    <xdr:ext cx="405130" cy="255905"/>
    <xdr:sp macro="" textlink="">
      <xdr:nvSpPr>
        <xdr:cNvPr id="633" name="【保健センター・保健所】&#10;有形固定資産減価償却率最大値テキスト"/>
        <xdr:cNvSpPr txBox="1"/>
      </xdr:nvSpPr>
      <xdr:spPr>
        <a:xfrm>
          <a:off x="16357600" y="94500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73660</xdr:rowOff>
    </xdr:from>
    <xdr:to xmlns:xdr="http://schemas.openxmlformats.org/drawingml/2006/spreadsheetDrawing">
      <xdr:col>86</xdr:col>
      <xdr:colOff>25400</xdr:colOff>
      <xdr:row>56</xdr:row>
      <xdr:rowOff>73660</xdr:rowOff>
    </xdr:to>
    <xdr:cxnSp macro="">
      <xdr:nvCxnSpPr>
        <xdr:cNvPr id="634" name="直線コネクタ 633"/>
        <xdr:cNvCxnSpPr/>
      </xdr:nvCxnSpPr>
      <xdr:spPr>
        <a:xfrm>
          <a:off x="16230600" y="967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161290</xdr:rowOff>
    </xdr:from>
    <xdr:ext cx="405130" cy="259080"/>
    <xdr:sp macro="" textlink="">
      <xdr:nvSpPr>
        <xdr:cNvPr id="635" name="【保健センター・保健所】&#10;有形固定資産減価償却率平均値テキスト"/>
        <xdr:cNvSpPr txBox="1"/>
      </xdr:nvSpPr>
      <xdr:spPr>
        <a:xfrm>
          <a:off x="16357600" y="99339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138430</xdr:rowOff>
    </xdr:from>
    <xdr:to xmlns:xdr="http://schemas.openxmlformats.org/drawingml/2006/spreadsheetDrawing">
      <xdr:col>85</xdr:col>
      <xdr:colOff>177800</xdr:colOff>
      <xdr:row>59</xdr:row>
      <xdr:rowOff>68580</xdr:rowOff>
    </xdr:to>
    <xdr:sp macro="" textlink="">
      <xdr:nvSpPr>
        <xdr:cNvPr id="636" name="フローチャート: 判断 635"/>
        <xdr:cNvSpPr/>
      </xdr:nvSpPr>
      <xdr:spPr>
        <a:xfrm>
          <a:off x="16268700" y="1008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127000</xdr:rowOff>
    </xdr:from>
    <xdr:to xmlns:xdr="http://schemas.openxmlformats.org/drawingml/2006/spreadsheetDrawing">
      <xdr:col>81</xdr:col>
      <xdr:colOff>101600</xdr:colOff>
      <xdr:row>59</xdr:row>
      <xdr:rowOff>57150</xdr:rowOff>
    </xdr:to>
    <xdr:sp macro="" textlink="">
      <xdr:nvSpPr>
        <xdr:cNvPr id="637" name="フローチャート: 判断 636"/>
        <xdr:cNvSpPr/>
      </xdr:nvSpPr>
      <xdr:spPr>
        <a:xfrm>
          <a:off x="15430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109220</xdr:rowOff>
    </xdr:from>
    <xdr:to xmlns:xdr="http://schemas.openxmlformats.org/drawingml/2006/spreadsheetDrawing">
      <xdr:col>76</xdr:col>
      <xdr:colOff>165100</xdr:colOff>
      <xdr:row>59</xdr:row>
      <xdr:rowOff>39370</xdr:rowOff>
    </xdr:to>
    <xdr:sp macro="" textlink="">
      <xdr:nvSpPr>
        <xdr:cNvPr id="638" name="フローチャート: 判断 637"/>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100965</xdr:rowOff>
    </xdr:from>
    <xdr:to xmlns:xdr="http://schemas.openxmlformats.org/drawingml/2006/spreadsheetDrawing">
      <xdr:col>72</xdr:col>
      <xdr:colOff>38100</xdr:colOff>
      <xdr:row>59</xdr:row>
      <xdr:rowOff>31115</xdr:rowOff>
    </xdr:to>
    <xdr:sp macro="" textlink="">
      <xdr:nvSpPr>
        <xdr:cNvPr id="639" name="フローチャート: 判断 638"/>
        <xdr:cNvSpPr/>
      </xdr:nvSpPr>
      <xdr:spPr>
        <a:xfrm>
          <a:off x="13652500" y="1004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1270</xdr:rowOff>
    </xdr:from>
    <xdr:to xmlns:xdr="http://schemas.openxmlformats.org/drawingml/2006/spreadsheetDrawing">
      <xdr:col>67</xdr:col>
      <xdr:colOff>101600</xdr:colOff>
      <xdr:row>59</xdr:row>
      <xdr:rowOff>102870</xdr:rowOff>
    </xdr:to>
    <xdr:sp macro="" textlink="">
      <xdr:nvSpPr>
        <xdr:cNvPr id="640" name="フローチャート: 判断 639"/>
        <xdr:cNvSpPr/>
      </xdr:nvSpPr>
      <xdr:spPr>
        <a:xfrm>
          <a:off x="127635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641" name="テキスト ボックス 640"/>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642" name="テキスト ボックス 641"/>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643" name="テキスト ボックス 642"/>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644" name="テキスト ボックス 643"/>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645" name="テキスト ボックス 644"/>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65405</xdr:rowOff>
    </xdr:from>
    <xdr:to xmlns:xdr="http://schemas.openxmlformats.org/drawingml/2006/spreadsheetDrawing">
      <xdr:col>85</xdr:col>
      <xdr:colOff>177800</xdr:colOff>
      <xdr:row>60</xdr:row>
      <xdr:rowOff>167005</xdr:rowOff>
    </xdr:to>
    <xdr:sp macro="" textlink="">
      <xdr:nvSpPr>
        <xdr:cNvPr id="646" name="楕円 645"/>
        <xdr:cNvSpPr/>
      </xdr:nvSpPr>
      <xdr:spPr>
        <a:xfrm>
          <a:off x="16268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43815</xdr:rowOff>
    </xdr:from>
    <xdr:ext cx="405130" cy="255905"/>
    <xdr:sp macro="" textlink="">
      <xdr:nvSpPr>
        <xdr:cNvPr id="647" name="【保健センター・保健所】&#10;有形固定資産減価償却率該当値テキスト"/>
        <xdr:cNvSpPr txBox="1"/>
      </xdr:nvSpPr>
      <xdr:spPr>
        <a:xfrm>
          <a:off x="16357600" y="103308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32385</xdr:rowOff>
    </xdr:from>
    <xdr:to xmlns:xdr="http://schemas.openxmlformats.org/drawingml/2006/spreadsheetDrawing">
      <xdr:col>81</xdr:col>
      <xdr:colOff>101600</xdr:colOff>
      <xdr:row>60</xdr:row>
      <xdr:rowOff>133985</xdr:rowOff>
    </xdr:to>
    <xdr:sp macro="" textlink="">
      <xdr:nvSpPr>
        <xdr:cNvPr id="648" name="楕円 647"/>
        <xdr:cNvSpPr/>
      </xdr:nvSpPr>
      <xdr:spPr>
        <a:xfrm>
          <a:off x="15430500" y="10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83185</xdr:rowOff>
    </xdr:from>
    <xdr:to xmlns:xdr="http://schemas.openxmlformats.org/drawingml/2006/spreadsheetDrawing">
      <xdr:col>85</xdr:col>
      <xdr:colOff>127000</xdr:colOff>
      <xdr:row>60</xdr:row>
      <xdr:rowOff>116205</xdr:rowOff>
    </xdr:to>
    <xdr:cxnSp macro="">
      <xdr:nvCxnSpPr>
        <xdr:cNvPr id="649" name="直線コネクタ 648"/>
        <xdr:cNvCxnSpPr/>
      </xdr:nvCxnSpPr>
      <xdr:spPr>
        <a:xfrm>
          <a:off x="15481300" y="1037018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171450</xdr:rowOff>
    </xdr:from>
    <xdr:to xmlns:xdr="http://schemas.openxmlformats.org/drawingml/2006/spreadsheetDrawing">
      <xdr:col>76</xdr:col>
      <xdr:colOff>165100</xdr:colOff>
      <xdr:row>60</xdr:row>
      <xdr:rowOff>101600</xdr:rowOff>
    </xdr:to>
    <xdr:sp macro="" textlink="">
      <xdr:nvSpPr>
        <xdr:cNvPr id="650" name="楕円 649"/>
        <xdr:cNvSpPr/>
      </xdr:nvSpPr>
      <xdr:spPr>
        <a:xfrm>
          <a:off x="14541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50800</xdr:rowOff>
    </xdr:from>
    <xdr:to xmlns:xdr="http://schemas.openxmlformats.org/drawingml/2006/spreadsheetDrawing">
      <xdr:col>81</xdr:col>
      <xdr:colOff>50800</xdr:colOff>
      <xdr:row>60</xdr:row>
      <xdr:rowOff>83185</xdr:rowOff>
    </xdr:to>
    <xdr:cxnSp macro="">
      <xdr:nvCxnSpPr>
        <xdr:cNvPr id="651" name="直線コネクタ 650"/>
        <xdr:cNvCxnSpPr/>
      </xdr:nvCxnSpPr>
      <xdr:spPr>
        <a:xfrm>
          <a:off x="14592300" y="103378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104140</xdr:rowOff>
    </xdr:from>
    <xdr:to xmlns:xdr="http://schemas.openxmlformats.org/drawingml/2006/spreadsheetDrawing">
      <xdr:col>72</xdr:col>
      <xdr:colOff>38100</xdr:colOff>
      <xdr:row>60</xdr:row>
      <xdr:rowOff>34290</xdr:rowOff>
    </xdr:to>
    <xdr:sp macro="" textlink="">
      <xdr:nvSpPr>
        <xdr:cNvPr id="652" name="楕円 651"/>
        <xdr:cNvSpPr/>
      </xdr:nvSpPr>
      <xdr:spPr>
        <a:xfrm>
          <a:off x="13652500" y="1021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154940</xdr:rowOff>
    </xdr:from>
    <xdr:to xmlns:xdr="http://schemas.openxmlformats.org/drawingml/2006/spreadsheetDrawing">
      <xdr:col>76</xdr:col>
      <xdr:colOff>114300</xdr:colOff>
      <xdr:row>60</xdr:row>
      <xdr:rowOff>50800</xdr:rowOff>
    </xdr:to>
    <xdr:cxnSp macro="">
      <xdr:nvCxnSpPr>
        <xdr:cNvPr id="653" name="直線コネクタ 652"/>
        <xdr:cNvCxnSpPr/>
      </xdr:nvCxnSpPr>
      <xdr:spPr>
        <a:xfrm>
          <a:off x="13703300" y="1027049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104140</xdr:rowOff>
    </xdr:from>
    <xdr:to xmlns:xdr="http://schemas.openxmlformats.org/drawingml/2006/spreadsheetDrawing">
      <xdr:col>67</xdr:col>
      <xdr:colOff>101600</xdr:colOff>
      <xdr:row>60</xdr:row>
      <xdr:rowOff>34290</xdr:rowOff>
    </xdr:to>
    <xdr:sp macro="" textlink="">
      <xdr:nvSpPr>
        <xdr:cNvPr id="654" name="楕円 653"/>
        <xdr:cNvSpPr/>
      </xdr:nvSpPr>
      <xdr:spPr>
        <a:xfrm>
          <a:off x="12763500" y="1021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154940</xdr:rowOff>
    </xdr:from>
    <xdr:to xmlns:xdr="http://schemas.openxmlformats.org/drawingml/2006/spreadsheetDrawing">
      <xdr:col>71</xdr:col>
      <xdr:colOff>177800</xdr:colOff>
      <xdr:row>59</xdr:row>
      <xdr:rowOff>154940</xdr:rowOff>
    </xdr:to>
    <xdr:cxnSp macro="">
      <xdr:nvCxnSpPr>
        <xdr:cNvPr id="655" name="直線コネクタ 654"/>
        <xdr:cNvCxnSpPr/>
      </xdr:nvCxnSpPr>
      <xdr:spPr>
        <a:xfrm>
          <a:off x="12814300" y="10270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73660</xdr:rowOff>
    </xdr:from>
    <xdr:ext cx="405130" cy="259080"/>
    <xdr:sp macro="" textlink="">
      <xdr:nvSpPr>
        <xdr:cNvPr id="656" name="n_1aveValue【保健センター・保健所】&#10;有形固定資産減価償却率"/>
        <xdr:cNvSpPr txBox="1"/>
      </xdr:nvSpPr>
      <xdr:spPr>
        <a:xfrm>
          <a:off x="15266035" y="9846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55880</xdr:rowOff>
    </xdr:from>
    <xdr:ext cx="401955" cy="259080"/>
    <xdr:sp macro="" textlink="">
      <xdr:nvSpPr>
        <xdr:cNvPr id="657" name="n_2aveValue【保健センター・保健所】&#10;有形固定資産減価償却率"/>
        <xdr:cNvSpPr txBox="1"/>
      </xdr:nvSpPr>
      <xdr:spPr>
        <a:xfrm>
          <a:off x="14389735" y="98285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47625</xdr:rowOff>
    </xdr:from>
    <xdr:ext cx="401955" cy="259080"/>
    <xdr:sp macro="" textlink="">
      <xdr:nvSpPr>
        <xdr:cNvPr id="658" name="n_3aveValue【保健センター・保健所】&#10;有形固定資産減価償却率"/>
        <xdr:cNvSpPr txBox="1"/>
      </xdr:nvSpPr>
      <xdr:spPr>
        <a:xfrm>
          <a:off x="13500735" y="98202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119380</xdr:rowOff>
    </xdr:from>
    <xdr:ext cx="401955" cy="259080"/>
    <xdr:sp macro="" textlink="">
      <xdr:nvSpPr>
        <xdr:cNvPr id="659" name="n_4aveValue【保健センター・保健所】&#10;有形固定資産減価償却率"/>
        <xdr:cNvSpPr txBox="1"/>
      </xdr:nvSpPr>
      <xdr:spPr>
        <a:xfrm>
          <a:off x="12611735" y="98920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125095</xdr:rowOff>
    </xdr:from>
    <xdr:ext cx="405130" cy="258445"/>
    <xdr:sp macro="" textlink="">
      <xdr:nvSpPr>
        <xdr:cNvPr id="660" name="n_1mainValue【保健センター・保健所】&#10;有形固定資産減価償却率"/>
        <xdr:cNvSpPr txBox="1"/>
      </xdr:nvSpPr>
      <xdr:spPr>
        <a:xfrm>
          <a:off x="15266035" y="10412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92710</xdr:rowOff>
    </xdr:from>
    <xdr:ext cx="401955" cy="259080"/>
    <xdr:sp macro="" textlink="">
      <xdr:nvSpPr>
        <xdr:cNvPr id="661" name="n_2mainValue【保健センター・保健所】&#10;有形固定資産減価償却率"/>
        <xdr:cNvSpPr txBox="1"/>
      </xdr:nvSpPr>
      <xdr:spPr>
        <a:xfrm>
          <a:off x="14389735" y="10379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25400</xdr:rowOff>
    </xdr:from>
    <xdr:ext cx="401955" cy="259080"/>
    <xdr:sp macro="" textlink="">
      <xdr:nvSpPr>
        <xdr:cNvPr id="662" name="n_3mainValue【保健センター・保健所】&#10;有形固定資産減価償却率"/>
        <xdr:cNvSpPr txBox="1"/>
      </xdr:nvSpPr>
      <xdr:spPr>
        <a:xfrm>
          <a:off x="13500735" y="10312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25400</xdr:rowOff>
    </xdr:from>
    <xdr:ext cx="401955" cy="259080"/>
    <xdr:sp macro="" textlink="">
      <xdr:nvSpPr>
        <xdr:cNvPr id="663" name="n_4mainValue【保健センター・保健所】&#10;有形固定資産減価償却率"/>
        <xdr:cNvSpPr txBox="1"/>
      </xdr:nvSpPr>
      <xdr:spPr>
        <a:xfrm>
          <a:off x="12611735" y="10312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672" name="テキスト ボックス 671"/>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3" name="直線コネクタ 6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674" name="直線コネクタ 673"/>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4185" cy="255905"/>
    <xdr:sp macro="" textlink="">
      <xdr:nvSpPr>
        <xdr:cNvPr id="675" name="テキスト ボックス 674"/>
        <xdr:cNvSpPr txBox="1"/>
      </xdr:nvSpPr>
      <xdr:spPr>
        <a:xfrm>
          <a:off x="17820640" y="10716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6" name="直線コネクタ 67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677" name="テキスト ボックス 676"/>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678" name="直線コネクタ 677"/>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4185" cy="255905"/>
    <xdr:sp macro="" textlink="">
      <xdr:nvSpPr>
        <xdr:cNvPr id="679" name="テキスト ボックス 678"/>
        <xdr:cNvSpPr txBox="1"/>
      </xdr:nvSpPr>
      <xdr:spPr>
        <a:xfrm>
          <a:off x="17820640" y="9573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0" name="直線コネクタ 6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681" name="テキスト ボックス 680"/>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11430</xdr:rowOff>
    </xdr:from>
    <xdr:to xmlns:xdr="http://schemas.openxmlformats.org/drawingml/2006/spreadsheetDrawing">
      <xdr:col>116</xdr:col>
      <xdr:colOff>62865</xdr:colOff>
      <xdr:row>63</xdr:row>
      <xdr:rowOff>17780</xdr:rowOff>
    </xdr:to>
    <xdr:cxnSp macro="">
      <xdr:nvCxnSpPr>
        <xdr:cNvPr id="683" name="直線コネクタ 682"/>
        <xdr:cNvCxnSpPr/>
      </xdr:nvCxnSpPr>
      <xdr:spPr>
        <a:xfrm flipV="1">
          <a:off x="22160865" y="9612630"/>
          <a:ext cx="0" cy="1206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20955</xdr:rowOff>
    </xdr:from>
    <xdr:ext cx="469900" cy="255905"/>
    <xdr:sp macro="" textlink="">
      <xdr:nvSpPr>
        <xdr:cNvPr id="684" name="【保健センター・保健所】&#10;一人当たり面積最小値テキスト"/>
        <xdr:cNvSpPr txBox="1"/>
      </xdr:nvSpPr>
      <xdr:spPr>
        <a:xfrm>
          <a:off x="22199600" y="108223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17780</xdr:rowOff>
    </xdr:from>
    <xdr:to xmlns:xdr="http://schemas.openxmlformats.org/drawingml/2006/spreadsheetDrawing">
      <xdr:col>116</xdr:col>
      <xdr:colOff>152400</xdr:colOff>
      <xdr:row>63</xdr:row>
      <xdr:rowOff>17780</xdr:rowOff>
    </xdr:to>
    <xdr:cxnSp macro="">
      <xdr:nvCxnSpPr>
        <xdr:cNvPr id="685" name="直線コネクタ 684"/>
        <xdr:cNvCxnSpPr/>
      </xdr:nvCxnSpPr>
      <xdr:spPr>
        <a:xfrm>
          <a:off x="22072600" y="1081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129540</xdr:rowOff>
    </xdr:from>
    <xdr:ext cx="469900" cy="259080"/>
    <xdr:sp macro="" textlink="">
      <xdr:nvSpPr>
        <xdr:cNvPr id="686" name="【保健センター・保健所】&#10;一人当たり面積最大値テキスト"/>
        <xdr:cNvSpPr txBox="1"/>
      </xdr:nvSpPr>
      <xdr:spPr>
        <a:xfrm>
          <a:off x="22199600" y="9387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11430</xdr:rowOff>
    </xdr:from>
    <xdr:to xmlns:xdr="http://schemas.openxmlformats.org/drawingml/2006/spreadsheetDrawing">
      <xdr:col>116</xdr:col>
      <xdr:colOff>152400</xdr:colOff>
      <xdr:row>56</xdr:row>
      <xdr:rowOff>11430</xdr:rowOff>
    </xdr:to>
    <xdr:cxnSp macro="">
      <xdr:nvCxnSpPr>
        <xdr:cNvPr id="687" name="直線コネクタ 686"/>
        <xdr:cNvCxnSpPr/>
      </xdr:nvCxnSpPr>
      <xdr:spPr>
        <a:xfrm>
          <a:off x="22072600" y="961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12065</xdr:rowOff>
    </xdr:from>
    <xdr:ext cx="469900" cy="259080"/>
    <xdr:sp macro="" textlink="">
      <xdr:nvSpPr>
        <xdr:cNvPr id="688" name="【保健センター・保健所】&#10;一人当たり面積平均値テキスト"/>
        <xdr:cNvSpPr txBox="1"/>
      </xdr:nvSpPr>
      <xdr:spPr>
        <a:xfrm>
          <a:off x="22199600" y="104705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160655</xdr:rowOff>
    </xdr:from>
    <xdr:to xmlns:xdr="http://schemas.openxmlformats.org/drawingml/2006/spreadsheetDrawing">
      <xdr:col>116</xdr:col>
      <xdr:colOff>114300</xdr:colOff>
      <xdr:row>62</xdr:row>
      <xdr:rowOff>90805</xdr:rowOff>
    </xdr:to>
    <xdr:sp macro="" textlink="">
      <xdr:nvSpPr>
        <xdr:cNvPr id="689" name="フローチャート: 判断 688"/>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149225</xdr:rowOff>
    </xdr:from>
    <xdr:to xmlns:xdr="http://schemas.openxmlformats.org/drawingml/2006/spreadsheetDrawing">
      <xdr:col>112</xdr:col>
      <xdr:colOff>38100</xdr:colOff>
      <xdr:row>62</xdr:row>
      <xdr:rowOff>79375</xdr:rowOff>
    </xdr:to>
    <xdr:sp macro="" textlink="">
      <xdr:nvSpPr>
        <xdr:cNvPr id="690" name="フローチャート: 判断 689"/>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143510</xdr:rowOff>
    </xdr:from>
    <xdr:to xmlns:xdr="http://schemas.openxmlformats.org/drawingml/2006/spreadsheetDrawing">
      <xdr:col>107</xdr:col>
      <xdr:colOff>101600</xdr:colOff>
      <xdr:row>62</xdr:row>
      <xdr:rowOff>73660</xdr:rowOff>
    </xdr:to>
    <xdr:sp macro="" textlink="">
      <xdr:nvSpPr>
        <xdr:cNvPr id="691" name="フローチャート: 判断 690"/>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143510</xdr:rowOff>
    </xdr:from>
    <xdr:to xmlns:xdr="http://schemas.openxmlformats.org/drawingml/2006/spreadsheetDrawing">
      <xdr:col>102</xdr:col>
      <xdr:colOff>165100</xdr:colOff>
      <xdr:row>62</xdr:row>
      <xdr:rowOff>73660</xdr:rowOff>
    </xdr:to>
    <xdr:sp macro="" textlink="">
      <xdr:nvSpPr>
        <xdr:cNvPr id="692" name="フローチャート: 判断 691"/>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34925</xdr:rowOff>
    </xdr:from>
    <xdr:to xmlns:xdr="http://schemas.openxmlformats.org/drawingml/2006/spreadsheetDrawing">
      <xdr:col>98</xdr:col>
      <xdr:colOff>38100</xdr:colOff>
      <xdr:row>61</xdr:row>
      <xdr:rowOff>136525</xdr:rowOff>
    </xdr:to>
    <xdr:sp macro="" textlink="">
      <xdr:nvSpPr>
        <xdr:cNvPr id="693" name="フローチャート: 判断 692"/>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94" name="テキスト ボックス 693"/>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695" name="テキスト ボックス 694"/>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696" name="テキスト ボックス 695"/>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97" name="テキスト ボックス 696"/>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98" name="テキスト ボックス 697"/>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74930</xdr:rowOff>
    </xdr:from>
    <xdr:to xmlns:xdr="http://schemas.openxmlformats.org/drawingml/2006/spreadsheetDrawing">
      <xdr:col>116</xdr:col>
      <xdr:colOff>114300</xdr:colOff>
      <xdr:row>63</xdr:row>
      <xdr:rowOff>5080</xdr:rowOff>
    </xdr:to>
    <xdr:sp macro="" textlink="">
      <xdr:nvSpPr>
        <xdr:cNvPr id="699" name="楕円 698"/>
        <xdr:cNvSpPr/>
      </xdr:nvSpPr>
      <xdr:spPr>
        <a:xfrm>
          <a:off x="22110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161290</xdr:rowOff>
    </xdr:from>
    <xdr:ext cx="469900" cy="259080"/>
    <xdr:sp macro="" textlink="">
      <xdr:nvSpPr>
        <xdr:cNvPr id="700" name="【保健センター・保健所】&#10;一人当たり面積該当値テキスト"/>
        <xdr:cNvSpPr txBox="1"/>
      </xdr:nvSpPr>
      <xdr:spPr>
        <a:xfrm>
          <a:off x="22199600" y="1061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80645</xdr:rowOff>
    </xdr:from>
    <xdr:to xmlns:xdr="http://schemas.openxmlformats.org/drawingml/2006/spreadsheetDrawing">
      <xdr:col>112</xdr:col>
      <xdr:colOff>38100</xdr:colOff>
      <xdr:row>63</xdr:row>
      <xdr:rowOff>10795</xdr:rowOff>
    </xdr:to>
    <xdr:sp macro="" textlink="">
      <xdr:nvSpPr>
        <xdr:cNvPr id="701" name="楕円 700"/>
        <xdr:cNvSpPr/>
      </xdr:nvSpPr>
      <xdr:spPr>
        <a:xfrm>
          <a:off x="21272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125730</xdr:rowOff>
    </xdr:from>
    <xdr:to xmlns:xdr="http://schemas.openxmlformats.org/drawingml/2006/spreadsheetDrawing">
      <xdr:col>116</xdr:col>
      <xdr:colOff>63500</xdr:colOff>
      <xdr:row>62</xdr:row>
      <xdr:rowOff>132080</xdr:rowOff>
    </xdr:to>
    <xdr:cxnSp macro="">
      <xdr:nvCxnSpPr>
        <xdr:cNvPr id="702" name="直線コネクタ 701"/>
        <xdr:cNvCxnSpPr/>
      </xdr:nvCxnSpPr>
      <xdr:spPr>
        <a:xfrm flipV="1">
          <a:off x="21323300" y="107556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80645</xdr:rowOff>
    </xdr:from>
    <xdr:to xmlns:xdr="http://schemas.openxmlformats.org/drawingml/2006/spreadsheetDrawing">
      <xdr:col>107</xdr:col>
      <xdr:colOff>101600</xdr:colOff>
      <xdr:row>63</xdr:row>
      <xdr:rowOff>10795</xdr:rowOff>
    </xdr:to>
    <xdr:sp macro="" textlink="">
      <xdr:nvSpPr>
        <xdr:cNvPr id="703" name="楕円 702"/>
        <xdr:cNvSpPr/>
      </xdr:nvSpPr>
      <xdr:spPr>
        <a:xfrm>
          <a:off x="20383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132080</xdr:rowOff>
    </xdr:from>
    <xdr:to xmlns:xdr="http://schemas.openxmlformats.org/drawingml/2006/spreadsheetDrawing">
      <xdr:col>111</xdr:col>
      <xdr:colOff>177800</xdr:colOff>
      <xdr:row>62</xdr:row>
      <xdr:rowOff>132080</xdr:rowOff>
    </xdr:to>
    <xdr:cxnSp macro="">
      <xdr:nvCxnSpPr>
        <xdr:cNvPr id="704" name="直線コネクタ 703"/>
        <xdr:cNvCxnSpPr/>
      </xdr:nvCxnSpPr>
      <xdr:spPr>
        <a:xfrm>
          <a:off x="20434300" y="10761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80645</xdr:rowOff>
    </xdr:from>
    <xdr:to xmlns:xdr="http://schemas.openxmlformats.org/drawingml/2006/spreadsheetDrawing">
      <xdr:col>102</xdr:col>
      <xdr:colOff>165100</xdr:colOff>
      <xdr:row>63</xdr:row>
      <xdr:rowOff>10795</xdr:rowOff>
    </xdr:to>
    <xdr:sp macro="" textlink="">
      <xdr:nvSpPr>
        <xdr:cNvPr id="705" name="楕円 704"/>
        <xdr:cNvSpPr/>
      </xdr:nvSpPr>
      <xdr:spPr>
        <a:xfrm>
          <a:off x="19494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132080</xdr:rowOff>
    </xdr:from>
    <xdr:to xmlns:xdr="http://schemas.openxmlformats.org/drawingml/2006/spreadsheetDrawing">
      <xdr:col>107</xdr:col>
      <xdr:colOff>50800</xdr:colOff>
      <xdr:row>62</xdr:row>
      <xdr:rowOff>132080</xdr:rowOff>
    </xdr:to>
    <xdr:cxnSp macro="">
      <xdr:nvCxnSpPr>
        <xdr:cNvPr id="706" name="直線コネクタ 705"/>
        <xdr:cNvCxnSpPr/>
      </xdr:nvCxnSpPr>
      <xdr:spPr>
        <a:xfrm>
          <a:off x="19545300" y="10761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80645</xdr:rowOff>
    </xdr:from>
    <xdr:to xmlns:xdr="http://schemas.openxmlformats.org/drawingml/2006/spreadsheetDrawing">
      <xdr:col>98</xdr:col>
      <xdr:colOff>38100</xdr:colOff>
      <xdr:row>63</xdr:row>
      <xdr:rowOff>10795</xdr:rowOff>
    </xdr:to>
    <xdr:sp macro="" textlink="">
      <xdr:nvSpPr>
        <xdr:cNvPr id="707" name="楕円 706"/>
        <xdr:cNvSpPr/>
      </xdr:nvSpPr>
      <xdr:spPr>
        <a:xfrm>
          <a:off x="18605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132080</xdr:rowOff>
    </xdr:from>
    <xdr:to xmlns:xdr="http://schemas.openxmlformats.org/drawingml/2006/spreadsheetDrawing">
      <xdr:col>102</xdr:col>
      <xdr:colOff>114300</xdr:colOff>
      <xdr:row>62</xdr:row>
      <xdr:rowOff>132080</xdr:rowOff>
    </xdr:to>
    <xdr:cxnSp macro="">
      <xdr:nvCxnSpPr>
        <xdr:cNvPr id="708" name="直線コネクタ 707"/>
        <xdr:cNvCxnSpPr/>
      </xdr:nvCxnSpPr>
      <xdr:spPr>
        <a:xfrm>
          <a:off x="18656300" y="10761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95885</xdr:rowOff>
    </xdr:from>
    <xdr:ext cx="469900" cy="259080"/>
    <xdr:sp macro="" textlink="">
      <xdr:nvSpPr>
        <xdr:cNvPr id="709" name="n_1aveValue【保健センター・保健所】&#10;一人当たり面積"/>
        <xdr:cNvSpPr txBox="1"/>
      </xdr:nvSpPr>
      <xdr:spPr>
        <a:xfrm>
          <a:off x="21075650" y="10382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90170</xdr:rowOff>
    </xdr:from>
    <xdr:ext cx="466725" cy="259080"/>
    <xdr:sp macro="" textlink="">
      <xdr:nvSpPr>
        <xdr:cNvPr id="710" name="n_2aveValue【保健センター・保健所】&#10;一人当たり面積"/>
        <xdr:cNvSpPr txBox="1"/>
      </xdr:nvSpPr>
      <xdr:spPr>
        <a:xfrm>
          <a:off x="20199350" y="10377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90170</xdr:rowOff>
    </xdr:from>
    <xdr:ext cx="466725" cy="259080"/>
    <xdr:sp macro="" textlink="">
      <xdr:nvSpPr>
        <xdr:cNvPr id="711" name="n_3aveValue【保健センター・保健所】&#10;一人当たり面積"/>
        <xdr:cNvSpPr txBox="1"/>
      </xdr:nvSpPr>
      <xdr:spPr>
        <a:xfrm>
          <a:off x="19310350" y="10377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153035</xdr:rowOff>
    </xdr:from>
    <xdr:ext cx="466725" cy="259080"/>
    <xdr:sp macro="" textlink="">
      <xdr:nvSpPr>
        <xdr:cNvPr id="712" name="n_4aveValue【保健センター・保健所】&#10;一人当たり面積"/>
        <xdr:cNvSpPr txBox="1"/>
      </xdr:nvSpPr>
      <xdr:spPr>
        <a:xfrm>
          <a:off x="18421350" y="10268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1905</xdr:rowOff>
    </xdr:from>
    <xdr:ext cx="469900" cy="259080"/>
    <xdr:sp macro="" textlink="">
      <xdr:nvSpPr>
        <xdr:cNvPr id="713" name="n_1mainValue【保健センター・保健所】&#10;一人当たり面積"/>
        <xdr:cNvSpPr txBox="1"/>
      </xdr:nvSpPr>
      <xdr:spPr>
        <a:xfrm>
          <a:off x="21075650" y="10803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1905</xdr:rowOff>
    </xdr:from>
    <xdr:ext cx="466725" cy="259080"/>
    <xdr:sp macro="" textlink="">
      <xdr:nvSpPr>
        <xdr:cNvPr id="714" name="n_2mainValue【保健センター・保健所】&#10;一人当たり面積"/>
        <xdr:cNvSpPr txBox="1"/>
      </xdr:nvSpPr>
      <xdr:spPr>
        <a:xfrm>
          <a:off x="20199350" y="108032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1905</xdr:rowOff>
    </xdr:from>
    <xdr:ext cx="466725" cy="259080"/>
    <xdr:sp macro="" textlink="">
      <xdr:nvSpPr>
        <xdr:cNvPr id="715" name="n_3mainValue【保健センター・保健所】&#10;一人当たり面積"/>
        <xdr:cNvSpPr txBox="1"/>
      </xdr:nvSpPr>
      <xdr:spPr>
        <a:xfrm>
          <a:off x="19310350" y="108032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1905</xdr:rowOff>
    </xdr:from>
    <xdr:ext cx="466725" cy="259080"/>
    <xdr:sp macro="" textlink="">
      <xdr:nvSpPr>
        <xdr:cNvPr id="716" name="n_4mainValue【保健センター・保健所】&#10;一人当たり面積"/>
        <xdr:cNvSpPr txBox="1"/>
      </xdr:nvSpPr>
      <xdr:spPr>
        <a:xfrm>
          <a:off x="18421350" y="108032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725" name="テキスト ボックス 724"/>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6" name="直線コネクタ 72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727" name="テキスト ボックス 726"/>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28" name="直線コネクタ 72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729" name="テキスト ボックス 728"/>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0" name="直線コネクタ 72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731" name="テキスト ボックス 730"/>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2" name="直線コネクタ 73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3" name="テキスト ボックス 73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4" name="直線コネクタ 73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735" name="テキスト ボックス 734"/>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36" name="直線コネクタ 73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37" name="テキスト ボックス 73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38" name="直線コネクタ 73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739" name="テキスト ボックス 738"/>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0" name="直線コネクタ 73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92075</xdr:rowOff>
    </xdr:from>
    <xdr:to xmlns:xdr="http://schemas.openxmlformats.org/drawingml/2006/spreadsheetDrawing">
      <xdr:col>85</xdr:col>
      <xdr:colOff>126365</xdr:colOff>
      <xdr:row>86</xdr:row>
      <xdr:rowOff>74930</xdr:rowOff>
    </xdr:to>
    <xdr:cxnSp macro="">
      <xdr:nvCxnSpPr>
        <xdr:cNvPr id="742" name="直線コネクタ 741"/>
        <xdr:cNvCxnSpPr/>
      </xdr:nvCxnSpPr>
      <xdr:spPr>
        <a:xfrm flipV="1">
          <a:off x="16318865" y="1346517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78105</xdr:rowOff>
    </xdr:from>
    <xdr:ext cx="405130" cy="255905"/>
    <xdr:sp macro="" textlink="">
      <xdr:nvSpPr>
        <xdr:cNvPr id="743" name="【消防施設】&#10;有形固定資産減価償却率最小値テキスト"/>
        <xdr:cNvSpPr txBox="1"/>
      </xdr:nvSpPr>
      <xdr:spPr>
        <a:xfrm>
          <a:off x="16357600" y="148228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74930</xdr:rowOff>
    </xdr:from>
    <xdr:to xmlns:xdr="http://schemas.openxmlformats.org/drawingml/2006/spreadsheetDrawing">
      <xdr:col>86</xdr:col>
      <xdr:colOff>25400</xdr:colOff>
      <xdr:row>86</xdr:row>
      <xdr:rowOff>74930</xdr:rowOff>
    </xdr:to>
    <xdr:cxnSp macro="">
      <xdr:nvCxnSpPr>
        <xdr:cNvPr id="744" name="直線コネクタ 743"/>
        <xdr:cNvCxnSpPr/>
      </xdr:nvCxnSpPr>
      <xdr:spPr>
        <a:xfrm>
          <a:off x="16230600" y="1481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38735</xdr:rowOff>
    </xdr:from>
    <xdr:ext cx="405130" cy="259080"/>
    <xdr:sp macro="" textlink="">
      <xdr:nvSpPr>
        <xdr:cNvPr id="745" name="【消防施設】&#10;有形固定資産減価償却率最大値テキスト"/>
        <xdr:cNvSpPr txBox="1"/>
      </xdr:nvSpPr>
      <xdr:spPr>
        <a:xfrm>
          <a:off x="16357600" y="13240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92075</xdr:rowOff>
    </xdr:from>
    <xdr:to xmlns:xdr="http://schemas.openxmlformats.org/drawingml/2006/spreadsheetDrawing">
      <xdr:col>86</xdr:col>
      <xdr:colOff>25400</xdr:colOff>
      <xdr:row>78</xdr:row>
      <xdr:rowOff>92075</xdr:rowOff>
    </xdr:to>
    <xdr:cxnSp macro="">
      <xdr:nvCxnSpPr>
        <xdr:cNvPr id="746" name="直線コネクタ 745"/>
        <xdr:cNvCxnSpPr/>
      </xdr:nvCxnSpPr>
      <xdr:spPr>
        <a:xfrm>
          <a:off x="16230600" y="1346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78105</xdr:rowOff>
    </xdr:from>
    <xdr:ext cx="405130" cy="255905"/>
    <xdr:sp macro="" textlink="">
      <xdr:nvSpPr>
        <xdr:cNvPr id="747" name="【消防施設】&#10;有形固定資産減価償却率平均値テキスト"/>
        <xdr:cNvSpPr txBox="1"/>
      </xdr:nvSpPr>
      <xdr:spPr>
        <a:xfrm>
          <a:off x="16357600" y="1430845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99695</xdr:rowOff>
    </xdr:from>
    <xdr:to xmlns:xdr="http://schemas.openxmlformats.org/drawingml/2006/spreadsheetDrawing">
      <xdr:col>85</xdr:col>
      <xdr:colOff>177800</xdr:colOff>
      <xdr:row>84</xdr:row>
      <xdr:rowOff>29845</xdr:rowOff>
    </xdr:to>
    <xdr:sp macro="" textlink="">
      <xdr:nvSpPr>
        <xdr:cNvPr id="748" name="フローチャート: 判断 747"/>
        <xdr:cNvSpPr/>
      </xdr:nvSpPr>
      <xdr:spPr>
        <a:xfrm>
          <a:off x="16268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67310</xdr:rowOff>
    </xdr:from>
    <xdr:to xmlns:xdr="http://schemas.openxmlformats.org/drawingml/2006/spreadsheetDrawing">
      <xdr:col>81</xdr:col>
      <xdr:colOff>101600</xdr:colOff>
      <xdr:row>83</xdr:row>
      <xdr:rowOff>168910</xdr:rowOff>
    </xdr:to>
    <xdr:sp macro="" textlink="">
      <xdr:nvSpPr>
        <xdr:cNvPr id="749" name="フローチャート: 判断 748"/>
        <xdr:cNvSpPr/>
      </xdr:nvSpPr>
      <xdr:spPr>
        <a:xfrm>
          <a:off x="15430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57785</xdr:rowOff>
    </xdr:from>
    <xdr:to xmlns:xdr="http://schemas.openxmlformats.org/drawingml/2006/spreadsheetDrawing">
      <xdr:col>76</xdr:col>
      <xdr:colOff>165100</xdr:colOff>
      <xdr:row>83</xdr:row>
      <xdr:rowOff>159385</xdr:rowOff>
    </xdr:to>
    <xdr:sp macro="" textlink="">
      <xdr:nvSpPr>
        <xdr:cNvPr id="750" name="フローチャート: 判断 749"/>
        <xdr:cNvSpPr/>
      </xdr:nvSpPr>
      <xdr:spPr>
        <a:xfrm>
          <a:off x="14541500" y="1428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55880</xdr:rowOff>
    </xdr:from>
    <xdr:to xmlns:xdr="http://schemas.openxmlformats.org/drawingml/2006/spreadsheetDrawing">
      <xdr:col>72</xdr:col>
      <xdr:colOff>38100</xdr:colOff>
      <xdr:row>83</xdr:row>
      <xdr:rowOff>157480</xdr:rowOff>
    </xdr:to>
    <xdr:sp macro="" textlink="">
      <xdr:nvSpPr>
        <xdr:cNvPr id="751" name="フローチャート: 判断 750"/>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81915</xdr:rowOff>
    </xdr:from>
    <xdr:to xmlns:xdr="http://schemas.openxmlformats.org/drawingml/2006/spreadsheetDrawing">
      <xdr:col>67</xdr:col>
      <xdr:colOff>101600</xdr:colOff>
      <xdr:row>84</xdr:row>
      <xdr:rowOff>12065</xdr:rowOff>
    </xdr:to>
    <xdr:sp macro="" textlink="">
      <xdr:nvSpPr>
        <xdr:cNvPr id="752" name="フローチャート: 判断 751"/>
        <xdr:cNvSpPr/>
      </xdr:nvSpPr>
      <xdr:spPr>
        <a:xfrm>
          <a:off x="1276350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3" name="テキスト ボックス 75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4" name="テキスト ボックス 75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5" name="テキスト ボックス 75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6" name="テキスト ボックス 75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7" name="テキスト ボックス 75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86995</xdr:rowOff>
    </xdr:from>
    <xdr:to xmlns:xdr="http://schemas.openxmlformats.org/drawingml/2006/spreadsheetDrawing">
      <xdr:col>85</xdr:col>
      <xdr:colOff>177800</xdr:colOff>
      <xdr:row>84</xdr:row>
      <xdr:rowOff>17780</xdr:rowOff>
    </xdr:to>
    <xdr:sp macro="" textlink="">
      <xdr:nvSpPr>
        <xdr:cNvPr id="758" name="楕円 757"/>
        <xdr:cNvSpPr/>
      </xdr:nvSpPr>
      <xdr:spPr>
        <a:xfrm>
          <a:off x="1626870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109855</xdr:rowOff>
    </xdr:from>
    <xdr:ext cx="405130" cy="255905"/>
    <xdr:sp macro="" textlink="">
      <xdr:nvSpPr>
        <xdr:cNvPr id="759" name="【消防施設】&#10;有形固定資産減価償却率該当値テキスト"/>
        <xdr:cNvSpPr txBox="1"/>
      </xdr:nvSpPr>
      <xdr:spPr>
        <a:xfrm>
          <a:off x="16357600" y="141687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39370</xdr:rowOff>
    </xdr:from>
    <xdr:to xmlns:xdr="http://schemas.openxmlformats.org/drawingml/2006/spreadsheetDrawing">
      <xdr:col>81</xdr:col>
      <xdr:colOff>101600</xdr:colOff>
      <xdr:row>85</xdr:row>
      <xdr:rowOff>140970</xdr:rowOff>
    </xdr:to>
    <xdr:sp macro="" textlink="">
      <xdr:nvSpPr>
        <xdr:cNvPr id="760" name="楕円 759"/>
        <xdr:cNvSpPr/>
      </xdr:nvSpPr>
      <xdr:spPr>
        <a:xfrm>
          <a:off x="154305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137795</xdr:rowOff>
    </xdr:from>
    <xdr:to xmlns:xdr="http://schemas.openxmlformats.org/drawingml/2006/spreadsheetDrawing">
      <xdr:col>85</xdr:col>
      <xdr:colOff>127000</xdr:colOff>
      <xdr:row>85</xdr:row>
      <xdr:rowOff>90170</xdr:rowOff>
    </xdr:to>
    <xdr:cxnSp macro="">
      <xdr:nvCxnSpPr>
        <xdr:cNvPr id="761" name="直線コネクタ 760"/>
        <xdr:cNvCxnSpPr/>
      </xdr:nvCxnSpPr>
      <xdr:spPr>
        <a:xfrm flipV="1">
          <a:off x="15481300" y="14368145"/>
          <a:ext cx="8382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27940</xdr:rowOff>
    </xdr:from>
    <xdr:to xmlns:xdr="http://schemas.openxmlformats.org/drawingml/2006/spreadsheetDrawing">
      <xdr:col>76</xdr:col>
      <xdr:colOff>165100</xdr:colOff>
      <xdr:row>85</xdr:row>
      <xdr:rowOff>129540</xdr:rowOff>
    </xdr:to>
    <xdr:sp macro="" textlink="">
      <xdr:nvSpPr>
        <xdr:cNvPr id="762" name="楕円 761"/>
        <xdr:cNvSpPr/>
      </xdr:nvSpPr>
      <xdr:spPr>
        <a:xfrm>
          <a:off x="14541500" y="146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78740</xdr:rowOff>
    </xdr:from>
    <xdr:to xmlns:xdr="http://schemas.openxmlformats.org/drawingml/2006/spreadsheetDrawing">
      <xdr:col>81</xdr:col>
      <xdr:colOff>50800</xdr:colOff>
      <xdr:row>85</xdr:row>
      <xdr:rowOff>90170</xdr:rowOff>
    </xdr:to>
    <xdr:cxnSp macro="">
      <xdr:nvCxnSpPr>
        <xdr:cNvPr id="763" name="直線コネクタ 762"/>
        <xdr:cNvCxnSpPr/>
      </xdr:nvCxnSpPr>
      <xdr:spPr>
        <a:xfrm>
          <a:off x="14592300" y="146519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5080</xdr:rowOff>
    </xdr:from>
    <xdr:to xmlns:xdr="http://schemas.openxmlformats.org/drawingml/2006/spreadsheetDrawing">
      <xdr:col>72</xdr:col>
      <xdr:colOff>38100</xdr:colOff>
      <xdr:row>85</xdr:row>
      <xdr:rowOff>106680</xdr:rowOff>
    </xdr:to>
    <xdr:sp macro="" textlink="">
      <xdr:nvSpPr>
        <xdr:cNvPr id="764" name="楕円 763"/>
        <xdr:cNvSpPr/>
      </xdr:nvSpPr>
      <xdr:spPr>
        <a:xfrm>
          <a:off x="13652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55880</xdr:rowOff>
    </xdr:from>
    <xdr:to xmlns:xdr="http://schemas.openxmlformats.org/drawingml/2006/spreadsheetDrawing">
      <xdr:col>76</xdr:col>
      <xdr:colOff>114300</xdr:colOff>
      <xdr:row>85</xdr:row>
      <xdr:rowOff>78740</xdr:rowOff>
    </xdr:to>
    <xdr:cxnSp macro="">
      <xdr:nvCxnSpPr>
        <xdr:cNvPr id="765" name="直線コネクタ 764"/>
        <xdr:cNvCxnSpPr/>
      </xdr:nvCxnSpPr>
      <xdr:spPr>
        <a:xfrm>
          <a:off x="13703300" y="146291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5080</xdr:rowOff>
    </xdr:from>
    <xdr:to xmlns:xdr="http://schemas.openxmlformats.org/drawingml/2006/spreadsheetDrawing">
      <xdr:col>67</xdr:col>
      <xdr:colOff>101600</xdr:colOff>
      <xdr:row>85</xdr:row>
      <xdr:rowOff>106680</xdr:rowOff>
    </xdr:to>
    <xdr:sp macro="" textlink="">
      <xdr:nvSpPr>
        <xdr:cNvPr id="766" name="楕円 765"/>
        <xdr:cNvSpPr/>
      </xdr:nvSpPr>
      <xdr:spPr>
        <a:xfrm>
          <a:off x="12763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55880</xdr:rowOff>
    </xdr:from>
    <xdr:to xmlns:xdr="http://schemas.openxmlformats.org/drawingml/2006/spreadsheetDrawing">
      <xdr:col>71</xdr:col>
      <xdr:colOff>177800</xdr:colOff>
      <xdr:row>85</xdr:row>
      <xdr:rowOff>55880</xdr:rowOff>
    </xdr:to>
    <xdr:cxnSp macro="">
      <xdr:nvCxnSpPr>
        <xdr:cNvPr id="767" name="直線コネクタ 766"/>
        <xdr:cNvCxnSpPr/>
      </xdr:nvCxnSpPr>
      <xdr:spPr>
        <a:xfrm>
          <a:off x="12814300" y="146291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13970</xdr:rowOff>
    </xdr:from>
    <xdr:ext cx="405130" cy="259080"/>
    <xdr:sp macro="" textlink="">
      <xdr:nvSpPr>
        <xdr:cNvPr id="768" name="n_1aveValue【消防施設】&#10;有形固定資産減価償却率"/>
        <xdr:cNvSpPr txBox="1"/>
      </xdr:nvSpPr>
      <xdr:spPr>
        <a:xfrm>
          <a:off x="15266035" y="14072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4445</xdr:rowOff>
    </xdr:from>
    <xdr:ext cx="401955" cy="259080"/>
    <xdr:sp macro="" textlink="">
      <xdr:nvSpPr>
        <xdr:cNvPr id="769" name="n_2aveValue【消防施設】&#10;有形固定資産減価償却率"/>
        <xdr:cNvSpPr txBox="1"/>
      </xdr:nvSpPr>
      <xdr:spPr>
        <a:xfrm>
          <a:off x="14389735" y="140633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2540</xdr:rowOff>
    </xdr:from>
    <xdr:ext cx="401955" cy="259080"/>
    <xdr:sp macro="" textlink="">
      <xdr:nvSpPr>
        <xdr:cNvPr id="770" name="n_3aveValue【消防施設】&#10;有形固定資産減価償却率"/>
        <xdr:cNvSpPr txBox="1"/>
      </xdr:nvSpPr>
      <xdr:spPr>
        <a:xfrm>
          <a:off x="13500735" y="140614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29210</xdr:rowOff>
    </xdr:from>
    <xdr:ext cx="401955" cy="255905"/>
    <xdr:sp macro="" textlink="">
      <xdr:nvSpPr>
        <xdr:cNvPr id="771" name="n_4aveValue【消防施設】&#10;有形固定資産減価償却率"/>
        <xdr:cNvSpPr txBox="1"/>
      </xdr:nvSpPr>
      <xdr:spPr>
        <a:xfrm>
          <a:off x="12611735" y="140881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132080</xdr:rowOff>
    </xdr:from>
    <xdr:ext cx="405130" cy="255905"/>
    <xdr:sp macro="" textlink="">
      <xdr:nvSpPr>
        <xdr:cNvPr id="772" name="n_1mainValue【消防施設】&#10;有形固定資産減価償却率"/>
        <xdr:cNvSpPr txBox="1"/>
      </xdr:nvSpPr>
      <xdr:spPr>
        <a:xfrm>
          <a:off x="15266035" y="147053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120650</xdr:rowOff>
    </xdr:from>
    <xdr:ext cx="401955" cy="255905"/>
    <xdr:sp macro="" textlink="">
      <xdr:nvSpPr>
        <xdr:cNvPr id="773" name="n_2mainValue【消防施設】&#10;有形固定資産減価償却率"/>
        <xdr:cNvSpPr txBox="1"/>
      </xdr:nvSpPr>
      <xdr:spPr>
        <a:xfrm>
          <a:off x="14389735" y="146939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97790</xdr:rowOff>
    </xdr:from>
    <xdr:ext cx="401955" cy="255905"/>
    <xdr:sp macro="" textlink="">
      <xdr:nvSpPr>
        <xdr:cNvPr id="774" name="n_3mainValue【消防施設】&#10;有形固定資産減価償却率"/>
        <xdr:cNvSpPr txBox="1"/>
      </xdr:nvSpPr>
      <xdr:spPr>
        <a:xfrm>
          <a:off x="13500735" y="146710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97790</xdr:rowOff>
    </xdr:from>
    <xdr:ext cx="401955" cy="255905"/>
    <xdr:sp macro="" textlink="">
      <xdr:nvSpPr>
        <xdr:cNvPr id="775" name="n_4mainValue【消防施設】&#10;有形固定資産減価償却率"/>
        <xdr:cNvSpPr txBox="1"/>
      </xdr:nvSpPr>
      <xdr:spPr>
        <a:xfrm>
          <a:off x="12611735" y="146710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784" name="テキスト ボックス 783"/>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5" name="直線コネクタ 78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86" name="直線コネクタ 78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185" cy="259080"/>
    <xdr:sp macro="" textlink="">
      <xdr:nvSpPr>
        <xdr:cNvPr id="787" name="テキスト ボックス 786"/>
        <xdr:cNvSpPr txBox="1"/>
      </xdr:nvSpPr>
      <xdr:spPr>
        <a:xfrm>
          <a:off x="17820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88" name="直線コネクタ 78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185" cy="259080"/>
    <xdr:sp macro="" textlink="">
      <xdr:nvSpPr>
        <xdr:cNvPr id="789" name="テキスト ボックス 788"/>
        <xdr:cNvSpPr txBox="1"/>
      </xdr:nvSpPr>
      <xdr:spPr>
        <a:xfrm>
          <a:off x="17820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90" name="直線コネクタ 78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185" cy="259080"/>
    <xdr:sp macro="" textlink="">
      <xdr:nvSpPr>
        <xdr:cNvPr id="791" name="テキスト ボックス 790"/>
        <xdr:cNvSpPr txBox="1"/>
      </xdr:nvSpPr>
      <xdr:spPr>
        <a:xfrm>
          <a:off x="17820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92" name="直線コネクタ 79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185" cy="259080"/>
    <xdr:sp macro="" textlink="">
      <xdr:nvSpPr>
        <xdr:cNvPr id="793" name="テキスト ボックス 792"/>
        <xdr:cNvSpPr txBox="1"/>
      </xdr:nvSpPr>
      <xdr:spPr>
        <a:xfrm>
          <a:off x="17820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4" name="直線コネクタ 79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95" name="テキスト ボックス 794"/>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132080</xdr:rowOff>
    </xdr:from>
    <xdr:to xmlns:xdr="http://schemas.openxmlformats.org/drawingml/2006/spreadsheetDrawing">
      <xdr:col>116</xdr:col>
      <xdr:colOff>62865</xdr:colOff>
      <xdr:row>86</xdr:row>
      <xdr:rowOff>24130</xdr:rowOff>
    </xdr:to>
    <xdr:cxnSp macro="">
      <xdr:nvCxnSpPr>
        <xdr:cNvPr id="797" name="直線コネクタ 796"/>
        <xdr:cNvCxnSpPr/>
      </xdr:nvCxnSpPr>
      <xdr:spPr>
        <a:xfrm flipV="1">
          <a:off x="22160865" y="13676630"/>
          <a:ext cx="0" cy="1092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27940</xdr:rowOff>
    </xdr:from>
    <xdr:ext cx="469900" cy="259080"/>
    <xdr:sp macro="" textlink="">
      <xdr:nvSpPr>
        <xdr:cNvPr id="798" name="【消防施設】&#10;一人当たり面積最小値テキスト"/>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24130</xdr:rowOff>
    </xdr:from>
    <xdr:to xmlns:xdr="http://schemas.openxmlformats.org/drawingml/2006/spreadsheetDrawing">
      <xdr:col>116</xdr:col>
      <xdr:colOff>152400</xdr:colOff>
      <xdr:row>86</xdr:row>
      <xdr:rowOff>24130</xdr:rowOff>
    </xdr:to>
    <xdr:cxnSp macro="">
      <xdr:nvCxnSpPr>
        <xdr:cNvPr id="799" name="直線コネクタ 798"/>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78740</xdr:rowOff>
    </xdr:from>
    <xdr:ext cx="469900" cy="259080"/>
    <xdr:sp macro="" textlink="">
      <xdr:nvSpPr>
        <xdr:cNvPr id="800" name="【消防施設】&#10;一人当たり面積最大値テキスト"/>
        <xdr:cNvSpPr txBox="1"/>
      </xdr:nvSpPr>
      <xdr:spPr>
        <a:xfrm>
          <a:off x="22199600" y="13451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132080</xdr:rowOff>
    </xdr:from>
    <xdr:to xmlns:xdr="http://schemas.openxmlformats.org/drawingml/2006/spreadsheetDrawing">
      <xdr:col>116</xdr:col>
      <xdr:colOff>152400</xdr:colOff>
      <xdr:row>79</xdr:row>
      <xdr:rowOff>132080</xdr:rowOff>
    </xdr:to>
    <xdr:cxnSp macro="">
      <xdr:nvCxnSpPr>
        <xdr:cNvPr id="801" name="直線コネクタ 800"/>
        <xdr:cNvCxnSpPr/>
      </xdr:nvCxnSpPr>
      <xdr:spPr>
        <a:xfrm>
          <a:off x="22072600" y="1367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69850</xdr:rowOff>
    </xdr:from>
    <xdr:ext cx="469900" cy="259080"/>
    <xdr:sp macro="" textlink="">
      <xdr:nvSpPr>
        <xdr:cNvPr id="802" name="【消防施設】&#10;一人当たり面積平均値テキスト"/>
        <xdr:cNvSpPr txBox="1"/>
      </xdr:nvSpPr>
      <xdr:spPr>
        <a:xfrm>
          <a:off x="22199600" y="143002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46990</xdr:rowOff>
    </xdr:from>
    <xdr:to xmlns:xdr="http://schemas.openxmlformats.org/drawingml/2006/spreadsheetDrawing">
      <xdr:col>116</xdr:col>
      <xdr:colOff>114300</xdr:colOff>
      <xdr:row>84</xdr:row>
      <xdr:rowOff>148590</xdr:rowOff>
    </xdr:to>
    <xdr:sp macro="" textlink="">
      <xdr:nvSpPr>
        <xdr:cNvPr id="803" name="フローチャート: 判断 802"/>
        <xdr:cNvSpPr/>
      </xdr:nvSpPr>
      <xdr:spPr>
        <a:xfrm>
          <a:off x="221107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46990</xdr:rowOff>
    </xdr:from>
    <xdr:to xmlns:xdr="http://schemas.openxmlformats.org/drawingml/2006/spreadsheetDrawing">
      <xdr:col>112</xdr:col>
      <xdr:colOff>38100</xdr:colOff>
      <xdr:row>84</xdr:row>
      <xdr:rowOff>148590</xdr:rowOff>
    </xdr:to>
    <xdr:sp macro="" textlink="">
      <xdr:nvSpPr>
        <xdr:cNvPr id="804" name="フローチャート: 判断 803"/>
        <xdr:cNvSpPr/>
      </xdr:nvSpPr>
      <xdr:spPr>
        <a:xfrm>
          <a:off x="21272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64770</xdr:rowOff>
    </xdr:from>
    <xdr:to xmlns:xdr="http://schemas.openxmlformats.org/drawingml/2006/spreadsheetDrawing">
      <xdr:col>107</xdr:col>
      <xdr:colOff>101600</xdr:colOff>
      <xdr:row>84</xdr:row>
      <xdr:rowOff>166370</xdr:rowOff>
    </xdr:to>
    <xdr:sp macro="" textlink="">
      <xdr:nvSpPr>
        <xdr:cNvPr id="805" name="フローチャート: 判断 804"/>
        <xdr:cNvSpPr/>
      </xdr:nvSpPr>
      <xdr:spPr>
        <a:xfrm>
          <a:off x="20383500" y="1446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60325</xdr:rowOff>
    </xdr:from>
    <xdr:to xmlns:xdr="http://schemas.openxmlformats.org/drawingml/2006/spreadsheetDrawing">
      <xdr:col>102</xdr:col>
      <xdr:colOff>165100</xdr:colOff>
      <xdr:row>84</xdr:row>
      <xdr:rowOff>161925</xdr:rowOff>
    </xdr:to>
    <xdr:sp macro="" textlink="">
      <xdr:nvSpPr>
        <xdr:cNvPr id="806" name="フローチャート: 判断 805"/>
        <xdr:cNvSpPr/>
      </xdr:nvSpPr>
      <xdr:spPr>
        <a:xfrm>
          <a:off x="194945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90170</xdr:rowOff>
    </xdr:from>
    <xdr:to xmlns:xdr="http://schemas.openxmlformats.org/drawingml/2006/spreadsheetDrawing">
      <xdr:col>98</xdr:col>
      <xdr:colOff>38100</xdr:colOff>
      <xdr:row>84</xdr:row>
      <xdr:rowOff>20320</xdr:rowOff>
    </xdr:to>
    <xdr:sp macro="" textlink="">
      <xdr:nvSpPr>
        <xdr:cNvPr id="807" name="フローチャート: 判断 806"/>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08" name="テキスト ボックス 80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09" name="テキスト ボックス 80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0" name="テキスト ボックス 80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1" name="テキスト ボックス 81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2" name="テキスト ボックス 81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30480</xdr:rowOff>
    </xdr:from>
    <xdr:to xmlns:xdr="http://schemas.openxmlformats.org/drawingml/2006/spreadsheetDrawing">
      <xdr:col>116</xdr:col>
      <xdr:colOff>114300</xdr:colOff>
      <xdr:row>85</xdr:row>
      <xdr:rowOff>132080</xdr:rowOff>
    </xdr:to>
    <xdr:sp macro="" textlink="">
      <xdr:nvSpPr>
        <xdr:cNvPr id="813" name="楕円 812"/>
        <xdr:cNvSpPr/>
      </xdr:nvSpPr>
      <xdr:spPr>
        <a:xfrm>
          <a:off x="221107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116840</xdr:rowOff>
    </xdr:from>
    <xdr:ext cx="469900" cy="259080"/>
    <xdr:sp macro="" textlink="">
      <xdr:nvSpPr>
        <xdr:cNvPr id="814" name="【消防施設】&#10;一人当たり面積該当値テキスト"/>
        <xdr:cNvSpPr txBox="1"/>
      </xdr:nvSpPr>
      <xdr:spPr>
        <a:xfrm>
          <a:off x="22199600" y="1451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30480</xdr:rowOff>
    </xdr:from>
    <xdr:to xmlns:xdr="http://schemas.openxmlformats.org/drawingml/2006/spreadsheetDrawing">
      <xdr:col>112</xdr:col>
      <xdr:colOff>38100</xdr:colOff>
      <xdr:row>85</xdr:row>
      <xdr:rowOff>132080</xdr:rowOff>
    </xdr:to>
    <xdr:sp macro="" textlink="">
      <xdr:nvSpPr>
        <xdr:cNvPr id="815" name="楕円 814"/>
        <xdr:cNvSpPr/>
      </xdr:nvSpPr>
      <xdr:spPr>
        <a:xfrm>
          <a:off x="21272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81280</xdr:rowOff>
    </xdr:from>
    <xdr:to xmlns:xdr="http://schemas.openxmlformats.org/drawingml/2006/spreadsheetDrawing">
      <xdr:col>116</xdr:col>
      <xdr:colOff>63500</xdr:colOff>
      <xdr:row>85</xdr:row>
      <xdr:rowOff>81280</xdr:rowOff>
    </xdr:to>
    <xdr:cxnSp macro="">
      <xdr:nvCxnSpPr>
        <xdr:cNvPr id="816" name="直線コネクタ 815"/>
        <xdr:cNvCxnSpPr/>
      </xdr:nvCxnSpPr>
      <xdr:spPr>
        <a:xfrm>
          <a:off x="21323300" y="14654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30480</xdr:rowOff>
    </xdr:from>
    <xdr:to xmlns:xdr="http://schemas.openxmlformats.org/drawingml/2006/spreadsheetDrawing">
      <xdr:col>107</xdr:col>
      <xdr:colOff>101600</xdr:colOff>
      <xdr:row>85</xdr:row>
      <xdr:rowOff>132080</xdr:rowOff>
    </xdr:to>
    <xdr:sp macro="" textlink="">
      <xdr:nvSpPr>
        <xdr:cNvPr id="817" name="楕円 816"/>
        <xdr:cNvSpPr/>
      </xdr:nvSpPr>
      <xdr:spPr>
        <a:xfrm>
          <a:off x="20383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81280</xdr:rowOff>
    </xdr:from>
    <xdr:to xmlns:xdr="http://schemas.openxmlformats.org/drawingml/2006/spreadsheetDrawing">
      <xdr:col>111</xdr:col>
      <xdr:colOff>177800</xdr:colOff>
      <xdr:row>85</xdr:row>
      <xdr:rowOff>81280</xdr:rowOff>
    </xdr:to>
    <xdr:cxnSp macro="">
      <xdr:nvCxnSpPr>
        <xdr:cNvPr id="818" name="直線コネクタ 817"/>
        <xdr:cNvCxnSpPr/>
      </xdr:nvCxnSpPr>
      <xdr:spPr>
        <a:xfrm>
          <a:off x="20434300" y="14654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30480</xdr:rowOff>
    </xdr:from>
    <xdr:to xmlns:xdr="http://schemas.openxmlformats.org/drawingml/2006/spreadsheetDrawing">
      <xdr:col>102</xdr:col>
      <xdr:colOff>165100</xdr:colOff>
      <xdr:row>85</xdr:row>
      <xdr:rowOff>132080</xdr:rowOff>
    </xdr:to>
    <xdr:sp macro="" textlink="">
      <xdr:nvSpPr>
        <xdr:cNvPr id="819" name="楕円 818"/>
        <xdr:cNvSpPr/>
      </xdr:nvSpPr>
      <xdr:spPr>
        <a:xfrm>
          <a:off x="19494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81280</xdr:rowOff>
    </xdr:from>
    <xdr:to xmlns:xdr="http://schemas.openxmlformats.org/drawingml/2006/spreadsheetDrawing">
      <xdr:col>107</xdr:col>
      <xdr:colOff>50800</xdr:colOff>
      <xdr:row>85</xdr:row>
      <xdr:rowOff>81280</xdr:rowOff>
    </xdr:to>
    <xdr:cxnSp macro="">
      <xdr:nvCxnSpPr>
        <xdr:cNvPr id="820" name="直線コネクタ 819"/>
        <xdr:cNvCxnSpPr/>
      </xdr:nvCxnSpPr>
      <xdr:spPr>
        <a:xfrm>
          <a:off x="19545300" y="14654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12700</xdr:rowOff>
    </xdr:from>
    <xdr:to xmlns:xdr="http://schemas.openxmlformats.org/drawingml/2006/spreadsheetDrawing">
      <xdr:col>98</xdr:col>
      <xdr:colOff>38100</xdr:colOff>
      <xdr:row>85</xdr:row>
      <xdr:rowOff>114300</xdr:rowOff>
    </xdr:to>
    <xdr:sp macro="" textlink="">
      <xdr:nvSpPr>
        <xdr:cNvPr id="821" name="楕円 820"/>
        <xdr:cNvSpPr/>
      </xdr:nvSpPr>
      <xdr:spPr>
        <a:xfrm>
          <a:off x="18605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63500</xdr:rowOff>
    </xdr:from>
    <xdr:to xmlns:xdr="http://schemas.openxmlformats.org/drawingml/2006/spreadsheetDrawing">
      <xdr:col>102</xdr:col>
      <xdr:colOff>114300</xdr:colOff>
      <xdr:row>85</xdr:row>
      <xdr:rowOff>81280</xdr:rowOff>
    </xdr:to>
    <xdr:cxnSp macro="">
      <xdr:nvCxnSpPr>
        <xdr:cNvPr id="822" name="直線コネクタ 821"/>
        <xdr:cNvCxnSpPr/>
      </xdr:nvCxnSpPr>
      <xdr:spPr>
        <a:xfrm>
          <a:off x="18656300" y="146367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165100</xdr:rowOff>
    </xdr:from>
    <xdr:ext cx="469900" cy="259080"/>
    <xdr:sp macro="" textlink="">
      <xdr:nvSpPr>
        <xdr:cNvPr id="823" name="n_1aveValue【消防施設】&#10;一人当たり面積"/>
        <xdr:cNvSpPr txBox="1"/>
      </xdr:nvSpPr>
      <xdr:spPr>
        <a:xfrm>
          <a:off x="21075650" y="1422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11430</xdr:rowOff>
    </xdr:from>
    <xdr:ext cx="466725" cy="259080"/>
    <xdr:sp macro="" textlink="">
      <xdr:nvSpPr>
        <xdr:cNvPr id="824" name="n_2aveValue【消防施設】&#10;一人当たり面積"/>
        <xdr:cNvSpPr txBox="1"/>
      </xdr:nvSpPr>
      <xdr:spPr>
        <a:xfrm>
          <a:off x="20199350" y="14241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6985</xdr:rowOff>
    </xdr:from>
    <xdr:ext cx="466725" cy="255905"/>
    <xdr:sp macro="" textlink="">
      <xdr:nvSpPr>
        <xdr:cNvPr id="825" name="n_3aveValue【消防施設】&#10;一人当たり面積"/>
        <xdr:cNvSpPr txBox="1"/>
      </xdr:nvSpPr>
      <xdr:spPr>
        <a:xfrm>
          <a:off x="19310350" y="142373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36830</xdr:rowOff>
    </xdr:from>
    <xdr:ext cx="466725" cy="259080"/>
    <xdr:sp macro="" textlink="">
      <xdr:nvSpPr>
        <xdr:cNvPr id="826" name="n_4aveValue【消防施設】&#10;一人当たり面積"/>
        <xdr:cNvSpPr txBox="1"/>
      </xdr:nvSpPr>
      <xdr:spPr>
        <a:xfrm>
          <a:off x="18421350" y="14095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123190</xdr:rowOff>
    </xdr:from>
    <xdr:ext cx="469900" cy="255905"/>
    <xdr:sp macro="" textlink="">
      <xdr:nvSpPr>
        <xdr:cNvPr id="827" name="n_1mainValue【消防施設】&#10;一人当たり面積"/>
        <xdr:cNvSpPr txBox="1"/>
      </xdr:nvSpPr>
      <xdr:spPr>
        <a:xfrm>
          <a:off x="21075650" y="146964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123190</xdr:rowOff>
    </xdr:from>
    <xdr:ext cx="466725" cy="255905"/>
    <xdr:sp macro="" textlink="">
      <xdr:nvSpPr>
        <xdr:cNvPr id="828" name="n_2mainValue【消防施設】&#10;一人当たり面積"/>
        <xdr:cNvSpPr txBox="1"/>
      </xdr:nvSpPr>
      <xdr:spPr>
        <a:xfrm>
          <a:off x="20199350" y="146964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123190</xdr:rowOff>
    </xdr:from>
    <xdr:ext cx="466725" cy="255905"/>
    <xdr:sp macro="" textlink="">
      <xdr:nvSpPr>
        <xdr:cNvPr id="829" name="n_3mainValue【消防施設】&#10;一人当たり面積"/>
        <xdr:cNvSpPr txBox="1"/>
      </xdr:nvSpPr>
      <xdr:spPr>
        <a:xfrm>
          <a:off x="19310350" y="146964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105410</xdr:rowOff>
    </xdr:from>
    <xdr:ext cx="466725" cy="259080"/>
    <xdr:sp macro="" textlink="">
      <xdr:nvSpPr>
        <xdr:cNvPr id="830" name="n_4mainValue【消防施設】&#10;一人当たり面積"/>
        <xdr:cNvSpPr txBox="1"/>
      </xdr:nvSpPr>
      <xdr:spPr>
        <a:xfrm>
          <a:off x="18421350" y="1467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839" name="テキスト ボックス 838"/>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0" name="直線コネクタ 83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841" name="テキスト ボックス 840"/>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2" name="直線コネクタ 84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843" name="テキスト ボックス 842"/>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4" name="直線コネクタ 84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5" name="テキスト ボックス 84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46" name="直線コネクタ 84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847" name="テキスト ボックス 846"/>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48" name="直線コネクタ 84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49" name="テキスト ボックス 84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0" name="直線コネクタ 84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1" name="テキスト ボックス 85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2" name="直線コネクタ 85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853" name="テキスト ボックス 852"/>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4" name="直線コネクタ 85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55245</xdr:rowOff>
    </xdr:from>
    <xdr:to xmlns:xdr="http://schemas.openxmlformats.org/drawingml/2006/spreadsheetDrawing">
      <xdr:col>85</xdr:col>
      <xdr:colOff>126365</xdr:colOff>
      <xdr:row>108</xdr:row>
      <xdr:rowOff>166370</xdr:rowOff>
    </xdr:to>
    <xdr:cxnSp macro="">
      <xdr:nvCxnSpPr>
        <xdr:cNvPr id="856" name="直線コネクタ 855"/>
        <xdr:cNvCxnSpPr/>
      </xdr:nvCxnSpPr>
      <xdr:spPr>
        <a:xfrm flipV="1">
          <a:off x="16318865" y="1720024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169545</xdr:rowOff>
    </xdr:from>
    <xdr:ext cx="405130" cy="255905"/>
    <xdr:sp macro="" textlink="">
      <xdr:nvSpPr>
        <xdr:cNvPr id="857" name="【庁舎】&#10;有形固定資産減価償却率最小値テキスト"/>
        <xdr:cNvSpPr txBox="1"/>
      </xdr:nvSpPr>
      <xdr:spPr>
        <a:xfrm>
          <a:off x="16357600" y="186861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166370</xdr:rowOff>
    </xdr:from>
    <xdr:to xmlns:xdr="http://schemas.openxmlformats.org/drawingml/2006/spreadsheetDrawing">
      <xdr:col>86</xdr:col>
      <xdr:colOff>25400</xdr:colOff>
      <xdr:row>108</xdr:row>
      <xdr:rowOff>166370</xdr:rowOff>
    </xdr:to>
    <xdr:cxnSp macro="">
      <xdr:nvCxnSpPr>
        <xdr:cNvPr id="858" name="直線コネクタ 857"/>
        <xdr:cNvCxnSpPr/>
      </xdr:nvCxnSpPr>
      <xdr:spPr>
        <a:xfrm>
          <a:off x="16230600" y="186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1905</xdr:rowOff>
    </xdr:from>
    <xdr:ext cx="340360" cy="259080"/>
    <xdr:sp macro="" textlink="">
      <xdr:nvSpPr>
        <xdr:cNvPr id="859" name="【庁舎】&#10;有形固定資産減価償却率最大値テキスト"/>
        <xdr:cNvSpPr txBox="1"/>
      </xdr:nvSpPr>
      <xdr:spPr>
        <a:xfrm>
          <a:off x="16357600" y="169754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55245</xdr:rowOff>
    </xdr:from>
    <xdr:to xmlns:xdr="http://schemas.openxmlformats.org/drawingml/2006/spreadsheetDrawing">
      <xdr:col>86</xdr:col>
      <xdr:colOff>25400</xdr:colOff>
      <xdr:row>100</xdr:row>
      <xdr:rowOff>55245</xdr:rowOff>
    </xdr:to>
    <xdr:cxnSp macro="">
      <xdr:nvCxnSpPr>
        <xdr:cNvPr id="860" name="直線コネクタ 859"/>
        <xdr:cNvCxnSpPr/>
      </xdr:nvCxnSpPr>
      <xdr:spPr>
        <a:xfrm>
          <a:off x="16230600" y="1720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36195</xdr:rowOff>
    </xdr:from>
    <xdr:ext cx="405130" cy="259080"/>
    <xdr:sp macro="" textlink="">
      <xdr:nvSpPr>
        <xdr:cNvPr id="861" name="【庁舎】&#10;有形固定資産減価償却率平均値テキスト"/>
        <xdr:cNvSpPr txBox="1"/>
      </xdr:nvSpPr>
      <xdr:spPr>
        <a:xfrm>
          <a:off x="16357600" y="178669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57785</xdr:rowOff>
    </xdr:from>
    <xdr:to xmlns:xdr="http://schemas.openxmlformats.org/drawingml/2006/spreadsheetDrawing">
      <xdr:col>85</xdr:col>
      <xdr:colOff>177800</xdr:colOff>
      <xdr:row>104</xdr:row>
      <xdr:rowOff>159385</xdr:rowOff>
    </xdr:to>
    <xdr:sp macro="" textlink="">
      <xdr:nvSpPr>
        <xdr:cNvPr id="862" name="フローチャート: 判断 861"/>
        <xdr:cNvSpPr/>
      </xdr:nvSpPr>
      <xdr:spPr>
        <a:xfrm>
          <a:off x="162687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71120</xdr:rowOff>
    </xdr:from>
    <xdr:to xmlns:xdr="http://schemas.openxmlformats.org/drawingml/2006/spreadsheetDrawing">
      <xdr:col>81</xdr:col>
      <xdr:colOff>101600</xdr:colOff>
      <xdr:row>105</xdr:row>
      <xdr:rowOff>1270</xdr:rowOff>
    </xdr:to>
    <xdr:sp macro="" textlink="">
      <xdr:nvSpPr>
        <xdr:cNvPr id="863" name="フローチャート: 判断 862"/>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82550</xdr:rowOff>
    </xdr:from>
    <xdr:to xmlns:xdr="http://schemas.openxmlformats.org/drawingml/2006/spreadsheetDrawing">
      <xdr:col>76</xdr:col>
      <xdr:colOff>165100</xdr:colOff>
      <xdr:row>105</xdr:row>
      <xdr:rowOff>12700</xdr:rowOff>
    </xdr:to>
    <xdr:sp macro="" textlink="">
      <xdr:nvSpPr>
        <xdr:cNvPr id="864" name="フローチャート: 判断 863"/>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88900</xdr:rowOff>
    </xdr:from>
    <xdr:to xmlns:xdr="http://schemas.openxmlformats.org/drawingml/2006/spreadsheetDrawing">
      <xdr:col>72</xdr:col>
      <xdr:colOff>38100</xdr:colOff>
      <xdr:row>105</xdr:row>
      <xdr:rowOff>19050</xdr:rowOff>
    </xdr:to>
    <xdr:sp macro="" textlink="">
      <xdr:nvSpPr>
        <xdr:cNvPr id="865" name="フローチャート: 判断 864"/>
        <xdr:cNvSpPr/>
      </xdr:nvSpPr>
      <xdr:spPr>
        <a:xfrm>
          <a:off x="13652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52070</xdr:rowOff>
    </xdr:from>
    <xdr:to xmlns:xdr="http://schemas.openxmlformats.org/drawingml/2006/spreadsheetDrawing">
      <xdr:col>67</xdr:col>
      <xdr:colOff>101600</xdr:colOff>
      <xdr:row>104</xdr:row>
      <xdr:rowOff>153035</xdr:rowOff>
    </xdr:to>
    <xdr:sp macro="" textlink="">
      <xdr:nvSpPr>
        <xdr:cNvPr id="866" name="フローチャート: 判断 865"/>
        <xdr:cNvSpPr/>
      </xdr:nvSpPr>
      <xdr:spPr>
        <a:xfrm>
          <a:off x="12763500" y="1788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7" name="テキスト ボックス 86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8" name="テキスト ボックス 86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9" name="テキスト ボックス 86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0" name="テキスト ボックス 86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1" name="テキスト ボックス 87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100330</xdr:rowOff>
    </xdr:from>
    <xdr:to xmlns:xdr="http://schemas.openxmlformats.org/drawingml/2006/spreadsheetDrawing">
      <xdr:col>85</xdr:col>
      <xdr:colOff>177800</xdr:colOff>
      <xdr:row>104</xdr:row>
      <xdr:rowOff>30480</xdr:rowOff>
    </xdr:to>
    <xdr:sp macro="" textlink="">
      <xdr:nvSpPr>
        <xdr:cNvPr id="872" name="楕円 871"/>
        <xdr:cNvSpPr/>
      </xdr:nvSpPr>
      <xdr:spPr>
        <a:xfrm>
          <a:off x="16268700" y="177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123190</xdr:rowOff>
    </xdr:from>
    <xdr:ext cx="405130" cy="255905"/>
    <xdr:sp macro="" textlink="">
      <xdr:nvSpPr>
        <xdr:cNvPr id="873" name="【庁舎】&#10;有形固定資産減価償却率該当値テキスト"/>
        <xdr:cNvSpPr txBox="1"/>
      </xdr:nvSpPr>
      <xdr:spPr>
        <a:xfrm>
          <a:off x="16357600" y="176110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67945</xdr:rowOff>
    </xdr:from>
    <xdr:to xmlns:xdr="http://schemas.openxmlformats.org/drawingml/2006/spreadsheetDrawing">
      <xdr:col>81</xdr:col>
      <xdr:colOff>101600</xdr:colOff>
      <xdr:row>103</xdr:row>
      <xdr:rowOff>169545</xdr:rowOff>
    </xdr:to>
    <xdr:sp macro="" textlink="">
      <xdr:nvSpPr>
        <xdr:cNvPr id="874" name="楕円 873"/>
        <xdr:cNvSpPr/>
      </xdr:nvSpPr>
      <xdr:spPr>
        <a:xfrm>
          <a:off x="15430500" y="177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118745</xdr:rowOff>
    </xdr:from>
    <xdr:to xmlns:xdr="http://schemas.openxmlformats.org/drawingml/2006/spreadsheetDrawing">
      <xdr:col>85</xdr:col>
      <xdr:colOff>127000</xdr:colOff>
      <xdr:row>103</xdr:row>
      <xdr:rowOff>151130</xdr:rowOff>
    </xdr:to>
    <xdr:cxnSp macro="">
      <xdr:nvCxnSpPr>
        <xdr:cNvPr id="875" name="直線コネクタ 874"/>
        <xdr:cNvCxnSpPr/>
      </xdr:nvCxnSpPr>
      <xdr:spPr>
        <a:xfrm>
          <a:off x="15481300" y="1777809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34925</xdr:rowOff>
    </xdr:from>
    <xdr:to xmlns:xdr="http://schemas.openxmlformats.org/drawingml/2006/spreadsheetDrawing">
      <xdr:col>76</xdr:col>
      <xdr:colOff>165100</xdr:colOff>
      <xdr:row>103</xdr:row>
      <xdr:rowOff>136525</xdr:rowOff>
    </xdr:to>
    <xdr:sp macro="" textlink="">
      <xdr:nvSpPr>
        <xdr:cNvPr id="876" name="楕円 875"/>
        <xdr:cNvSpPr/>
      </xdr:nvSpPr>
      <xdr:spPr>
        <a:xfrm>
          <a:off x="14541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86360</xdr:rowOff>
    </xdr:from>
    <xdr:to xmlns:xdr="http://schemas.openxmlformats.org/drawingml/2006/spreadsheetDrawing">
      <xdr:col>81</xdr:col>
      <xdr:colOff>50800</xdr:colOff>
      <xdr:row>103</xdr:row>
      <xdr:rowOff>118745</xdr:rowOff>
    </xdr:to>
    <xdr:cxnSp macro="">
      <xdr:nvCxnSpPr>
        <xdr:cNvPr id="877" name="直線コネクタ 876"/>
        <xdr:cNvCxnSpPr/>
      </xdr:nvCxnSpPr>
      <xdr:spPr>
        <a:xfrm>
          <a:off x="14592300" y="177457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141605</xdr:rowOff>
    </xdr:from>
    <xdr:to xmlns:xdr="http://schemas.openxmlformats.org/drawingml/2006/spreadsheetDrawing">
      <xdr:col>72</xdr:col>
      <xdr:colOff>38100</xdr:colOff>
      <xdr:row>103</xdr:row>
      <xdr:rowOff>71755</xdr:rowOff>
    </xdr:to>
    <xdr:sp macro="" textlink="">
      <xdr:nvSpPr>
        <xdr:cNvPr id="878" name="楕円 877"/>
        <xdr:cNvSpPr/>
      </xdr:nvSpPr>
      <xdr:spPr>
        <a:xfrm>
          <a:off x="13652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20955</xdr:rowOff>
    </xdr:from>
    <xdr:to xmlns:xdr="http://schemas.openxmlformats.org/drawingml/2006/spreadsheetDrawing">
      <xdr:col>76</xdr:col>
      <xdr:colOff>114300</xdr:colOff>
      <xdr:row>103</xdr:row>
      <xdr:rowOff>86360</xdr:rowOff>
    </xdr:to>
    <xdr:cxnSp macro="">
      <xdr:nvCxnSpPr>
        <xdr:cNvPr id="879" name="直線コネクタ 878"/>
        <xdr:cNvCxnSpPr/>
      </xdr:nvCxnSpPr>
      <xdr:spPr>
        <a:xfrm>
          <a:off x="13703300" y="176803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141605</xdr:rowOff>
    </xdr:from>
    <xdr:to xmlns:xdr="http://schemas.openxmlformats.org/drawingml/2006/spreadsheetDrawing">
      <xdr:col>67</xdr:col>
      <xdr:colOff>101600</xdr:colOff>
      <xdr:row>103</xdr:row>
      <xdr:rowOff>71755</xdr:rowOff>
    </xdr:to>
    <xdr:sp macro="" textlink="">
      <xdr:nvSpPr>
        <xdr:cNvPr id="880" name="楕円 879"/>
        <xdr:cNvSpPr/>
      </xdr:nvSpPr>
      <xdr:spPr>
        <a:xfrm>
          <a:off x="12763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20955</xdr:rowOff>
    </xdr:from>
    <xdr:to xmlns:xdr="http://schemas.openxmlformats.org/drawingml/2006/spreadsheetDrawing">
      <xdr:col>71</xdr:col>
      <xdr:colOff>177800</xdr:colOff>
      <xdr:row>103</xdr:row>
      <xdr:rowOff>20955</xdr:rowOff>
    </xdr:to>
    <xdr:cxnSp macro="">
      <xdr:nvCxnSpPr>
        <xdr:cNvPr id="881" name="直線コネクタ 880"/>
        <xdr:cNvCxnSpPr/>
      </xdr:nvCxnSpPr>
      <xdr:spPr>
        <a:xfrm>
          <a:off x="12814300" y="17680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163830</xdr:rowOff>
    </xdr:from>
    <xdr:ext cx="405130" cy="259080"/>
    <xdr:sp macro="" textlink="">
      <xdr:nvSpPr>
        <xdr:cNvPr id="882" name="n_1aveValue【庁舎】&#10;有形固定資産減価償却率"/>
        <xdr:cNvSpPr txBox="1"/>
      </xdr:nvSpPr>
      <xdr:spPr>
        <a:xfrm>
          <a:off x="15266035" y="1799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3810</xdr:rowOff>
    </xdr:from>
    <xdr:ext cx="401955" cy="259080"/>
    <xdr:sp macro="" textlink="">
      <xdr:nvSpPr>
        <xdr:cNvPr id="883" name="n_2aveValue【庁舎】&#10;有形固定資産減価償却率"/>
        <xdr:cNvSpPr txBox="1"/>
      </xdr:nvSpPr>
      <xdr:spPr>
        <a:xfrm>
          <a:off x="14389735" y="180060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10160</xdr:rowOff>
    </xdr:from>
    <xdr:ext cx="401955" cy="259080"/>
    <xdr:sp macro="" textlink="">
      <xdr:nvSpPr>
        <xdr:cNvPr id="884" name="n_3aveValue【庁舎】&#10;有形固定資産減価償却率"/>
        <xdr:cNvSpPr txBox="1"/>
      </xdr:nvSpPr>
      <xdr:spPr>
        <a:xfrm>
          <a:off x="13500735" y="180124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144145</xdr:rowOff>
    </xdr:from>
    <xdr:ext cx="401955" cy="255905"/>
    <xdr:sp macro="" textlink="">
      <xdr:nvSpPr>
        <xdr:cNvPr id="885" name="n_4aveValue【庁舎】&#10;有形固定資産減価償却率"/>
        <xdr:cNvSpPr txBox="1"/>
      </xdr:nvSpPr>
      <xdr:spPr>
        <a:xfrm>
          <a:off x="12611735" y="179749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14605</xdr:rowOff>
    </xdr:from>
    <xdr:ext cx="405130" cy="259080"/>
    <xdr:sp macro="" textlink="">
      <xdr:nvSpPr>
        <xdr:cNvPr id="886" name="n_1mainValue【庁舎】&#10;有形固定資産減価償却率"/>
        <xdr:cNvSpPr txBox="1"/>
      </xdr:nvSpPr>
      <xdr:spPr>
        <a:xfrm>
          <a:off x="15266035" y="17502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153035</xdr:rowOff>
    </xdr:from>
    <xdr:ext cx="401955" cy="259080"/>
    <xdr:sp macro="" textlink="">
      <xdr:nvSpPr>
        <xdr:cNvPr id="887" name="n_2mainValue【庁舎】&#10;有形固定資産減価償却率"/>
        <xdr:cNvSpPr txBox="1"/>
      </xdr:nvSpPr>
      <xdr:spPr>
        <a:xfrm>
          <a:off x="14389735" y="174694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88265</xdr:rowOff>
    </xdr:from>
    <xdr:ext cx="401955" cy="255905"/>
    <xdr:sp macro="" textlink="">
      <xdr:nvSpPr>
        <xdr:cNvPr id="888" name="n_3mainValue【庁舎】&#10;有形固定資産減価償却率"/>
        <xdr:cNvSpPr txBox="1"/>
      </xdr:nvSpPr>
      <xdr:spPr>
        <a:xfrm>
          <a:off x="13500735" y="174047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88265</xdr:rowOff>
    </xdr:from>
    <xdr:ext cx="401955" cy="255905"/>
    <xdr:sp macro="" textlink="">
      <xdr:nvSpPr>
        <xdr:cNvPr id="889" name="n_4mainValue【庁舎】&#10;有形固定資産減価償却率"/>
        <xdr:cNvSpPr txBox="1"/>
      </xdr:nvSpPr>
      <xdr:spPr>
        <a:xfrm>
          <a:off x="12611735" y="174047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98" name="テキスト ボックス 897"/>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9" name="直線コネクタ 89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0" name="直線コネクタ 89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185" cy="255905"/>
    <xdr:sp macro="" textlink="">
      <xdr:nvSpPr>
        <xdr:cNvPr id="901" name="テキスト ボックス 900"/>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2" name="直線コネクタ 90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185" cy="259080"/>
    <xdr:sp macro="" textlink="">
      <xdr:nvSpPr>
        <xdr:cNvPr id="903" name="テキスト ボックス 902"/>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4" name="直線コネクタ 90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185" cy="255905"/>
    <xdr:sp macro="" textlink="">
      <xdr:nvSpPr>
        <xdr:cNvPr id="905" name="テキスト ボックス 904"/>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6" name="直線コネクタ 90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185" cy="258445"/>
    <xdr:sp macro="" textlink="">
      <xdr:nvSpPr>
        <xdr:cNvPr id="907" name="テキスト ボックス 906"/>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08" name="直線コネクタ 90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185" cy="259080"/>
    <xdr:sp macro="" textlink="">
      <xdr:nvSpPr>
        <xdr:cNvPr id="909" name="テキスト ボックス 908"/>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0" name="直線コネクタ 90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185" cy="255905"/>
    <xdr:sp macro="" textlink="">
      <xdr:nvSpPr>
        <xdr:cNvPr id="911" name="テキスト ボックス 910"/>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2" name="直線コネクタ 91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913" name="テキスト ボックス 912"/>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53340</xdr:rowOff>
    </xdr:from>
    <xdr:to xmlns:xdr="http://schemas.openxmlformats.org/drawingml/2006/spreadsheetDrawing">
      <xdr:col>116</xdr:col>
      <xdr:colOff>62865</xdr:colOff>
      <xdr:row>107</xdr:row>
      <xdr:rowOff>139700</xdr:rowOff>
    </xdr:to>
    <xdr:cxnSp macro="">
      <xdr:nvCxnSpPr>
        <xdr:cNvPr id="915" name="直線コネクタ 914"/>
        <xdr:cNvCxnSpPr/>
      </xdr:nvCxnSpPr>
      <xdr:spPr>
        <a:xfrm flipV="1">
          <a:off x="22160865" y="1719834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143510</xdr:rowOff>
    </xdr:from>
    <xdr:ext cx="469900" cy="255905"/>
    <xdr:sp macro="" textlink="">
      <xdr:nvSpPr>
        <xdr:cNvPr id="916" name="【庁舎】&#10;一人当たり面積最小値テキスト"/>
        <xdr:cNvSpPr txBox="1"/>
      </xdr:nvSpPr>
      <xdr:spPr>
        <a:xfrm>
          <a:off x="22199600" y="184886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139700</xdr:rowOff>
    </xdr:from>
    <xdr:to xmlns:xdr="http://schemas.openxmlformats.org/drawingml/2006/spreadsheetDrawing">
      <xdr:col>116</xdr:col>
      <xdr:colOff>152400</xdr:colOff>
      <xdr:row>107</xdr:row>
      <xdr:rowOff>139700</xdr:rowOff>
    </xdr:to>
    <xdr:cxnSp macro="">
      <xdr:nvCxnSpPr>
        <xdr:cNvPr id="917" name="直線コネクタ 916"/>
        <xdr:cNvCxnSpPr/>
      </xdr:nvCxnSpPr>
      <xdr:spPr>
        <a:xfrm>
          <a:off x="22072600" y="1848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0</xdr:rowOff>
    </xdr:from>
    <xdr:ext cx="469900" cy="259080"/>
    <xdr:sp macro="" textlink="">
      <xdr:nvSpPr>
        <xdr:cNvPr id="918" name="【庁舎】&#10;一人当たり面積最大値テキスト"/>
        <xdr:cNvSpPr txBox="1"/>
      </xdr:nvSpPr>
      <xdr:spPr>
        <a:xfrm>
          <a:off x="221996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53340</xdr:rowOff>
    </xdr:from>
    <xdr:to xmlns:xdr="http://schemas.openxmlformats.org/drawingml/2006/spreadsheetDrawing">
      <xdr:col>116</xdr:col>
      <xdr:colOff>152400</xdr:colOff>
      <xdr:row>100</xdr:row>
      <xdr:rowOff>53340</xdr:rowOff>
    </xdr:to>
    <xdr:cxnSp macro="">
      <xdr:nvCxnSpPr>
        <xdr:cNvPr id="919" name="直線コネクタ 918"/>
        <xdr:cNvCxnSpPr/>
      </xdr:nvCxnSpPr>
      <xdr:spPr>
        <a:xfrm>
          <a:off x="22072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64135</xdr:rowOff>
    </xdr:from>
    <xdr:ext cx="469900" cy="255905"/>
    <xdr:sp macro="" textlink="">
      <xdr:nvSpPr>
        <xdr:cNvPr id="920" name="【庁舎】&#10;一人当たり面積平均値テキスト"/>
        <xdr:cNvSpPr txBox="1"/>
      </xdr:nvSpPr>
      <xdr:spPr>
        <a:xfrm>
          <a:off x="22199600" y="1806638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86360</xdr:rowOff>
    </xdr:from>
    <xdr:to xmlns:xdr="http://schemas.openxmlformats.org/drawingml/2006/spreadsheetDrawing">
      <xdr:col>116</xdr:col>
      <xdr:colOff>114300</xdr:colOff>
      <xdr:row>106</xdr:row>
      <xdr:rowOff>15875</xdr:rowOff>
    </xdr:to>
    <xdr:sp macro="" textlink="">
      <xdr:nvSpPr>
        <xdr:cNvPr id="921" name="フローチャート: 判断 920"/>
        <xdr:cNvSpPr/>
      </xdr:nvSpPr>
      <xdr:spPr>
        <a:xfrm>
          <a:off x="22110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88900</xdr:rowOff>
    </xdr:from>
    <xdr:to xmlns:xdr="http://schemas.openxmlformats.org/drawingml/2006/spreadsheetDrawing">
      <xdr:col>112</xdr:col>
      <xdr:colOff>38100</xdr:colOff>
      <xdr:row>106</xdr:row>
      <xdr:rowOff>19050</xdr:rowOff>
    </xdr:to>
    <xdr:sp macro="" textlink="">
      <xdr:nvSpPr>
        <xdr:cNvPr id="922" name="フローチャート: 判断 921"/>
        <xdr:cNvSpPr/>
      </xdr:nvSpPr>
      <xdr:spPr>
        <a:xfrm>
          <a:off x="21272500" y="1809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102235</xdr:rowOff>
    </xdr:from>
    <xdr:to xmlns:xdr="http://schemas.openxmlformats.org/drawingml/2006/spreadsheetDrawing">
      <xdr:col>107</xdr:col>
      <xdr:colOff>101600</xdr:colOff>
      <xdr:row>106</xdr:row>
      <xdr:rowOff>32385</xdr:rowOff>
    </xdr:to>
    <xdr:sp macro="" textlink="">
      <xdr:nvSpPr>
        <xdr:cNvPr id="923" name="フローチャート: 判断 922"/>
        <xdr:cNvSpPr/>
      </xdr:nvSpPr>
      <xdr:spPr>
        <a:xfrm>
          <a:off x="20383500" y="181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118745</xdr:rowOff>
    </xdr:from>
    <xdr:to xmlns:xdr="http://schemas.openxmlformats.org/drawingml/2006/spreadsheetDrawing">
      <xdr:col>102</xdr:col>
      <xdr:colOff>165100</xdr:colOff>
      <xdr:row>106</xdr:row>
      <xdr:rowOff>48895</xdr:rowOff>
    </xdr:to>
    <xdr:sp macro="" textlink="">
      <xdr:nvSpPr>
        <xdr:cNvPr id="924" name="フローチャート: 判断 923"/>
        <xdr:cNvSpPr/>
      </xdr:nvSpPr>
      <xdr:spPr>
        <a:xfrm>
          <a:off x="19494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104</xdr:row>
      <xdr:rowOff>90805</xdr:rowOff>
    </xdr:from>
    <xdr:to xmlns:xdr="http://schemas.openxmlformats.org/drawingml/2006/spreadsheetDrawing">
      <xdr:col>98</xdr:col>
      <xdr:colOff>38100</xdr:colOff>
      <xdr:row>105</xdr:row>
      <xdr:rowOff>20955</xdr:rowOff>
    </xdr:to>
    <xdr:sp macro="" textlink="">
      <xdr:nvSpPr>
        <xdr:cNvPr id="925" name="フローチャート: 判断 924"/>
        <xdr:cNvSpPr/>
      </xdr:nvSpPr>
      <xdr:spPr>
        <a:xfrm>
          <a:off x="18605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6" name="テキスト ボックス 92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7" name="テキスト ボックス 92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8" name="テキスト ボックス 92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9" name="テキスト ボックス 92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0" name="テキスト ボックス 92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25400</xdr:rowOff>
    </xdr:from>
    <xdr:to xmlns:xdr="http://schemas.openxmlformats.org/drawingml/2006/spreadsheetDrawing">
      <xdr:col>116</xdr:col>
      <xdr:colOff>114300</xdr:colOff>
      <xdr:row>104</xdr:row>
      <xdr:rowOff>127000</xdr:rowOff>
    </xdr:to>
    <xdr:sp macro="" textlink="">
      <xdr:nvSpPr>
        <xdr:cNvPr id="931" name="楕円 930"/>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48260</xdr:rowOff>
    </xdr:from>
    <xdr:ext cx="469900" cy="259080"/>
    <xdr:sp macro="" textlink="">
      <xdr:nvSpPr>
        <xdr:cNvPr id="932" name="【庁舎】&#10;一人当たり面積該当値テキスト"/>
        <xdr:cNvSpPr txBox="1"/>
      </xdr:nvSpPr>
      <xdr:spPr>
        <a:xfrm>
          <a:off x="22199600" y="17707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25400</xdr:rowOff>
    </xdr:from>
    <xdr:to xmlns:xdr="http://schemas.openxmlformats.org/drawingml/2006/spreadsheetDrawing">
      <xdr:col>112</xdr:col>
      <xdr:colOff>38100</xdr:colOff>
      <xdr:row>104</xdr:row>
      <xdr:rowOff>127000</xdr:rowOff>
    </xdr:to>
    <xdr:sp macro="" textlink="">
      <xdr:nvSpPr>
        <xdr:cNvPr id="933" name="楕円 932"/>
        <xdr:cNvSpPr/>
      </xdr:nvSpPr>
      <xdr:spPr>
        <a:xfrm>
          <a:off x="2127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76200</xdr:rowOff>
    </xdr:from>
    <xdr:to xmlns:xdr="http://schemas.openxmlformats.org/drawingml/2006/spreadsheetDrawing">
      <xdr:col>116</xdr:col>
      <xdr:colOff>63500</xdr:colOff>
      <xdr:row>104</xdr:row>
      <xdr:rowOff>76200</xdr:rowOff>
    </xdr:to>
    <xdr:cxnSp macro="">
      <xdr:nvCxnSpPr>
        <xdr:cNvPr id="934" name="直線コネクタ 933"/>
        <xdr:cNvCxnSpPr/>
      </xdr:nvCxnSpPr>
      <xdr:spPr>
        <a:xfrm>
          <a:off x="21323300" y="17907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29210</xdr:rowOff>
    </xdr:from>
    <xdr:to xmlns:xdr="http://schemas.openxmlformats.org/drawingml/2006/spreadsheetDrawing">
      <xdr:col>107</xdr:col>
      <xdr:colOff>101600</xdr:colOff>
      <xdr:row>104</xdr:row>
      <xdr:rowOff>130175</xdr:rowOff>
    </xdr:to>
    <xdr:sp macro="" textlink="">
      <xdr:nvSpPr>
        <xdr:cNvPr id="935" name="楕円 934"/>
        <xdr:cNvSpPr/>
      </xdr:nvSpPr>
      <xdr:spPr>
        <a:xfrm>
          <a:off x="20383500" y="1786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76200</xdr:rowOff>
    </xdr:from>
    <xdr:to xmlns:xdr="http://schemas.openxmlformats.org/drawingml/2006/spreadsheetDrawing">
      <xdr:col>111</xdr:col>
      <xdr:colOff>177800</xdr:colOff>
      <xdr:row>104</xdr:row>
      <xdr:rowOff>79375</xdr:rowOff>
    </xdr:to>
    <xdr:cxnSp macro="">
      <xdr:nvCxnSpPr>
        <xdr:cNvPr id="936" name="直線コネクタ 935"/>
        <xdr:cNvCxnSpPr/>
      </xdr:nvCxnSpPr>
      <xdr:spPr>
        <a:xfrm flipV="1">
          <a:off x="20434300" y="179070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31750</xdr:rowOff>
    </xdr:from>
    <xdr:to xmlns:xdr="http://schemas.openxmlformats.org/drawingml/2006/spreadsheetDrawing">
      <xdr:col>102</xdr:col>
      <xdr:colOff>165100</xdr:colOff>
      <xdr:row>104</xdr:row>
      <xdr:rowOff>133350</xdr:rowOff>
    </xdr:to>
    <xdr:sp macro="" textlink="">
      <xdr:nvSpPr>
        <xdr:cNvPr id="937" name="楕円 936"/>
        <xdr:cNvSpPr/>
      </xdr:nvSpPr>
      <xdr:spPr>
        <a:xfrm>
          <a:off x="19494500" y="17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79375</xdr:rowOff>
    </xdr:from>
    <xdr:to xmlns:xdr="http://schemas.openxmlformats.org/drawingml/2006/spreadsheetDrawing">
      <xdr:col>107</xdr:col>
      <xdr:colOff>50800</xdr:colOff>
      <xdr:row>104</xdr:row>
      <xdr:rowOff>82550</xdr:rowOff>
    </xdr:to>
    <xdr:cxnSp macro="">
      <xdr:nvCxnSpPr>
        <xdr:cNvPr id="938" name="直線コネクタ 937"/>
        <xdr:cNvCxnSpPr/>
      </xdr:nvCxnSpPr>
      <xdr:spPr>
        <a:xfrm flipV="1">
          <a:off x="19545300" y="179101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31750</xdr:rowOff>
    </xdr:from>
    <xdr:to xmlns:xdr="http://schemas.openxmlformats.org/drawingml/2006/spreadsheetDrawing">
      <xdr:col>98</xdr:col>
      <xdr:colOff>38100</xdr:colOff>
      <xdr:row>104</xdr:row>
      <xdr:rowOff>133350</xdr:rowOff>
    </xdr:to>
    <xdr:sp macro="" textlink="">
      <xdr:nvSpPr>
        <xdr:cNvPr id="939" name="楕円 938"/>
        <xdr:cNvSpPr/>
      </xdr:nvSpPr>
      <xdr:spPr>
        <a:xfrm>
          <a:off x="18605500" y="17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82550</xdr:rowOff>
    </xdr:from>
    <xdr:to xmlns:xdr="http://schemas.openxmlformats.org/drawingml/2006/spreadsheetDrawing">
      <xdr:col>102</xdr:col>
      <xdr:colOff>114300</xdr:colOff>
      <xdr:row>104</xdr:row>
      <xdr:rowOff>82550</xdr:rowOff>
    </xdr:to>
    <xdr:cxnSp macro="">
      <xdr:nvCxnSpPr>
        <xdr:cNvPr id="940" name="直線コネクタ 939"/>
        <xdr:cNvCxnSpPr/>
      </xdr:nvCxnSpPr>
      <xdr:spPr>
        <a:xfrm>
          <a:off x="18656300" y="17913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10160</xdr:rowOff>
    </xdr:from>
    <xdr:ext cx="469900" cy="259080"/>
    <xdr:sp macro="" textlink="">
      <xdr:nvSpPr>
        <xdr:cNvPr id="941" name="n_1aveValue【庁舎】&#10;一人当たり面積"/>
        <xdr:cNvSpPr txBox="1"/>
      </xdr:nvSpPr>
      <xdr:spPr>
        <a:xfrm>
          <a:off x="21075650" y="18183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23495</xdr:rowOff>
    </xdr:from>
    <xdr:ext cx="466725" cy="259080"/>
    <xdr:sp macro="" textlink="">
      <xdr:nvSpPr>
        <xdr:cNvPr id="942" name="n_2aveValue【庁舎】&#10;一人当たり面積"/>
        <xdr:cNvSpPr txBox="1"/>
      </xdr:nvSpPr>
      <xdr:spPr>
        <a:xfrm>
          <a:off x="20199350" y="181971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40640</xdr:rowOff>
    </xdr:from>
    <xdr:ext cx="466725" cy="255905"/>
    <xdr:sp macro="" textlink="">
      <xdr:nvSpPr>
        <xdr:cNvPr id="943" name="n_3aveValue【庁舎】&#10;一人当たり面積"/>
        <xdr:cNvSpPr txBox="1"/>
      </xdr:nvSpPr>
      <xdr:spPr>
        <a:xfrm>
          <a:off x="19310350" y="18214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12065</xdr:rowOff>
    </xdr:from>
    <xdr:ext cx="466725" cy="259080"/>
    <xdr:sp macro="" textlink="">
      <xdr:nvSpPr>
        <xdr:cNvPr id="944" name="n_4aveValue【庁舎】&#10;一人当たり面積"/>
        <xdr:cNvSpPr txBox="1"/>
      </xdr:nvSpPr>
      <xdr:spPr>
        <a:xfrm>
          <a:off x="18421350" y="18014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143510</xdr:rowOff>
    </xdr:from>
    <xdr:ext cx="469900" cy="255905"/>
    <xdr:sp macro="" textlink="">
      <xdr:nvSpPr>
        <xdr:cNvPr id="945" name="n_1mainValue【庁舎】&#10;一人当たり面積"/>
        <xdr:cNvSpPr txBox="1"/>
      </xdr:nvSpPr>
      <xdr:spPr>
        <a:xfrm>
          <a:off x="21075650" y="176314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146685</xdr:rowOff>
    </xdr:from>
    <xdr:ext cx="466725" cy="255905"/>
    <xdr:sp macro="" textlink="">
      <xdr:nvSpPr>
        <xdr:cNvPr id="946" name="n_2mainValue【庁舎】&#10;一人当たり面積"/>
        <xdr:cNvSpPr txBox="1"/>
      </xdr:nvSpPr>
      <xdr:spPr>
        <a:xfrm>
          <a:off x="20199350" y="176345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149860</xdr:rowOff>
    </xdr:from>
    <xdr:ext cx="466725" cy="259080"/>
    <xdr:sp macro="" textlink="">
      <xdr:nvSpPr>
        <xdr:cNvPr id="947" name="n_3mainValue【庁舎】&#10;一人当たり面積"/>
        <xdr:cNvSpPr txBox="1"/>
      </xdr:nvSpPr>
      <xdr:spPr>
        <a:xfrm>
          <a:off x="19310350" y="1763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149860</xdr:rowOff>
    </xdr:from>
    <xdr:ext cx="466725" cy="259080"/>
    <xdr:sp macro="" textlink="">
      <xdr:nvSpPr>
        <xdr:cNvPr id="948" name="n_4mainValue【庁舎】&#10;一人当たり面積"/>
        <xdr:cNvSpPr txBox="1"/>
      </xdr:nvSpPr>
      <xdr:spPr>
        <a:xfrm>
          <a:off x="18421350" y="1763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公共施設について老朽化が進んでおり、</a:t>
          </a:r>
          <a:r>
            <a:rPr lang="ja-JP" altLang="en-US" sz="1300">
              <a:latin typeface="ＭＳ Ｐゴシック"/>
              <a:ea typeface="ＭＳ Ｐゴシック"/>
            </a:rPr>
            <a:t>個別施設計画を踏まえ</a:t>
          </a:r>
          <a:r>
            <a:rPr lang="ja-JP" altLang="en-US" sz="1300">
              <a:latin typeface="ＭＳ Ｐゴシック"/>
              <a:ea typeface="ＭＳ Ｐゴシック"/>
            </a:rPr>
            <a:t>、</a:t>
          </a:r>
          <a:r>
            <a:rPr lang="ja-JP" altLang="en-US" sz="1300">
              <a:latin typeface="ＭＳ Ｐゴシック"/>
              <a:ea typeface="ＭＳ Ｐゴシック"/>
            </a:rPr>
            <a:t>施設の長寿命化や再編・再配置など適正化を図る</a:t>
          </a:r>
          <a:r>
            <a:rPr lang="ja-JP" altLang="en-US" sz="1300">
              <a:latin typeface="ＭＳ Ｐゴシック"/>
              <a:ea typeface="ＭＳ Ｐゴシック"/>
            </a:rPr>
            <a:t>必要がある。</a:t>
          </a:r>
        </a:p>
        <a:p>
          <a:r>
            <a:rPr lang="ja-JP" altLang="en-US" sz="1300">
              <a:latin typeface="ＭＳ Ｐゴシック"/>
              <a:ea typeface="ＭＳ Ｐゴシック"/>
            </a:rPr>
            <a:t>　図書館については</a:t>
          </a:r>
          <a:r>
            <a:rPr lang="ja-JP" altLang="en-US" sz="1300">
              <a:latin typeface="ＭＳ Ｐゴシック"/>
              <a:ea typeface="ＭＳ Ｐゴシック"/>
            </a:rPr>
            <a:t>、平成１６年度に東部図書館エル、平成１８年度に中央図書館が竣工したことにより、類似団体や東京都平均と比較し減価償却率が低くなっている。一般廃棄物処理施設については、減価償却率が類似団体や東京都平均と比較し、大幅に低くなっている。これは、平成２５年度に西秋川衛生組合ごみ処理施設の建て替えを</a:t>
          </a:r>
          <a:r>
            <a:rPr lang="ja-JP" altLang="en-US" sz="1300">
              <a:latin typeface="ＭＳ Ｐゴシック"/>
              <a:ea typeface="ＭＳ Ｐゴシック"/>
            </a:rPr>
            <a:t>行ったことや、平成２８年度にし尿処理施設の整備を行ったことなどによるものである。消防施設については多くの消防詰所で老朽化が進んでおり、</a:t>
          </a:r>
          <a:r>
            <a:rPr lang="ja-JP" altLang="en-US" sz="1300">
              <a:latin typeface="ＭＳ Ｐゴシック"/>
              <a:ea typeface="ＭＳ Ｐゴシック"/>
            </a:rPr>
            <a:t>減価償却率が類似団体や東京都平均と比較し高くなっている。</a:t>
          </a:r>
          <a:r>
            <a:rPr lang="ja-JP" altLang="en-US" sz="1300">
              <a:latin typeface="ＭＳ Ｐゴシック"/>
              <a:ea typeface="ＭＳ Ｐゴシック"/>
            </a:rPr>
            <a:t>庁舎については、本庁舎が平成１２年度に竣工したことにより、類似団体や東京都平均を下回っている。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80,667
79,694
73.47
31,503,619
30,811,696
605,909
16,561,478
24,876,294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44.4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2730"/>
    <xdr:sp macro="" textlink="">
      <xdr:nvSpPr>
        <xdr:cNvPr id="30" name="テキスト ボックス 29"/>
        <xdr:cNvSpPr txBox="1"/>
      </xdr:nvSpPr>
      <xdr:spPr>
        <a:xfrm>
          <a:off x="762000" y="3263900"/>
          <a:ext cx="9189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2730"/>
    <xdr:sp macro="" textlink="">
      <xdr:nvSpPr>
        <xdr:cNvPr id="31" name="テキスト ボックス 30"/>
        <xdr:cNvSpPr txBox="1"/>
      </xdr:nvSpPr>
      <xdr:spPr>
        <a:xfrm>
          <a:off x="762000" y="3517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a:t>
          </a:r>
          <a:r>
            <a:rPr kumimoji="1" lang="ja-JP" altLang="en-US" sz="1300">
              <a:latin typeface="ＭＳ Ｐゴシック"/>
              <a:ea typeface="ＭＳ Ｐゴシック"/>
            </a:rPr>
            <a:t>年度は単年度でマイナス0.008</a:t>
          </a:r>
          <a:r>
            <a:rPr kumimoji="1" lang="ja-JP" altLang="en-US" sz="1300">
              <a:latin typeface="ＭＳ Ｐゴシック"/>
              <a:ea typeface="ＭＳ Ｐゴシック"/>
            </a:rPr>
            <a:t>ポイントとなり、3</a:t>
          </a:r>
          <a:r>
            <a:rPr kumimoji="1" lang="ja-JP" altLang="en-US" sz="1300">
              <a:latin typeface="ＭＳ Ｐゴシック"/>
              <a:ea typeface="ＭＳ Ｐゴシック"/>
            </a:rPr>
            <a:t>か年平均においても0.007ポイントのマイナス</a:t>
          </a:r>
          <a:r>
            <a:rPr kumimoji="1" lang="ja-JP" altLang="en-US" sz="1300">
              <a:latin typeface="ＭＳ Ｐゴシック"/>
              <a:ea typeface="ＭＳ Ｐゴシック"/>
            </a:rPr>
            <a:t>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基準財政収入額については、自動車税環境性能割交付金の新規算入や新増築家屋の増による</a:t>
          </a:r>
          <a:r>
            <a:rPr kumimoji="1" lang="ja-JP" altLang="en-US" sz="1300">
              <a:latin typeface="ＭＳ Ｐゴシック"/>
              <a:ea typeface="ＭＳ Ｐゴシック"/>
            </a:rPr>
            <a:t>固定資産税（家屋）の増などにより前年度から増加した。また、</a:t>
          </a:r>
          <a:r>
            <a:rPr kumimoji="1" lang="ja-JP" altLang="en-US" sz="1300">
              <a:latin typeface="ＭＳ Ｐゴシック"/>
              <a:ea typeface="ＭＳ Ｐゴシック"/>
            </a:rPr>
            <a:t>基準財政需要額については、単位費用や高齢者人口の増加による高齢者保健福祉費の増や幼稚園が認定こども園に移行したことによる社会福祉費の増などにより、3</a:t>
          </a:r>
          <a:r>
            <a:rPr kumimoji="1" lang="ja-JP" altLang="en-US" sz="1300">
              <a:latin typeface="ＭＳ Ｐゴシック"/>
              <a:ea typeface="ＭＳ Ｐゴシック"/>
            </a:rPr>
            <a:t>年連続で増加となった。</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730"/>
    <xdr:sp macro="" textlink="">
      <xdr:nvSpPr>
        <xdr:cNvPr id="54" name="テキスト ボックス 53"/>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730"/>
    <xdr:sp macro="" textlink="">
      <xdr:nvSpPr>
        <xdr:cNvPr id="56" name="テキスト ボックス 55"/>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730"/>
    <xdr:sp macro="" textlink="">
      <xdr:nvSpPr>
        <xdr:cNvPr id="58" name="テキスト ボックス 57"/>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58420</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4020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2730"/>
    <xdr:sp macro="" textlink="">
      <xdr:nvSpPr>
        <xdr:cNvPr id="65" name="財政力最小値テキスト"/>
        <xdr:cNvSpPr txBox="1"/>
      </xdr:nvSpPr>
      <xdr:spPr>
        <a:xfrm>
          <a:off x="5041900" y="78016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144780</xdr:rowOff>
    </xdr:from>
    <xdr:ext cx="762000" cy="252730"/>
    <xdr:sp macro="" textlink="">
      <xdr:nvSpPr>
        <xdr:cNvPr id="67" name="財政力最大値テキスト"/>
        <xdr:cNvSpPr txBox="1"/>
      </xdr:nvSpPr>
      <xdr:spPr>
        <a:xfrm>
          <a:off x="5041900" y="61455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58420</xdr:rowOff>
    </xdr:from>
    <xdr:to xmlns:xdr="http://schemas.openxmlformats.org/drawingml/2006/spreadsheetDrawing">
      <xdr:col>24</xdr:col>
      <xdr:colOff>12700</xdr:colOff>
      <xdr:row>37</xdr:row>
      <xdr:rowOff>58420</xdr:rowOff>
    </xdr:to>
    <xdr:cxnSp macro="">
      <xdr:nvCxnSpPr>
        <xdr:cNvPr id="68" name="直線コネクタ 67"/>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76200</xdr:rowOff>
    </xdr:from>
    <xdr:to xmlns:xdr="http://schemas.openxmlformats.org/drawingml/2006/spreadsheetDrawing">
      <xdr:col>23</xdr:col>
      <xdr:colOff>133350</xdr:colOff>
      <xdr:row>41</xdr:row>
      <xdr:rowOff>116205</xdr:rowOff>
    </xdr:to>
    <xdr:cxnSp macro="">
      <xdr:nvCxnSpPr>
        <xdr:cNvPr id="69" name="直線コネクタ 68"/>
        <xdr:cNvCxnSpPr/>
      </xdr:nvCxnSpPr>
      <xdr:spPr>
        <a:xfrm>
          <a:off x="4114800" y="710565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62000" cy="252730"/>
    <xdr:sp macro="" textlink="">
      <xdr:nvSpPr>
        <xdr:cNvPr id="70" name="財政力平均値テキスト"/>
        <xdr:cNvSpPr txBox="1"/>
      </xdr:nvSpPr>
      <xdr:spPr>
        <a:xfrm>
          <a:off x="5041900" y="689991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76200</xdr:rowOff>
    </xdr:from>
    <xdr:to xmlns:xdr="http://schemas.openxmlformats.org/drawingml/2006/spreadsheetDrawing">
      <xdr:col>19</xdr:col>
      <xdr:colOff>133350</xdr:colOff>
      <xdr:row>41</xdr:row>
      <xdr:rowOff>76200</xdr:rowOff>
    </xdr:to>
    <xdr:cxnSp macro="">
      <xdr:nvCxnSpPr>
        <xdr:cNvPr id="72" name="直線コネクタ 71"/>
        <xdr:cNvCxnSpPr/>
      </xdr:nvCxnSpPr>
      <xdr:spPr>
        <a:xfrm>
          <a:off x="3225800" y="7105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111760</xdr:rowOff>
    </xdr:from>
    <xdr:ext cx="736600" cy="252730"/>
    <xdr:sp macro="" textlink="">
      <xdr:nvSpPr>
        <xdr:cNvPr id="74" name="テキスト ボックス 73"/>
        <xdr:cNvSpPr txBox="1"/>
      </xdr:nvSpPr>
      <xdr:spPr>
        <a:xfrm>
          <a:off x="3733800" y="71412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76200</xdr:rowOff>
    </xdr:from>
    <xdr:to xmlns:xdr="http://schemas.openxmlformats.org/drawingml/2006/spreadsheetDrawing">
      <xdr:col>15</xdr:col>
      <xdr:colOff>82550</xdr:colOff>
      <xdr:row>41</xdr:row>
      <xdr:rowOff>96520</xdr:rowOff>
    </xdr:to>
    <xdr:cxnSp macro="">
      <xdr:nvCxnSpPr>
        <xdr:cNvPr id="75" name="直線コネクタ 74"/>
        <xdr:cNvCxnSpPr/>
      </xdr:nvCxnSpPr>
      <xdr:spPr>
        <a:xfrm flipV="1">
          <a:off x="2336800" y="71056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45720</xdr:rowOff>
    </xdr:from>
    <xdr:to xmlns:xdr="http://schemas.openxmlformats.org/drawingml/2006/spreadsheetDrawing">
      <xdr:col>15</xdr:col>
      <xdr:colOff>133350</xdr:colOff>
      <xdr:row>41</xdr:row>
      <xdr:rowOff>147320</xdr:rowOff>
    </xdr:to>
    <xdr:sp macro="" textlink="">
      <xdr:nvSpPr>
        <xdr:cNvPr id="76" name="フローチャート: 判断 75"/>
        <xdr:cNvSpPr/>
      </xdr:nvSpPr>
      <xdr:spPr>
        <a:xfrm>
          <a:off x="31750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132080</xdr:rowOff>
    </xdr:from>
    <xdr:ext cx="762000" cy="252730"/>
    <xdr:sp macro="" textlink="">
      <xdr:nvSpPr>
        <xdr:cNvPr id="77" name="テキスト ボックス 76"/>
        <xdr:cNvSpPr txBox="1"/>
      </xdr:nvSpPr>
      <xdr:spPr>
        <a:xfrm>
          <a:off x="2844800" y="71615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96520</xdr:rowOff>
    </xdr:from>
    <xdr:to xmlns:xdr="http://schemas.openxmlformats.org/drawingml/2006/spreadsheetDrawing">
      <xdr:col>11</xdr:col>
      <xdr:colOff>31750</xdr:colOff>
      <xdr:row>41</xdr:row>
      <xdr:rowOff>116205</xdr:rowOff>
    </xdr:to>
    <xdr:cxnSp macro="">
      <xdr:nvCxnSpPr>
        <xdr:cNvPr id="78" name="直線コネクタ 77"/>
        <xdr:cNvCxnSpPr/>
      </xdr:nvCxnSpPr>
      <xdr:spPr>
        <a:xfrm flipV="1">
          <a:off x="1447800" y="71259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65405</xdr:rowOff>
    </xdr:from>
    <xdr:to xmlns:xdr="http://schemas.openxmlformats.org/drawingml/2006/spreadsheetDrawing">
      <xdr:col>11</xdr:col>
      <xdr:colOff>82550</xdr:colOff>
      <xdr:row>41</xdr:row>
      <xdr:rowOff>167005</xdr:rowOff>
    </xdr:to>
    <xdr:sp macro="" textlink="">
      <xdr:nvSpPr>
        <xdr:cNvPr id="79" name="フローチャート: 判断 78"/>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151765</xdr:rowOff>
    </xdr:from>
    <xdr:ext cx="762000" cy="259080"/>
    <xdr:sp macro="" textlink="">
      <xdr:nvSpPr>
        <xdr:cNvPr id="80" name="テキスト ボックス 79"/>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104775</xdr:rowOff>
    </xdr:from>
    <xdr:to xmlns:xdr="http://schemas.openxmlformats.org/drawingml/2006/spreadsheetDrawing">
      <xdr:col>7</xdr:col>
      <xdr:colOff>31750</xdr:colOff>
      <xdr:row>44</xdr:row>
      <xdr:rowOff>34925</xdr:rowOff>
    </xdr:to>
    <xdr:sp macro="" textlink="">
      <xdr:nvSpPr>
        <xdr:cNvPr id="81" name="フローチャート: 判断 80"/>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19685</xdr:rowOff>
    </xdr:from>
    <xdr:ext cx="762000" cy="252730"/>
    <xdr:sp macro="" textlink="">
      <xdr:nvSpPr>
        <xdr:cNvPr id="82" name="テキスト ボックス 81"/>
        <xdr:cNvSpPr txBox="1"/>
      </xdr:nvSpPr>
      <xdr:spPr>
        <a:xfrm>
          <a:off x="1066800" y="75634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65405</xdr:rowOff>
    </xdr:from>
    <xdr:to xmlns:xdr="http://schemas.openxmlformats.org/drawingml/2006/spreadsheetDrawing">
      <xdr:col>23</xdr:col>
      <xdr:colOff>184150</xdr:colOff>
      <xdr:row>41</xdr:row>
      <xdr:rowOff>167005</xdr:rowOff>
    </xdr:to>
    <xdr:sp macro="" textlink="">
      <xdr:nvSpPr>
        <xdr:cNvPr id="88" name="楕円 87"/>
        <xdr:cNvSpPr/>
      </xdr:nvSpPr>
      <xdr:spPr>
        <a:xfrm>
          <a:off x="49022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37465</xdr:rowOff>
    </xdr:from>
    <xdr:ext cx="762000" cy="259080"/>
    <xdr:sp macro="" textlink="">
      <xdr:nvSpPr>
        <xdr:cNvPr id="89" name="財政力該当値テキスト"/>
        <xdr:cNvSpPr txBox="1"/>
      </xdr:nvSpPr>
      <xdr:spPr>
        <a:xfrm>
          <a:off x="5041900" y="7066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137160</xdr:rowOff>
    </xdr:from>
    <xdr:ext cx="736600" cy="259080"/>
    <xdr:sp macro="" textlink="">
      <xdr:nvSpPr>
        <xdr:cNvPr id="91" name="テキスト ボックス 90"/>
        <xdr:cNvSpPr txBox="1"/>
      </xdr:nvSpPr>
      <xdr:spPr>
        <a:xfrm>
          <a:off x="3733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25400</xdr:rowOff>
    </xdr:from>
    <xdr:to xmlns:xdr="http://schemas.openxmlformats.org/drawingml/2006/spreadsheetDrawing">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137160</xdr:rowOff>
    </xdr:from>
    <xdr:ext cx="762000" cy="259080"/>
    <xdr:sp macro="" textlink="">
      <xdr:nvSpPr>
        <xdr:cNvPr id="93" name="テキスト ボックス 92"/>
        <xdr:cNvSpPr txBox="1"/>
      </xdr:nvSpPr>
      <xdr:spPr>
        <a:xfrm>
          <a:off x="2844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45720</xdr:rowOff>
    </xdr:from>
    <xdr:to xmlns:xdr="http://schemas.openxmlformats.org/drawingml/2006/spreadsheetDrawing">
      <xdr:col>11</xdr:col>
      <xdr:colOff>82550</xdr:colOff>
      <xdr:row>41</xdr:row>
      <xdr:rowOff>147320</xdr:rowOff>
    </xdr:to>
    <xdr:sp macro="" textlink="">
      <xdr:nvSpPr>
        <xdr:cNvPr id="94" name="楕円 93"/>
        <xdr:cNvSpPr/>
      </xdr:nvSpPr>
      <xdr:spPr>
        <a:xfrm>
          <a:off x="2286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157480</xdr:rowOff>
    </xdr:from>
    <xdr:ext cx="762000" cy="252730"/>
    <xdr:sp macro="" textlink="">
      <xdr:nvSpPr>
        <xdr:cNvPr id="95" name="テキスト ボックス 94"/>
        <xdr:cNvSpPr txBox="1"/>
      </xdr:nvSpPr>
      <xdr:spPr>
        <a:xfrm>
          <a:off x="1955800" y="6844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65405</xdr:rowOff>
    </xdr:from>
    <xdr:to xmlns:xdr="http://schemas.openxmlformats.org/drawingml/2006/spreadsheetDrawing">
      <xdr:col>7</xdr:col>
      <xdr:colOff>31750</xdr:colOff>
      <xdr:row>41</xdr:row>
      <xdr:rowOff>167005</xdr:rowOff>
    </xdr:to>
    <xdr:sp macro="" textlink="">
      <xdr:nvSpPr>
        <xdr:cNvPr id="96" name="楕円 95"/>
        <xdr:cNvSpPr/>
      </xdr:nvSpPr>
      <xdr:spPr>
        <a:xfrm>
          <a:off x="1397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6350</xdr:rowOff>
    </xdr:from>
    <xdr:ext cx="762000" cy="252730"/>
    <xdr:sp macro="" textlink="">
      <xdr:nvSpPr>
        <xdr:cNvPr id="97" name="テキスト ボックス 96"/>
        <xdr:cNvSpPr txBox="1"/>
      </xdr:nvSpPr>
      <xdr:spPr>
        <a:xfrm>
          <a:off x="1066800" y="6864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0" name="テキスト ボックス 99"/>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児童扶養手当や障害福祉サービス費</a:t>
          </a:r>
          <a:r>
            <a:rPr kumimoji="1" lang="ja-JP" altLang="en-US" sz="1300">
              <a:latin typeface="ＭＳ Ｐゴシック"/>
              <a:ea typeface="ＭＳ Ｐゴシック"/>
            </a:rPr>
            <a:t>などの増加による扶助費の増や後期高齢者医療特別会計や介護保険特別会計への繰出金の増、西秋川衛生組合負担金などの増加による補助費等などに伴い経常経費充当一般財源が増加し、臨時財政対策債や地方消費税交付金などの経常一般財源収入が減少したことにより、前年度比で0.7</a:t>
          </a:r>
          <a:r>
            <a:rPr kumimoji="1" lang="ja-JP" altLang="en-US" sz="1300">
              <a:latin typeface="ＭＳ Ｐゴシック"/>
              <a:ea typeface="ＭＳ Ｐゴシック"/>
            </a:rPr>
            <a:t>ポイントの増加となった。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今後も自主財源確保への取組を強化するとともに、経常経費の節減に向けた取組を進める。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3" name="テキスト ボックス 112"/>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2730"/>
    <xdr:sp macro="" textlink="">
      <xdr:nvSpPr>
        <xdr:cNvPr id="121" name="テキスト ボックス 120"/>
        <xdr:cNvSpPr txBox="1"/>
      </xdr:nvSpPr>
      <xdr:spPr>
        <a:xfrm>
          <a:off x="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13335</xdr:rowOff>
    </xdr:from>
    <xdr:to xmlns:xdr="http://schemas.openxmlformats.org/drawingml/2006/spreadsheetDrawing">
      <xdr:col>23</xdr:col>
      <xdr:colOff>133350</xdr:colOff>
      <xdr:row>65</xdr:row>
      <xdr:rowOff>80010</xdr:rowOff>
    </xdr:to>
    <xdr:cxnSp macro="">
      <xdr:nvCxnSpPr>
        <xdr:cNvPr id="125" name="直線コネクタ 124"/>
        <xdr:cNvCxnSpPr/>
      </xdr:nvCxnSpPr>
      <xdr:spPr>
        <a:xfrm flipV="1">
          <a:off x="4953000" y="10128885"/>
          <a:ext cx="0" cy="1095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52070</xdr:rowOff>
    </xdr:from>
    <xdr:ext cx="762000" cy="252730"/>
    <xdr:sp macro="" textlink="">
      <xdr:nvSpPr>
        <xdr:cNvPr id="126" name="財政構造の弾力性最小値テキスト"/>
        <xdr:cNvSpPr txBox="1"/>
      </xdr:nvSpPr>
      <xdr:spPr>
        <a:xfrm>
          <a:off x="5041900" y="11196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80010</xdr:rowOff>
    </xdr:from>
    <xdr:to xmlns:xdr="http://schemas.openxmlformats.org/drawingml/2006/spreadsheetDrawing">
      <xdr:col>24</xdr:col>
      <xdr:colOff>12700</xdr:colOff>
      <xdr:row>65</xdr:row>
      <xdr:rowOff>80010</xdr:rowOff>
    </xdr:to>
    <xdr:cxnSp macro="">
      <xdr:nvCxnSpPr>
        <xdr:cNvPr id="127" name="直線コネクタ 126"/>
        <xdr:cNvCxnSpPr/>
      </xdr:nvCxnSpPr>
      <xdr:spPr>
        <a:xfrm>
          <a:off x="4864100" y="1122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99695</xdr:rowOff>
    </xdr:from>
    <xdr:ext cx="762000" cy="252730"/>
    <xdr:sp macro="" textlink="">
      <xdr:nvSpPr>
        <xdr:cNvPr id="128" name="財政構造の弾力性最大値テキスト"/>
        <xdr:cNvSpPr txBox="1"/>
      </xdr:nvSpPr>
      <xdr:spPr>
        <a:xfrm>
          <a:off x="5041900" y="9872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13335</xdr:rowOff>
    </xdr:from>
    <xdr:to xmlns:xdr="http://schemas.openxmlformats.org/drawingml/2006/spreadsheetDrawing">
      <xdr:col>24</xdr:col>
      <xdr:colOff>12700</xdr:colOff>
      <xdr:row>59</xdr:row>
      <xdr:rowOff>13335</xdr:rowOff>
    </xdr:to>
    <xdr:cxnSp macro="">
      <xdr:nvCxnSpPr>
        <xdr:cNvPr id="129" name="直線コネクタ 128"/>
        <xdr:cNvCxnSpPr/>
      </xdr:nvCxnSpPr>
      <xdr:spPr>
        <a:xfrm>
          <a:off x="4864100" y="1012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167640</xdr:rowOff>
    </xdr:from>
    <xdr:to xmlns:xdr="http://schemas.openxmlformats.org/drawingml/2006/spreadsheetDrawing">
      <xdr:col>23</xdr:col>
      <xdr:colOff>133350</xdr:colOff>
      <xdr:row>64</xdr:row>
      <xdr:rowOff>29845</xdr:rowOff>
    </xdr:to>
    <xdr:cxnSp macro="">
      <xdr:nvCxnSpPr>
        <xdr:cNvPr id="130" name="直線コネクタ 129"/>
        <xdr:cNvCxnSpPr/>
      </xdr:nvCxnSpPr>
      <xdr:spPr>
        <a:xfrm>
          <a:off x="4114800" y="1096899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77470</xdr:rowOff>
    </xdr:from>
    <xdr:ext cx="762000" cy="252730"/>
    <xdr:sp macro="" textlink="">
      <xdr:nvSpPr>
        <xdr:cNvPr id="131" name="財政構造の弾力性平均値テキスト"/>
        <xdr:cNvSpPr txBox="1"/>
      </xdr:nvSpPr>
      <xdr:spPr>
        <a:xfrm>
          <a:off x="5041900" y="1053592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60960</xdr:rowOff>
    </xdr:from>
    <xdr:to xmlns:xdr="http://schemas.openxmlformats.org/drawingml/2006/spreadsheetDrawing">
      <xdr:col>23</xdr:col>
      <xdr:colOff>184150</xdr:colOff>
      <xdr:row>62</xdr:row>
      <xdr:rowOff>162560</xdr:rowOff>
    </xdr:to>
    <xdr:sp macro="" textlink="">
      <xdr:nvSpPr>
        <xdr:cNvPr id="132" name="フローチャート: 判断 131"/>
        <xdr:cNvSpPr/>
      </xdr:nvSpPr>
      <xdr:spPr>
        <a:xfrm>
          <a:off x="49022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167640</xdr:rowOff>
    </xdr:from>
    <xdr:to xmlns:xdr="http://schemas.openxmlformats.org/drawingml/2006/spreadsheetDrawing">
      <xdr:col>19</xdr:col>
      <xdr:colOff>133350</xdr:colOff>
      <xdr:row>64</xdr:row>
      <xdr:rowOff>10160</xdr:rowOff>
    </xdr:to>
    <xdr:cxnSp macro="">
      <xdr:nvCxnSpPr>
        <xdr:cNvPr id="133" name="直線コネクタ 132"/>
        <xdr:cNvCxnSpPr/>
      </xdr:nvCxnSpPr>
      <xdr:spPr>
        <a:xfrm flipV="1">
          <a:off x="3225800" y="109689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52070</xdr:rowOff>
    </xdr:from>
    <xdr:to xmlns:xdr="http://schemas.openxmlformats.org/drawingml/2006/spreadsheetDrawing">
      <xdr:col>19</xdr:col>
      <xdr:colOff>184150</xdr:colOff>
      <xdr:row>62</xdr:row>
      <xdr:rowOff>153035</xdr:rowOff>
    </xdr:to>
    <xdr:sp macro="" textlink="">
      <xdr:nvSpPr>
        <xdr:cNvPr id="134" name="フローチャート: 判断 133"/>
        <xdr:cNvSpPr/>
      </xdr:nvSpPr>
      <xdr:spPr>
        <a:xfrm>
          <a:off x="4064000" y="10681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163195</xdr:rowOff>
    </xdr:from>
    <xdr:ext cx="736600" cy="259080"/>
    <xdr:sp macro="" textlink="">
      <xdr:nvSpPr>
        <xdr:cNvPr id="135" name="テキスト ボックス 134"/>
        <xdr:cNvSpPr txBox="1"/>
      </xdr:nvSpPr>
      <xdr:spPr>
        <a:xfrm>
          <a:off x="3733800" y="10450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6350</xdr:rowOff>
    </xdr:from>
    <xdr:to xmlns:xdr="http://schemas.openxmlformats.org/drawingml/2006/spreadsheetDrawing">
      <xdr:col>15</xdr:col>
      <xdr:colOff>82550</xdr:colOff>
      <xdr:row>64</xdr:row>
      <xdr:rowOff>10160</xdr:rowOff>
    </xdr:to>
    <xdr:cxnSp macro="">
      <xdr:nvCxnSpPr>
        <xdr:cNvPr id="136" name="直線コネクタ 135"/>
        <xdr:cNvCxnSpPr/>
      </xdr:nvCxnSpPr>
      <xdr:spPr>
        <a:xfrm>
          <a:off x="2336800" y="109791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66040</xdr:rowOff>
    </xdr:from>
    <xdr:to xmlns:xdr="http://schemas.openxmlformats.org/drawingml/2006/spreadsheetDrawing">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6350</xdr:rowOff>
    </xdr:from>
    <xdr:ext cx="762000" cy="252730"/>
    <xdr:sp macro="" textlink="">
      <xdr:nvSpPr>
        <xdr:cNvPr id="138" name="テキスト ボックス 137"/>
        <xdr:cNvSpPr txBox="1"/>
      </xdr:nvSpPr>
      <xdr:spPr>
        <a:xfrm>
          <a:off x="2844800" y="10464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102235</xdr:rowOff>
    </xdr:from>
    <xdr:to xmlns:xdr="http://schemas.openxmlformats.org/drawingml/2006/spreadsheetDrawing">
      <xdr:col>11</xdr:col>
      <xdr:colOff>31750</xdr:colOff>
      <xdr:row>64</xdr:row>
      <xdr:rowOff>6350</xdr:rowOff>
    </xdr:to>
    <xdr:cxnSp macro="">
      <xdr:nvCxnSpPr>
        <xdr:cNvPr id="139" name="直線コネクタ 138"/>
        <xdr:cNvCxnSpPr/>
      </xdr:nvCxnSpPr>
      <xdr:spPr>
        <a:xfrm>
          <a:off x="1447800" y="1073213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56515</xdr:rowOff>
    </xdr:from>
    <xdr:to xmlns:xdr="http://schemas.openxmlformats.org/drawingml/2006/spreadsheetDrawing">
      <xdr:col>11</xdr:col>
      <xdr:colOff>82550</xdr:colOff>
      <xdr:row>62</xdr:row>
      <xdr:rowOff>158115</xdr:rowOff>
    </xdr:to>
    <xdr:sp macro="" textlink="">
      <xdr:nvSpPr>
        <xdr:cNvPr id="140" name="フローチャート: 判断 139"/>
        <xdr:cNvSpPr/>
      </xdr:nvSpPr>
      <xdr:spPr>
        <a:xfrm>
          <a:off x="2286000" y="1068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168275</xdr:rowOff>
    </xdr:from>
    <xdr:ext cx="762000" cy="252730"/>
    <xdr:sp macro="" textlink="">
      <xdr:nvSpPr>
        <xdr:cNvPr id="141" name="テキスト ボックス 140"/>
        <xdr:cNvSpPr txBox="1"/>
      </xdr:nvSpPr>
      <xdr:spPr>
        <a:xfrm>
          <a:off x="1955800" y="104552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153035</xdr:rowOff>
    </xdr:from>
    <xdr:to xmlns:xdr="http://schemas.openxmlformats.org/drawingml/2006/spreadsheetDrawing">
      <xdr:col>7</xdr:col>
      <xdr:colOff>31750</xdr:colOff>
      <xdr:row>61</xdr:row>
      <xdr:rowOff>83185</xdr:rowOff>
    </xdr:to>
    <xdr:sp macro="" textlink="">
      <xdr:nvSpPr>
        <xdr:cNvPr id="142" name="フローチャート: 判断 141"/>
        <xdr:cNvSpPr/>
      </xdr:nvSpPr>
      <xdr:spPr>
        <a:xfrm>
          <a:off x="13970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93345</xdr:rowOff>
    </xdr:from>
    <xdr:ext cx="762000" cy="259080"/>
    <xdr:sp macro="" textlink="">
      <xdr:nvSpPr>
        <xdr:cNvPr id="143" name="テキスト ボックス 142"/>
        <xdr:cNvSpPr txBox="1"/>
      </xdr:nvSpPr>
      <xdr:spPr>
        <a:xfrm>
          <a:off x="1066800" y="1020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4" name="テキスト ボックス 143"/>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5" name="テキスト ボックス 144"/>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6" name="テキスト ボックス 145"/>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47" name="テキスト ボックス 146"/>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48" name="テキスト ボックス 147"/>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150495</xdr:rowOff>
    </xdr:from>
    <xdr:to xmlns:xdr="http://schemas.openxmlformats.org/drawingml/2006/spreadsheetDrawing">
      <xdr:col>23</xdr:col>
      <xdr:colOff>184150</xdr:colOff>
      <xdr:row>64</xdr:row>
      <xdr:rowOff>80645</xdr:rowOff>
    </xdr:to>
    <xdr:sp macro="" textlink="">
      <xdr:nvSpPr>
        <xdr:cNvPr id="149" name="楕円 148"/>
        <xdr:cNvSpPr/>
      </xdr:nvSpPr>
      <xdr:spPr>
        <a:xfrm>
          <a:off x="4902200" y="109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122555</xdr:rowOff>
    </xdr:from>
    <xdr:ext cx="762000" cy="252730"/>
    <xdr:sp macro="" textlink="">
      <xdr:nvSpPr>
        <xdr:cNvPr id="150" name="財政構造の弾力性該当値テキスト"/>
        <xdr:cNvSpPr txBox="1"/>
      </xdr:nvSpPr>
      <xdr:spPr>
        <a:xfrm>
          <a:off x="5041900" y="109239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116840</xdr:rowOff>
    </xdr:from>
    <xdr:to xmlns:xdr="http://schemas.openxmlformats.org/drawingml/2006/spreadsheetDrawing">
      <xdr:col>19</xdr:col>
      <xdr:colOff>184150</xdr:colOff>
      <xdr:row>64</xdr:row>
      <xdr:rowOff>46990</xdr:rowOff>
    </xdr:to>
    <xdr:sp macro="" textlink="">
      <xdr:nvSpPr>
        <xdr:cNvPr id="151" name="楕円 150"/>
        <xdr:cNvSpPr/>
      </xdr:nvSpPr>
      <xdr:spPr>
        <a:xfrm>
          <a:off x="40640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31750</xdr:rowOff>
    </xdr:from>
    <xdr:ext cx="736600" cy="252730"/>
    <xdr:sp macro="" textlink="">
      <xdr:nvSpPr>
        <xdr:cNvPr id="152" name="テキスト ボックス 151"/>
        <xdr:cNvSpPr txBox="1"/>
      </xdr:nvSpPr>
      <xdr:spPr>
        <a:xfrm>
          <a:off x="3733800" y="110045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130810</xdr:rowOff>
    </xdr:from>
    <xdr:to xmlns:xdr="http://schemas.openxmlformats.org/drawingml/2006/spreadsheetDrawing">
      <xdr:col>15</xdr:col>
      <xdr:colOff>133350</xdr:colOff>
      <xdr:row>64</xdr:row>
      <xdr:rowOff>60960</xdr:rowOff>
    </xdr:to>
    <xdr:sp macro="" textlink="">
      <xdr:nvSpPr>
        <xdr:cNvPr id="153" name="楕円 152"/>
        <xdr:cNvSpPr/>
      </xdr:nvSpPr>
      <xdr:spPr>
        <a:xfrm>
          <a:off x="31750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45720</xdr:rowOff>
    </xdr:from>
    <xdr:ext cx="762000" cy="259080"/>
    <xdr:sp macro="" textlink="">
      <xdr:nvSpPr>
        <xdr:cNvPr id="154" name="テキスト ボックス 153"/>
        <xdr:cNvSpPr txBox="1"/>
      </xdr:nvSpPr>
      <xdr:spPr>
        <a:xfrm>
          <a:off x="2844800" y="1101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126365</xdr:rowOff>
    </xdr:from>
    <xdr:to xmlns:xdr="http://schemas.openxmlformats.org/drawingml/2006/spreadsheetDrawing">
      <xdr:col>11</xdr:col>
      <xdr:colOff>82550</xdr:colOff>
      <xdr:row>64</xdr:row>
      <xdr:rowOff>56515</xdr:rowOff>
    </xdr:to>
    <xdr:sp macro="" textlink="">
      <xdr:nvSpPr>
        <xdr:cNvPr id="155" name="楕円 154"/>
        <xdr:cNvSpPr/>
      </xdr:nvSpPr>
      <xdr:spPr>
        <a:xfrm>
          <a:off x="22860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41275</xdr:rowOff>
    </xdr:from>
    <xdr:ext cx="762000" cy="252730"/>
    <xdr:sp macro="" textlink="">
      <xdr:nvSpPr>
        <xdr:cNvPr id="156" name="テキスト ボックス 155"/>
        <xdr:cNvSpPr txBox="1"/>
      </xdr:nvSpPr>
      <xdr:spPr>
        <a:xfrm>
          <a:off x="1955800" y="110140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52070</xdr:rowOff>
    </xdr:from>
    <xdr:to xmlns:xdr="http://schemas.openxmlformats.org/drawingml/2006/spreadsheetDrawing">
      <xdr:col>7</xdr:col>
      <xdr:colOff>31750</xdr:colOff>
      <xdr:row>62</xdr:row>
      <xdr:rowOff>153035</xdr:rowOff>
    </xdr:to>
    <xdr:sp macro="" textlink="">
      <xdr:nvSpPr>
        <xdr:cNvPr id="157" name="楕円 156"/>
        <xdr:cNvSpPr/>
      </xdr:nvSpPr>
      <xdr:spPr>
        <a:xfrm>
          <a:off x="1397000" y="10681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137795</xdr:rowOff>
    </xdr:from>
    <xdr:ext cx="762000" cy="259080"/>
    <xdr:sp macro="" textlink="">
      <xdr:nvSpPr>
        <xdr:cNvPr id="158" name="テキスト ボックス 157"/>
        <xdr:cNvSpPr txBox="1"/>
      </xdr:nvSpPr>
      <xdr:spPr>
        <a:xfrm>
          <a:off x="1066800" y="10767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1" name="テキスト ボックス 160"/>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[103,563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人件費については、令和元年東日本台風に伴う超過勤務手当の増や支給月数の増加による期末勤勉手当の増などにより、前年度比で増加となった。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物件費については、固定資産税（土地）不動産鑑定手数料や総合行政システムソフト更新の増などにより前年度比で増加となった。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引き続き、人員の適正化を進めるとともに、事業の見直しに努め、削減を図る。</a:t>
          </a: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2" name="テキスト ボックス 171"/>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5" name="直線コネクタ 174"/>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2730"/>
    <xdr:sp macro="" textlink="">
      <xdr:nvSpPr>
        <xdr:cNvPr id="176" name="テキスト ボックス 175"/>
        <xdr:cNvSpPr txBox="1"/>
      </xdr:nvSpPr>
      <xdr:spPr>
        <a:xfrm>
          <a:off x="0" y="1518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7" name="直線コネクタ 176"/>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8" name="テキスト ボックス 177"/>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9" name="直線コネクタ 178"/>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0" name="テキスト ボックス 179"/>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1" name="直線コネクタ 180"/>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2" name="テキスト ボックス 181"/>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84" name="テキスト ボックス 183"/>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61595</xdr:rowOff>
    </xdr:from>
    <xdr:to xmlns:xdr="http://schemas.openxmlformats.org/drawingml/2006/spreadsheetDrawing">
      <xdr:col>23</xdr:col>
      <xdr:colOff>133350</xdr:colOff>
      <xdr:row>89</xdr:row>
      <xdr:rowOff>151130</xdr:rowOff>
    </xdr:to>
    <xdr:cxnSp macro="">
      <xdr:nvCxnSpPr>
        <xdr:cNvPr id="186" name="直線コネクタ 185"/>
        <xdr:cNvCxnSpPr/>
      </xdr:nvCxnSpPr>
      <xdr:spPr>
        <a:xfrm flipV="1">
          <a:off x="4953000" y="1377759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123190</xdr:rowOff>
    </xdr:from>
    <xdr:ext cx="762000" cy="252730"/>
    <xdr:sp macro="" textlink="">
      <xdr:nvSpPr>
        <xdr:cNvPr id="187" name="人件費・物件費等の状況最小値テキスト"/>
        <xdr:cNvSpPr txBox="1"/>
      </xdr:nvSpPr>
      <xdr:spPr>
        <a:xfrm>
          <a:off x="5041900" y="153822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151130</xdr:rowOff>
    </xdr:from>
    <xdr:to xmlns:xdr="http://schemas.openxmlformats.org/drawingml/2006/spreadsheetDrawing">
      <xdr:col>24</xdr:col>
      <xdr:colOff>12700</xdr:colOff>
      <xdr:row>89</xdr:row>
      <xdr:rowOff>151130</xdr:rowOff>
    </xdr:to>
    <xdr:cxnSp macro="">
      <xdr:nvCxnSpPr>
        <xdr:cNvPr id="188" name="直線コネクタ 187"/>
        <xdr:cNvCxnSpPr/>
      </xdr:nvCxnSpPr>
      <xdr:spPr>
        <a:xfrm>
          <a:off x="4864100" y="1541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147955</xdr:rowOff>
    </xdr:from>
    <xdr:ext cx="762000" cy="258445"/>
    <xdr:sp macro="" textlink="">
      <xdr:nvSpPr>
        <xdr:cNvPr id="189" name="人件費・物件費等の状況最大値テキスト"/>
        <xdr:cNvSpPr txBox="1"/>
      </xdr:nvSpPr>
      <xdr:spPr>
        <a:xfrm>
          <a:off x="5041900" y="13521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61595</xdr:rowOff>
    </xdr:from>
    <xdr:to xmlns:xdr="http://schemas.openxmlformats.org/drawingml/2006/spreadsheetDrawing">
      <xdr:col>24</xdr:col>
      <xdr:colOff>12700</xdr:colOff>
      <xdr:row>80</xdr:row>
      <xdr:rowOff>61595</xdr:rowOff>
    </xdr:to>
    <xdr:cxnSp macro="">
      <xdr:nvCxnSpPr>
        <xdr:cNvPr id="190" name="直線コネクタ 189"/>
        <xdr:cNvCxnSpPr/>
      </xdr:nvCxnSpPr>
      <xdr:spPr>
        <a:xfrm>
          <a:off x="4864100" y="1377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139065</xdr:rowOff>
    </xdr:from>
    <xdr:to xmlns:xdr="http://schemas.openxmlformats.org/drawingml/2006/spreadsheetDrawing">
      <xdr:col>23</xdr:col>
      <xdr:colOff>133350</xdr:colOff>
      <xdr:row>82</xdr:row>
      <xdr:rowOff>40640</xdr:rowOff>
    </xdr:to>
    <xdr:cxnSp macro="">
      <xdr:nvCxnSpPr>
        <xdr:cNvPr id="191" name="直線コネクタ 190"/>
        <xdr:cNvCxnSpPr/>
      </xdr:nvCxnSpPr>
      <xdr:spPr>
        <a:xfrm>
          <a:off x="4114800" y="1402651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116840</xdr:rowOff>
    </xdr:from>
    <xdr:ext cx="762000" cy="259080"/>
    <xdr:sp macro="" textlink="">
      <xdr:nvSpPr>
        <xdr:cNvPr id="192" name="人件費・物件費等の状況平均値テキスト"/>
        <xdr:cNvSpPr txBox="1"/>
      </xdr:nvSpPr>
      <xdr:spPr>
        <a:xfrm>
          <a:off x="5041900" y="14175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144780</xdr:rowOff>
    </xdr:from>
    <xdr:to xmlns:xdr="http://schemas.openxmlformats.org/drawingml/2006/spreadsheetDrawing">
      <xdr:col>23</xdr:col>
      <xdr:colOff>184150</xdr:colOff>
      <xdr:row>83</xdr:row>
      <xdr:rowOff>74930</xdr:rowOff>
    </xdr:to>
    <xdr:sp macro="" textlink="">
      <xdr:nvSpPr>
        <xdr:cNvPr id="193" name="フローチャート: 判断 192"/>
        <xdr:cNvSpPr/>
      </xdr:nvSpPr>
      <xdr:spPr>
        <a:xfrm>
          <a:off x="4902200" y="1420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127000</xdr:rowOff>
    </xdr:from>
    <xdr:to xmlns:xdr="http://schemas.openxmlformats.org/drawingml/2006/spreadsheetDrawing">
      <xdr:col>19</xdr:col>
      <xdr:colOff>133350</xdr:colOff>
      <xdr:row>81</xdr:row>
      <xdr:rowOff>139065</xdr:rowOff>
    </xdr:to>
    <xdr:cxnSp macro="">
      <xdr:nvCxnSpPr>
        <xdr:cNvPr id="194" name="直線コネクタ 193"/>
        <xdr:cNvCxnSpPr/>
      </xdr:nvCxnSpPr>
      <xdr:spPr>
        <a:xfrm>
          <a:off x="3225800" y="140144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83820</xdr:rowOff>
    </xdr:from>
    <xdr:to xmlns:xdr="http://schemas.openxmlformats.org/drawingml/2006/spreadsheetDrawing">
      <xdr:col>19</xdr:col>
      <xdr:colOff>184150</xdr:colOff>
      <xdr:row>83</xdr:row>
      <xdr:rowOff>13970</xdr:rowOff>
    </xdr:to>
    <xdr:sp macro="" textlink="">
      <xdr:nvSpPr>
        <xdr:cNvPr id="195" name="フローチャート: 判断 194"/>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170180</xdr:rowOff>
    </xdr:from>
    <xdr:ext cx="736600" cy="259080"/>
    <xdr:sp macro="" textlink="">
      <xdr:nvSpPr>
        <xdr:cNvPr id="196" name="テキスト ボックス 195"/>
        <xdr:cNvSpPr txBox="1"/>
      </xdr:nvSpPr>
      <xdr:spPr>
        <a:xfrm>
          <a:off x="3733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92710</xdr:rowOff>
    </xdr:from>
    <xdr:to xmlns:xdr="http://schemas.openxmlformats.org/drawingml/2006/spreadsheetDrawing">
      <xdr:col>15</xdr:col>
      <xdr:colOff>82550</xdr:colOff>
      <xdr:row>81</xdr:row>
      <xdr:rowOff>127000</xdr:rowOff>
    </xdr:to>
    <xdr:cxnSp macro="">
      <xdr:nvCxnSpPr>
        <xdr:cNvPr id="197" name="直線コネクタ 196"/>
        <xdr:cNvCxnSpPr/>
      </xdr:nvCxnSpPr>
      <xdr:spPr>
        <a:xfrm>
          <a:off x="2336800" y="139801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67945</xdr:rowOff>
    </xdr:from>
    <xdr:to xmlns:xdr="http://schemas.openxmlformats.org/drawingml/2006/spreadsheetDrawing">
      <xdr:col>15</xdr:col>
      <xdr:colOff>133350</xdr:colOff>
      <xdr:row>82</xdr:row>
      <xdr:rowOff>169545</xdr:rowOff>
    </xdr:to>
    <xdr:sp macro="" textlink="">
      <xdr:nvSpPr>
        <xdr:cNvPr id="198" name="フローチャート: 判断 197"/>
        <xdr:cNvSpPr/>
      </xdr:nvSpPr>
      <xdr:spPr>
        <a:xfrm>
          <a:off x="3175000" y="1412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154940</xdr:rowOff>
    </xdr:from>
    <xdr:ext cx="762000" cy="252730"/>
    <xdr:sp macro="" textlink="">
      <xdr:nvSpPr>
        <xdr:cNvPr id="199" name="テキスト ボックス 198"/>
        <xdr:cNvSpPr txBox="1"/>
      </xdr:nvSpPr>
      <xdr:spPr>
        <a:xfrm>
          <a:off x="2844800" y="14213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92710</xdr:rowOff>
    </xdr:from>
    <xdr:to xmlns:xdr="http://schemas.openxmlformats.org/drawingml/2006/spreadsheetDrawing">
      <xdr:col>11</xdr:col>
      <xdr:colOff>31750</xdr:colOff>
      <xdr:row>81</xdr:row>
      <xdr:rowOff>109220</xdr:rowOff>
    </xdr:to>
    <xdr:cxnSp macro="">
      <xdr:nvCxnSpPr>
        <xdr:cNvPr id="200" name="直線コネクタ 199"/>
        <xdr:cNvCxnSpPr/>
      </xdr:nvCxnSpPr>
      <xdr:spPr>
        <a:xfrm flipV="1">
          <a:off x="1447800" y="139801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59690</xdr:rowOff>
    </xdr:from>
    <xdr:to xmlns:xdr="http://schemas.openxmlformats.org/drawingml/2006/spreadsheetDrawing">
      <xdr:col>11</xdr:col>
      <xdr:colOff>82550</xdr:colOff>
      <xdr:row>82</xdr:row>
      <xdr:rowOff>161290</xdr:rowOff>
    </xdr:to>
    <xdr:sp macro="" textlink="">
      <xdr:nvSpPr>
        <xdr:cNvPr id="201" name="フローチャート: 判断 200"/>
        <xdr:cNvSpPr/>
      </xdr:nvSpPr>
      <xdr:spPr>
        <a:xfrm>
          <a:off x="22860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146050</xdr:rowOff>
    </xdr:from>
    <xdr:ext cx="762000" cy="252730"/>
    <xdr:sp macro="" textlink="">
      <xdr:nvSpPr>
        <xdr:cNvPr id="202" name="テキスト ボックス 201"/>
        <xdr:cNvSpPr txBox="1"/>
      </xdr:nvSpPr>
      <xdr:spPr>
        <a:xfrm>
          <a:off x="1955800" y="142049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142240</xdr:rowOff>
    </xdr:from>
    <xdr:to xmlns:xdr="http://schemas.openxmlformats.org/drawingml/2006/spreadsheetDrawing">
      <xdr:col>7</xdr:col>
      <xdr:colOff>31750</xdr:colOff>
      <xdr:row>86</xdr:row>
      <xdr:rowOff>72390</xdr:rowOff>
    </xdr:to>
    <xdr:sp macro="" textlink="">
      <xdr:nvSpPr>
        <xdr:cNvPr id="203" name="フローチャート: 判断 202"/>
        <xdr:cNvSpPr/>
      </xdr:nvSpPr>
      <xdr:spPr>
        <a:xfrm>
          <a:off x="1397000" y="1471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86</xdr:row>
      <xdr:rowOff>57150</xdr:rowOff>
    </xdr:from>
    <xdr:ext cx="762000" cy="259080"/>
    <xdr:sp macro="" textlink="">
      <xdr:nvSpPr>
        <xdr:cNvPr id="204" name="テキスト ボックス 203"/>
        <xdr:cNvSpPr txBox="1"/>
      </xdr:nvSpPr>
      <xdr:spPr>
        <a:xfrm>
          <a:off x="1066800" y="1480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161290</xdr:rowOff>
    </xdr:from>
    <xdr:to xmlns:xdr="http://schemas.openxmlformats.org/drawingml/2006/spreadsheetDrawing">
      <xdr:col>23</xdr:col>
      <xdr:colOff>184150</xdr:colOff>
      <xdr:row>82</xdr:row>
      <xdr:rowOff>91440</xdr:rowOff>
    </xdr:to>
    <xdr:sp macro="" textlink="">
      <xdr:nvSpPr>
        <xdr:cNvPr id="210" name="楕円 209"/>
        <xdr:cNvSpPr/>
      </xdr:nvSpPr>
      <xdr:spPr>
        <a:xfrm>
          <a:off x="4902200" y="140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6350</xdr:rowOff>
    </xdr:from>
    <xdr:ext cx="762000" cy="252730"/>
    <xdr:sp macro="" textlink="">
      <xdr:nvSpPr>
        <xdr:cNvPr id="211" name="人件費・物件費等の状況該当値テキスト"/>
        <xdr:cNvSpPr txBox="1"/>
      </xdr:nvSpPr>
      <xdr:spPr>
        <a:xfrm>
          <a:off x="5041900" y="13893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88265</xdr:rowOff>
    </xdr:from>
    <xdr:to xmlns:xdr="http://schemas.openxmlformats.org/drawingml/2006/spreadsheetDrawing">
      <xdr:col>19</xdr:col>
      <xdr:colOff>184150</xdr:colOff>
      <xdr:row>82</xdr:row>
      <xdr:rowOff>18415</xdr:rowOff>
    </xdr:to>
    <xdr:sp macro="" textlink="">
      <xdr:nvSpPr>
        <xdr:cNvPr id="212" name="楕円 211"/>
        <xdr:cNvSpPr/>
      </xdr:nvSpPr>
      <xdr:spPr>
        <a:xfrm>
          <a:off x="406400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29210</xdr:rowOff>
    </xdr:from>
    <xdr:ext cx="736600" cy="252730"/>
    <xdr:sp macro="" textlink="">
      <xdr:nvSpPr>
        <xdr:cNvPr id="213" name="テキスト ボックス 212"/>
        <xdr:cNvSpPr txBox="1"/>
      </xdr:nvSpPr>
      <xdr:spPr>
        <a:xfrm>
          <a:off x="3733800" y="137452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76200</xdr:rowOff>
    </xdr:from>
    <xdr:to xmlns:xdr="http://schemas.openxmlformats.org/drawingml/2006/spreadsheetDrawing">
      <xdr:col>15</xdr:col>
      <xdr:colOff>133350</xdr:colOff>
      <xdr:row>82</xdr:row>
      <xdr:rowOff>6350</xdr:rowOff>
    </xdr:to>
    <xdr:sp macro="" textlink="">
      <xdr:nvSpPr>
        <xdr:cNvPr id="214" name="楕円 213"/>
        <xdr:cNvSpPr/>
      </xdr:nvSpPr>
      <xdr:spPr>
        <a:xfrm>
          <a:off x="3175000" y="139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16510</xdr:rowOff>
    </xdr:from>
    <xdr:ext cx="762000" cy="259080"/>
    <xdr:sp macro="" textlink="">
      <xdr:nvSpPr>
        <xdr:cNvPr id="215" name="テキスト ボックス 214"/>
        <xdr:cNvSpPr txBox="1"/>
      </xdr:nvSpPr>
      <xdr:spPr>
        <a:xfrm>
          <a:off x="2844800" y="1373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41910</xdr:rowOff>
    </xdr:from>
    <xdr:to xmlns:xdr="http://schemas.openxmlformats.org/drawingml/2006/spreadsheetDrawing">
      <xdr:col>11</xdr:col>
      <xdr:colOff>82550</xdr:colOff>
      <xdr:row>81</xdr:row>
      <xdr:rowOff>143510</xdr:rowOff>
    </xdr:to>
    <xdr:sp macro="" textlink="">
      <xdr:nvSpPr>
        <xdr:cNvPr id="216" name="楕円 215"/>
        <xdr:cNvSpPr/>
      </xdr:nvSpPr>
      <xdr:spPr>
        <a:xfrm>
          <a:off x="2286000" y="139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153670</xdr:rowOff>
    </xdr:from>
    <xdr:ext cx="762000" cy="259080"/>
    <xdr:sp macro="" textlink="">
      <xdr:nvSpPr>
        <xdr:cNvPr id="217" name="テキスト ボックス 216"/>
        <xdr:cNvSpPr txBox="1"/>
      </xdr:nvSpPr>
      <xdr:spPr>
        <a:xfrm>
          <a:off x="1955800" y="1369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57785</xdr:rowOff>
    </xdr:from>
    <xdr:to xmlns:xdr="http://schemas.openxmlformats.org/drawingml/2006/spreadsheetDrawing">
      <xdr:col>7</xdr:col>
      <xdr:colOff>31750</xdr:colOff>
      <xdr:row>81</xdr:row>
      <xdr:rowOff>159385</xdr:rowOff>
    </xdr:to>
    <xdr:sp macro="" textlink="">
      <xdr:nvSpPr>
        <xdr:cNvPr id="218" name="楕円 217"/>
        <xdr:cNvSpPr/>
      </xdr:nvSpPr>
      <xdr:spPr>
        <a:xfrm>
          <a:off x="13970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169545</xdr:rowOff>
    </xdr:from>
    <xdr:ext cx="762000" cy="252730"/>
    <xdr:sp macro="" textlink="">
      <xdr:nvSpPr>
        <xdr:cNvPr id="219" name="テキスト ボックス 218"/>
        <xdr:cNvSpPr txBox="1"/>
      </xdr:nvSpPr>
      <xdr:spPr>
        <a:xfrm>
          <a:off x="1066800" y="137140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2" name="テキスト ボックス 221"/>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概ね横ばいで推移しており、都内</a:t>
          </a:r>
          <a:r>
            <a:rPr kumimoji="1" lang="en-US" altLang="ja-JP" sz="1300">
              <a:latin typeface="ＭＳ Ｐゴシック"/>
              <a:ea typeface="ＭＳ Ｐゴシック"/>
            </a:rPr>
            <a:t>26</a:t>
          </a:r>
          <a:r>
            <a:rPr kumimoji="1" lang="ja-JP" altLang="en-US" sz="1300">
              <a:latin typeface="ＭＳ Ｐゴシック"/>
              <a:ea typeface="ＭＳ Ｐゴシック"/>
            </a:rPr>
            <a:t>市と比較すると同水準となっている。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今後も国や東京都などの動向を踏まえ、適正な管理に努めていく。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730"/>
    <xdr:sp macro="" textlink="">
      <xdr:nvSpPr>
        <xdr:cNvPr id="236" name="テキスト ボックス 235"/>
        <xdr:cNvSpPr txBox="1"/>
      </xdr:nvSpPr>
      <xdr:spPr>
        <a:xfrm>
          <a:off x="1206500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730"/>
    <xdr:sp macro="" textlink="">
      <xdr:nvSpPr>
        <xdr:cNvPr id="238" name="テキスト ボックス 237"/>
        <xdr:cNvSpPr txBox="1"/>
      </xdr:nvSpPr>
      <xdr:spPr>
        <a:xfrm>
          <a:off x="120650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48" name="テキスト ボックス 247"/>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164465</xdr:rowOff>
    </xdr:from>
    <xdr:to xmlns:xdr="http://schemas.openxmlformats.org/drawingml/2006/spreadsheetDrawing">
      <xdr:col>81</xdr:col>
      <xdr:colOff>44450</xdr:colOff>
      <xdr:row>89</xdr:row>
      <xdr:rowOff>139065</xdr:rowOff>
    </xdr:to>
    <xdr:cxnSp macro="">
      <xdr:nvCxnSpPr>
        <xdr:cNvPr id="250" name="直線コネクタ 249"/>
        <xdr:cNvCxnSpPr/>
      </xdr:nvCxnSpPr>
      <xdr:spPr>
        <a:xfrm flipV="1">
          <a:off x="17018000" y="1370901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2730"/>
    <xdr:sp macro="" textlink="">
      <xdr:nvSpPr>
        <xdr:cNvPr id="251" name="給与水準   （国との比較）最小値テキスト"/>
        <xdr:cNvSpPr txBox="1"/>
      </xdr:nvSpPr>
      <xdr:spPr>
        <a:xfrm>
          <a:off x="17106900" y="15370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52" name="直線コネクタ 251"/>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79375</xdr:rowOff>
    </xdr:from>
    <xdr:ext cx="762000" cy="258445"/>
    <xdr:sp macro="" textlink="">
      <xdr:nvSpPr>
        <xdr:cNvPr id="253" name="給与水準   （国との比較）最大値テキスト"/>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164465</xdr:rowOff>
    </xdr:from>
    <xdr:to xmlns:xdr="http://schemas.openxmlformats.org/drawingml/2006/spreadsheetDrawing">
      <xdr:col>81</xdr:col>
      <xdr:colOff>133350</xdr:colOff>
      <xdr:row>79</xdr:row>
      <xdr:rowOff>164465</xdr:rowOff>
    </xdr:to>
    <xdr:cxnSp macro="">
      <xdr:nvCxnSpPr>
        <xdr:cNvPr id="254" name="直線コネクタ 253"/>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102235</xdr:rowOff>
    </xdr:from>
    <xdr:to xmlns:xdr="http://schemas.openxmlformats.org/drawingml/2006/spreadsheetDrawing">
      <xdr:col>81</xdr:col>
      <xdr:colOff>44450</xdr:colOff>
      <xdr:row>87</xdr:row>
      <xdr:rowOff>137160</xdr:rowOff>
    </xdr:to>
    <xdr:cxnSp macro="">
      <xdr:nvCxnSpPr>
        <xdr:cNvPr id="255" name="直線コネクタ 254"/>
        <xdr:cNvCxnSpPr/>
      </xdr:nvCxnSpPr>
      <xdr:spPr>
        <a:xfrm>
          <a:off x="16179800" y="1501838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67310</xdr:rowOff>
    </xdr:from>
    <xdr:ext cx="762000" cy="259080"/>
    <xdr:sp macro="" textlink="">
      <xdr:nvSpPr>
        <xdr:cNvPr id="256" name="給与水準   （国との比較）平均値テキスト"/>
        <xdr:cNvSpPr txBox="1"/>
      </xdr:nvSpPr>
      <xdr:spPr>
        <a:xfrm>
          <a:off x="17106900" y="1464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50800</xdr:rowOff>
    </xdr:from>
    <xdr:to xmlns:xdr="http://schemas.openxmlformats.org/drawingml/2006/spreadsheetDrawing">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50800</xdr:rowOff>
    </xdr:from>
    <xdr:to xmlns:xdr="http://schemas.openxmlformats.org/drawingml/2006/spreadsheetDrawing">
      <xdr:col>77</xdr:col>
      <xdr:colOff>44450</xdr:colOff>
      <xdr:row>87</xdr:row>
      <xdr:rowOff>102235</xdr:rowOff>
    </xdr:to>
    <xdr:cxnSp macro="">
      <xdr:nvCxnSpPr>
        <xdr:cNvPr id="258" name="直線コネクタ 257"/>
        <xdr:cNvCxnSpPr/>
      </xdr:nvCxnSpPr>
      <xdr:spPr>
        <a:xfrm>
          <a:off x="15290800" y="149669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67945</xdr:rowOff>
    </xdr:from>
    <xdr:to xmlns:xdr="http://schemas.openxmlformats.org/drawingml/2006/spreadsheetDrawing">
      <xdr:col>77</xdr:col>
      <xdr:colOff>95250</xdr:colOff>
      <xdr:row>86</xdr:row>
      <xdr:rowOff>169545</xdr:rowOff>
    </xdr:to>
    <xdr:sp macro="" textlink="">
      <xdr:nvSpPr>
        <xdr:cNvPr id="259" name="フローチャート: 判断 258"/>
        <xdr:cNvSpPr/>
      </xdr:nvSpPr>
      <xdr:spPr>
        <a:xfrm>
          <a:off x="16129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8255</xdr:rowOff>
    </xdr:from>
    <xdr:ext cx="736600" cy="252730"/>
    <xdr:sp macro="" textlink="">
      <xdr:nvSpPr>
        <xdr:cNvPr id="260" name="テキスト ボックス 259"/>
        <xdr:cNvSpPr txBox="1"/>
      </xdr:nvSpPr>
      <xdr:spPr>
        <a:xfrm>
          <a:off x="15798800" y="145815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50800</xdr:rowOff>
    </xdr:from>
    <xdr:to xmlns:xdr="http://schemas.openxmlformats.org/drawingml/2006/spreadsheetDrawing">
      <xdr:col>72</xdr:col>
      <xdr:colOff>203200</xdr:colOff>
      <xdr:row>87</xdr:row>
      <xdr:rowOff>102235</xdr:rowOff>
    </xdr:to>
    <xdr:cxnSp macro="">
      <xdr:nvCxnSpPr>
        <xdr:cNvPr id="261" name="直線コネクタ 260"/>
        <xdr:cNvCxnSpPr/>
      </xdr:nvCxnSpPr>
      <xdr:spPr>
        <a:xfrm flipV="1">
          <a:off x="14401800" y="149669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102235</xdr:rowOff>
    </xdr:from>
    <xdr:to xmlns:xdr="http://schemas.openxmlformats.org/drawingml/2006/spreadsheetDrawing">
      <xdr:col>73</xdr:col>
      <xdr:colOff>44450</xdr:colOff>
      <xdr:row>87</xdr:row>
      <xdr:rowOff>32385</xdr:rowOff>
    </xdr:to>
    <xdr:sp macro="" textlink="">
      <xdr:nvSpPr>
        <xdr:cNvPr id="262" name="フローチャート: 判断 261"/>
        <xdr:cNvSpPr/>
      </xdr:nvSpPr>
      <xdr:spPr>
        <a:xfrm>
          <a:off x="15240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42545</xdr:rowOff>
    </xdr:from>
    <xdr:ext cx="762000" cy="252730"/>
    <xdr:sp macro="" textlink="">
      <xdr:nvSpPr>
        <xdr:cNvPr id="263" name="テキスト ボックス 262"/>
        <xdr:cNvSpPr txBox="1"/>
      </xdr:nvSpPr>
      <xdr:spPr>
        <a:xfrm>
          <a:off x="14909800" y="146157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50800</xdr:rowOff>
    </xdr:from>
    <xdr:to xmlns:xdr="http://schemas.openxmlformats.org/drawingml/2006/spreadsheetDrawing">
      <xdr:col>68</xdr:col>
      <xdr:colOff>152400</xdr:colOff>
      <xdr:row>87</xdr:row>
      <xdr:rowOff>102235</xdr:rowOff>
    </xdr:to>
    <xdr:cxnSp macro="">
      <xdr:nvCxnSpPr>
        <xdr:cNvPr id="264" name="直線コネクタ 263"/>
        <xdr:cNvCxnSpPr/>
      </xdr:nvCxnSpPr>
      <xdr:spPr>
        <a:xfrm>
          <a:off x="13512800" y="149669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102235</xdr:rowOff>
    </xdr:from>
    <xdr:to xmlns:xdr="http://schemas.openxmlformats.org/drawingml/2006/spreadsheetDrawing">
      <xdr:col>68</xdr:col>
      <xdr:colOff>203200</xdr:colOff>
      <xdr:row>87</xdr:row>
      <xdr:rowOff>32385</xdr:rowOff>
    </xdr:to>
    <xdr:sp macro="" textlink="">
      <xdr:nvSpPr>
        <xdr:cNvPr id="265" name="フローチャート: 判断 264"/>
        <xdr:cNvSpPr/>
      </xdr:nvSpPr>
      <xdr:spPr>
        <a:xfrm>
          <a:off x="14351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42545</xdr:rowOff>
    </xdr:from>
    <xdr:ext cx="762000" cy="252730"/>
    <xdr:sp macro="" textlink="">
      <xdr:nvSpPr>
        <xdr:cNvPr id="266" name="テキスト ボックス 265"/>
        <xdr:cNvSpPr txBox="1"/>
      </xdr:nvSpPr>
      <xdr:spPr>
        <a:xfrm>
          <a:off x="14020800" y="146157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33655</xdr:rowOff>
    </xdr:from>
    <xdr:to xmlns:xdr="http://schemas.openxmlformats.org/drawingml/2006/spreadsheetDrawing">
      <xdr:col>64</xdr:col>
      <xdr:colOff>152400</xdr:colOff>
      <xdr:row>86</xdr:row>
      <xdr:rowOff>135255</xdr:rowOff>
    </xdr:to>
    <xdr:sp macro="" textlink="">
      <xdr:nvSpPr>
        <xdr:cNvPr id="267" name="フローチャート: 判断 266"/>
        <xdr:cNvSpPr/>
      </xdr:nvSpPr>
      <xdr:spPr>
        <a:xfrm>
          <a:off x="134620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145415</xdr:rowOff>
    </xdr:from>
    <xdr:ext cx="762000" cy="252730"/>
    <xdr:sp macro="" textlink="">
      <xdr:nvSpPr>
        <xdr:cNvPr id="268" name="テキスト ボックス 267"/>
        <xdr:cNvSpPr txBox="1"/>
      </xdr:nvSpPr>
      <xdr:spPr>
        <a:xfrm>
          <a:off x="13131800" y="14547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86360</xdr:rowOff>
    </xdr:from>
    <xdr:to xmlns:xdr="http://schemas.openxmlformats.org/drawingml/2006/spreadsheetDrawing">
      <xdr:col>81</xdr:col>
      <xdr:colOff>95250</xdr:colOff>
      <xdr:row>88</xdr:row>
      <xdr:rowOff>16510</xdr:rowOff>
    </xdr:to>
    <xdr:sp macro="" textlink="">
      <xdr:nvSpPr>
        <xdr:cNvPr id="274" name="楕円 273"/>
        <xdr:cNvSpPr/>
      </xdr:nvSpPr>
      <xdr:spPr>
        <a:xfrm>
          <a:off x="16967200" y="1500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58420</xdr:rowOff>
    </xdr:from>
    <xdr:ext cx="762000" cy="259080"/>
    <xdr:sp macro="" textlink="">
      <xdr:nvSpPr>
        <xdr:cNvPr id="275" name="給与水準   （国との比較）該当値テキスト"/>
        <xdr:cNvSpPr txBox="1"/>
      </xdr:nvSpPr>
      <xdr:spPr>
        <a:xfrm>
          <a:off x="17106900" y="1497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52070</xdr:rowOff>
    </xdr:from>
    <xdr:to xmlns:xdr="http://schemas.openxmlformats.org/drawingml/2006/spreadsheetDrawing">
      <xdr:col>77</xdr:col>
      <xdr:colOff>95250</xdr:colOff>
      <xdr:row>87</xdr:row>
      <xdr:rowOff>153035</xdr:rowOff>
    </xdr:to>
    <xdr:sp macro="" textlink="">
      <xdr:nvSpPr>
        <xdr:cNvPr id="276" name="楕円 275"/>
        <xdr:cNvSpPr/>
      </xdr:nvSpPr>
      <xdr:spPr>
        <a:xfrm>
          <a:off x="16129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137795</xdr:rowOff>
    </xdr:from>
    <xdr:ext cx="736600" cy="259080"/>
    <xdr:sp macro="" textlink="">
      <xdr:nvSpPr>
        <xdr:cNvPr id="277" name="テキスト ボックス 276"/>
        <xdr:cNvSpPr txBox="1"/>
      </xdr:nvSpPr>
      <xdr:spPr>
        <a:xfrm>
          <a:off x="15798800" y="15053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0</xdr:rowOff>
    </xdr:from>
    <xdr:to xmlns:xdr="http://schemas.openxmlformats.org/drawingml/2006/spreadsheetDrawing">
      <xdr:col>73</xdr:col>
      <xdr:colOff>44450</xdr:colOff>
      <xdr:row>87</xdr:row>
      <xdr:rowOff>101600</xdr:rowOff>
    </xdr:to>
    <xdr:sp macro="" textlink="">
      <xdr:nvSpPr>
        <xdr:cNvPr id="278" name="楕円 277"/>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86360</xdr:rowOff>
    </xdr:from>
    <xdr:ext cx="762000" cy="252730"/>
    <xdr:sp macro="" textlink="">
      <xdr:nvSpPr>
        <xdr:cNvPr id="279" name="テキスト ボックス 278"/>
        <xdr:cNvSpPr txBox="1"/>
      </xdr:nvSpPr>
      <xdr:spPr>
        <a:xfrm>
          <a:off x="14909800" y="150025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52070</xdr:rowOff>
    </xdr:from>
    <xdr:to xmlns:xdr="http://schemas.openxmlformats.org/drawingml/2006/spreadsheetDrawing">
      <xdr:col>68</xdr:col>
      <xdr:colOff>203200</xdr:colOff>
      <xdr:row>87</xdr:row>
      <xdr:rowOff>153035</xdr:rowOff>
    </xdr:to>
    <xdr:sp macro="" textlink="">
      <xdr:nvSpPr>
        <xdr:cNvPr id="280" name="楕円 279"/>
        <xdr:cNvSpPr/>
      </xdr:nvSpPr>
      <xdr:spPr>
        <a:xfrm>
          <a:off x="14351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137795</xdr:rowOff>
    </xdr:from>
    <xdr:ext cx="762000" cy="259080"/>
    <xdr:sp macro="" textlink="">
      <xdr:nvSpPr>
        <xdr:cNvPr id="281" name="テキスト ボックス 280"/>
        <xdr:cNvSpPr txBox="1"/>
      </xdr:nvSpPr>
      <xdr:spPr>
        <a:xfrm>
          <a:off x="14020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0</xdr:rowOff>
    </xdr:from>
    <xdr:to xmlns:xdr="http://schemas.openxmlformats.org/drawingml/2006/spreadsheetDrawing">
      <xdr:col>64</xdr:col>
      <xdr:colOff>152400</xdr:colOff>
      <xdr:row>87</xdr:row>
      <xdr:rowOff>101600</xdr:rowOff>
    </xdr:to>
    <xdr:sp macro="" textlink="">
      <xdr:nvSpPr>
        <xdr:cNvPr id="282" name="楕円 281"/>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86360</xdr:rowOff>
    </xdr:from>
    <xdr:ext cx="762000" cy="252730"/>
    <xdr:sp macro="" textlink="">
      <xdr:nvSpPr>
        <xdr:cNvPr id="283" name="テキスト ボックス 282"/>
        <xdr:cNvSpPr txBox="1"/>
      </xdr:nvSpPr>
      <xdr:spPr>
        <a:xfrm>
          <a:off x="13131800" y="150025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86" name="テキスト ボックス 285"/>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人口千人当たり職員数は</a:t>
          </a:r>
          <a:r>
            <a:rPr kumimoji="1" lang="ja-JP" altLang="en-US" sz="1300">
              <a:latin typeface="ＭＳ Ｐゴシック"/>
              <a:ea typeface="ＭＳ Ｐゴシック"/>
            </a:rPr>
            <a:t>増加が続いているが、依然として全国や東京都の平均を下回っている。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令和元</a:t>
          </a:r>
          <a:r>
            <a:rPr kumimoji="1" lang="ja-JP" altLang="en-US" sz="1300">
              <a:latin typeface="ＭＳ Ｐゴシック"/>
              <a:ea typeface="ＭＳ Ｐゴシック"/>
            </a:rPr>
            <a:t>年度は人口が減少したことや職員数が微増となったことで、前年度比で</a:t>
          </a:r>
          <a:r>
            <a:rPr kumimoji="1" lang="en-US" altLang="ja-JP" sz="1300">
              <a:latin typeface="ＭＳ Ｐゴシック"/>
              <a:ea typeface="ＭＳ Ｐゴシック"/>
            </a:rPr>
            <a:t>0.23</a:t>
          </a:r>
          <a:r>
            <a:rPr kumimoji="1" lang="ja-JP" altLang="en-US" sz="1300">
              <a:latin typeface="ＭＳ Ｐゴシック"/>
              <a:ea typeface="ＭＳ Ｐゴシック"/>
            </a:rPr>
            <a:t>ポイントの上昇となった。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職員の年齢構成に偏在がみられるため、中長期的な視点で改善を図りながら、適正な定員管理に努める。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299" name="テキスト ボックス 298"/>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2730"/>
    <xdr:sp macro="" textlink="">
      <xdr:nvSpPr>
        <xdr:cNvPr id="307" name="テキスト ボックス 306"/>
        <xdr:cNvSpPr txBox="1"/>
      </xdr:nvSpPr>
      <xdr:spPr>
        <a:xfrm>
          <a:off x="1206500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2730"/>
    <xdr:sp macro="" textlink="">
      <xdr:nvSpPr>
        <xdr:cNvPr id="309" name="テキスト ボックス 308"/>
        <xdr:cNvSpPr txBox="1"/>
      </xdr:nvSpPr>
      <xdr:spPr>
        <a:xfrm>
          <a:off x="1206500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14605</xdr:rowOff>
    </xdr:from>
    <xdr:to xmlns:xdr="http://schemas.openxmlformats.org/drawingml/2006/spreadsheetDrawing">
      <xdr:col>81</xdr:col>
      <xdr:colOff>44450</xdr:colOff>
      <xdr:row>66</xdr:row>
      <xdr:rowOff>154940</xdr:rowOff>
    </xdr:to>
    <xdr:cxnSp macro="">
      <xdr:nvCxnSpPr>
        <xdr:cNvPr id="313" name="直線コネクタ 312"/>
        <xdr:cNvCxnSpPr/>
      </xdr:nvCxnSpPr>
      <xdr:spPr>
        <a:xfrm flipV="1">
          <a:off x="17018000" y="9958705"/>
          <a:ext cx="0" cy="1511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127000</xdr:rowOff>
    </xdr:from>
    <xdr:ext cx="762000" cy="259080"/>
    <xdr:sp macro="" textlink="">
      <xdr:nvSpPr>
        <xdr:cNvPr id="314" name="定員管理の状況最小値テキスト"/>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5" name="直線コネクタ 314"/>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100965</xdr:rowOff>
    </xdr:from>
    <xdr:ext cx="762000" cy="252730"/>
    <xdr:sp macro="" textlink="">
      <xdr:nvSpPr>
        <xdr:cNvPr id="316" name="定員管理の状況最大値テキスト"/>
        <xdr:cNvSpPr txBox="1"/>
      </xdr:nvSpPr>
      <xdr:spPr>
        <a:xfrm>
          <a:off x="17106900" y="97021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14605</xdr:rowOff>
    </xdr:from>
    <xdr:to xmlns:xdr="http://schemas.openxmlformats.org/drawingml/2006/spreadsheetDrawing">
      <xdr:col>81</xdr:col>
      <xdr:colOff>133350</xdr:colOff>
      <xdr:row>58</xdr:row>
      <xdr:rowOff>14605</xdr:rowOff>
    </xdr:to>
    <xdr:cxnSp macro="">
      <xdr:nvCxnSpPr>
        <xdr:cNvPr id="317" name="直線コネクタ 316"/>
        <xdr:cNvCxnSpPr/>
      </xdr:nvCxnSpPr>
      <xdr:spPr>
        <a:xfrm>
          <a:off x="169291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78105</xdr:rowOff>
    </xdr:from>
    <xdr:to xmlns:xdr="http://schemas.openxmlformats.org/drawingml/2006/spreadsheetDrawing">
      <xdr:col>81</xdr:col>
      <xdr:colOff>44450</xdr:colOff>
      <xdr:row>59</xdr:row>
      <xdr:rowOff>124460</xdr:rowOff>
    </xdr:to>
    <xdr:cxnSp macro="">
      <xdr:nvCxnSpPr>
        <xdr:cNvPr id="318" name="直線コネクタ 317"/>
        <xdr:cNvCxnSpPr/>
      </xdr:nvCxnSpPr>
      <xdr:spPr>
        <a:xfrm>
          <a:off x="16179800" y="1019365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89535</xdr:rowOff>
    </xdr:from>
    <xdr:ext cx="762000" cy="252730"/>
    <xdr:sp macro="" textlink="">
      <xdr:nvSpPr>
        <xdr:cNvPr id="319" name="定員管理の状況平均値テキスト"/>
        <xdr:cNvSpPr txBox="1"/>
      </xdr:nvSpPr>
      <xdr:spPr>
        <a:xfrm>
          <a:off x="17106900" y="1037653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117475</xdr:rowOff>
    </xdr:from>
    <xdr:to xmlns:xdr="http://schemas.openxmlformats.org/drawingml/2006/spreadsheetDrawing">
      <xdr:col>81</xdr:col>
      <xdr:colOff>95250</xdr:colOff>
      <xdr:row>61</xdr:row>
      <xdr:rowOff>47625</xdr:rowOff>
    </xdr:to>
    <xdr:sp macro="" textlink="">
      <xdr:nvSpPr>
        <xdr:cNvPr id="320" name="フローチャート: 判断 319"/>
        <xdr:cNvSpPr/>
      </xdr:nvSpPr>
      <xdr:spPr>
        <a:xfrm>
          <a:off x="169672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67945</xdr:rowOff>
    </xdr:from>
    <xdr:to xmlns:xdr="http://schemas.openxmlformats.org/drawingml/2006/spreadsheetDrawing">
      <xdr:col>77</xdr:col>
      <xdr:colOff>44450</xdr:colOff>
      <xdr:row>59</xdr:row>
      <xdr:rowOff>78105</xdr:rowOff>
    </xdr:to>
    <xdr:cxnSp macro="">
      <xdr:nvCxnSpPr>
        <xdr:cNvPr id="321" name="直線コネクタ 320"/>
        <xdr:cNvCxnSpPr/>
      </xdr:nvCxnSpPr>
      <xdr:spPr>
        <a:xfrm>
          <a:off x="15290800" y="101834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100965</xdr:rowOff>
    </xdr:from>
    <xdr:to xmlns:xdr="http://schemas.openxmlformats.org/drawingml/2006/spreadsheetDrawing">
      <xdr:col>77</xdr:col>
      <xdr:colOff>95250</xdr:colOff>
      <xdr:row>61</xdr:row>
      <xdr:rowOff>31115</xdr:rowOff>
    </xdr:to>
    <xdr:sp macro="" textlink="">
      <xdr:nvSpPr>
        <xdr:cNvPr id="322" name="フローチャート: 判断 321"/>
        <xdr:cNvSpPr/>
      </xdr:nvSpPr>
      <xdr:spPr>
        <a:xfrm>
          <a:off x="161290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16510</xdr:rowOff>
    </xdr:from>
    <xdr:ext cx="736600" cy="259080"/>
    <xdr:sp macro="" textlink="">
      <xdr:nvSpPr>
        <xdr:cNvPr id="323" name="テキスト ボックス 322"/>
        <xdr:cNvSpPr txBox="1"/>
      </xdr:nvSpPr>
      <xdr:spPr>
        <a:xfrm>
          <a:off x="15798800" y="10474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52070</xdr:rowOff>
    </xdr:from>
    <xdr:to xmlns:xdr="http://schemas.openxmlformats.org/drawingml/2006/spreadsheetDrawing">
      <xdr:col>72</xdr:col>
      <xdr:colOff>203200</xdr:colOff>
      <xdr:row>59</xdr:row>
      <xdr:rowOff>67945</xdr:rowOff>
    </xdr:to>
    <xdr:cxnSp macro="">
      <xdr:nvCxnSpPr>
        <xdr:cNvPr id="324" name="直線コネクタ 323"/>
        <xdr:cNvCxnSpPr/>
      </xdr:nvCxnSpPr>
      <xdr:spPr>
        <a:xfrm>
          <a:off x="14401800" y="101676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95250</xdr:rowOff>
    </xdr:from>
    <xdr:to xmlns:xdr="http://schemas.openxmlformats.org/drawingml/2006/spreadsheetDrawing">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10160</xdr:rowOff>
    </xdr:from>
    <xdr:ext cx="762000" cy="259080"/>
    <xdr:sp macro="" textlink="">
      <xdr:nvSpPr>
        <xdr:cNvPr id="326" name="テキスト ボックス 325"/>
        <xdr:cNvSpPr txBox="1"/>
      </xdr:nvSpPr>
      <xdr:spPr>
        <a:xfrm>
          <a:off x="14909800" y="1046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29845</xdr:rowOff>
    </xdr:from>
    <xdr:to xmlns:xdr="http://schemas.openxmlformats.org/drawingml/2006/spreadsheetDrawing">
      <xdr:col>68</xdr:col>
      <xdr:colOff>152400</xdr:colOff>
      <xdr:row>59</xdr:row>
      <xdr:rowOff>52070</xdr:rowOff>
    </xdr:to>
    <xdr:cxnSp macro="">
      <xdr:nvCxnSpPr>
        <xdr:cNvPr id="327" name="直線コネクタ 326"/>
        <xdr:cNvCxnSpPr/>
      </xdr:nvCxnSpPr>
      <xdr:spPr>
        <a:xfrm>
          <a:off x="13512800" y="101453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103505</xdr:rowOff>
    </xdr:from>
    <xdr:to xmlns:xdr="http://schemas.openxmlformats.org/drawingml/2006/spreadsheetDrawing">
      <xdr:col>68</xdr:col>
      <xdr:colOff>203200</xdr:colOff>
      <xdr:row>61</xdr:row>
      <xdr:rowOff>33655</xdr:rowOff>
    </xdr:to>
    <xdr:sp macro="" textlink="">
      <xdr:nvSpPr>
        <xdr:cNvPr id="328" name="フローチャート: 判断 327"/>
        <xdr:cNvSpPr/>
      </xdr:nvSpPr>
      <xdr:spPr>
        <a:xfrm>
          <a:off x="14351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18415</xdr:rowOff>
    </xdr:from>
    <xdr:ext cx="762000" cy="252730"/>
    <xdr:sp macro="" textlink="">
      <xdr:nvSpPr>
        <xdr:cNvPr id="329" name="テキスト ボックス 328"/>
        <xdr:cNvSpPr txBox="1"/>
      </xdr:nvSpPr>
      <xdr:spPr>
        <a:xfrm>
          <a:off x="14020800" y="10476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106045</xdr:rowOff>
    </xdr:from>
    <xdr:to xmlns:xdr="http://schemas.openxmlformats.org/drawingml/2006/spreadsheetDrawing">
      <xdr:col>64</xdr:col>
      <xdr:colOff>152400</xdr:colOff>
      <xdr:row>63</xdr:row>
      <xdr:rowOff>36195</xdr:rowOff>
    </xdr:to>
    <xdr:sp macro="" textlink="">
      <xdr:nvSpPr>
        <xdr:cNvPr id="330" name="フローチャート: 判断 329"/>
        <xdr:cNvSpPr/>
      </xdr:nvSpPr>
      <xdr:spPr>
        <a:xfrm>
          <a:off x="134620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20955</xdr:rowOff>
    </xdr:from>
    <xdr:ext cx="762000" cy="252730"/>
    <xdr:sp macro="" textlink="">
      <xdr:nvSpPr>
        <xdr:cNvPr id="331" name="テキスト ボックス 330"/>
        <xdr:cNvSpPr txBox="1"/>
      </xdr:nvSpPr>
      <xdr:spPr>
        <a:xfrm>
          <a:off x="13131800" y="10822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32" name="テキスト ボックス 331"/>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3" name="テキスト ボックス 332"/>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4" name="テキスト ボックス 333"/>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5" name="テキスト ボックス 334"/>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36" name="テキスト ボックス 335"/>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73660</xdr:rowOff>
    </xdr:from>
    <xdr:to xmlns:xdr="http://schemas.openxmlformats.org/drawingml/2006/spreadsheetDrawing">
      <xdr:col>81</xdr:col>
      <xdr:colOff>95250</xdr:colOff>
      <xdr:row>60</xdr:row>
      <xdr:rowOff>3810</xdr:rowOff>
    </xdr:to>
    <xdr:sp macro="" textlink="">
      <xdr:nvSpPr>
        <xdr:cNvPr id="337" name="楕円 336"/>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90170</xdr:rowOff>
    </xdr:from>
    <xdr:ext cx="762000" cy="259080"/>
    <xdr:sp macro="" textlink="">
      <xdr:nvSpPr>
        <xdr:cNvPr id="338" name="定員管理の状況該当値テキスト"/>
        <xdr:cNvSpPr txBox="1"/>
      </xdr:nvSpPr>
      <xdr:spPr>
        <a:xfrm>
          <a:off x="17106900" y="1003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27305</xdr:rowOff>
    </xdr:from>
    <xdr:to xmlns:xdr="http://schemas.openxmlformats.org/drawingml/2006/spreadsheetDrawing">
      <xdr:col>77</xdr:col>
      <xdr:colOff>95250</xdr:colOff>
      <xdr:row>59</xdr:row>
      <xdr:rowOff>128905</xdr:rowOff>
    </xdr:to>
    <xdr:sp macro="" textlink="">
      <xdr:nvSpPr>
        <xdr:cNvPr id="339" name="楕円 338"/>
        <xdr:cNvSpPr/>
      </xdr:nvSpPr>
      <xdr:spPr>
        <a:xfrm>
          <a:off x="161290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139065</xdr:rowOff>
    </xdr:from>
    <xdr:ext cx="736600" cy="259080"/>
    <xdr:sp macro="" textlink="">
      <xdr:nvSpPr>
        <xdr:cNvPr id="340" name="テキスト ボックス 339"/>
        <xdr:cNvSpPr txBox="1"/>
      </xdr:nvSpPr>
      <xdr:spPr>
        <a:xfrm>
          <a:off x="15798800" y="99117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17780</xdr:rowOff>
    </xdr:from>
    <xdr:to xmlns:xdr="http://schemas.openxmlformats.org/drawingml/2006/spreadsheetDrawing">
      <xdr:col>73</xdr:col>
      <xdr:colOff>44450</xdr:colOff>
      <xdr:row>59</xdr:row>
      <xdr:rowOff>118745</xdr:rowOff>
    </xdr:to>
    <xdr:sp macro="" textlink="">
      <xdr:nvSpPr>
        <xdr:cNvPr id="341" name="楕円 340"/>
        <xdr:cNvSpPr/>
      </xdr:nvSpPr>
      <xdr:spPr>
        <a:xfrm>
          <a:off x="15240000"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128905</xdr:rowOff>
    </xdr:from>
    <xdr:ext cx="762000" cy="259080"/>
    <xdr:sp macro="" textlink="">
      <xdr:nvSpPr>
        <xdr:cNvPr id="342" name="テキスト ボックス 341"/>
        <xdr:cNvSpPr txBox="1"/>
      </xdr:nvSpPr>
      <xdr:spPr>
        <a:xfrm>
          <a:off x="14909800" y="990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1270</xdr:rowOff>
    </xdr:from>
    <xdr:to xmlns:xdr="http://schemas.openxmlformats.org/drawingml/2006/spreadsheetDrawing">
      <xdr:col>68</xdr:col>
      <xdr:colOff>203200</xdr:colOff>
      <xdr:row>59</xdr:row>
      <xdr:rowOff>102870</xdr:rowOff>
    </xdr:to>
    <xdr:sp macro="" textlink="">
      <xdr:nvSpPr>
        <xdr:cNvPr id="343" name="楕円 342"/>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113030</xdr:rowOff>
    </xdr:from>
    <xdr:ext cx="762000" cy="259080"/>
    <xdr:sp macro="" textlink="">
      <xdr:nvSpPr>
        <xdr:cNvPr id="344" name="テキスト ボックス 343"/>
        <xdr:cNvSpPr txBox="1"/>
      </xdr:nvSpPr>
      <xdr:spPr>
        <a:xfrm>
          <a:off x="14020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150495</xdr:rowOff>
    </xdr:from>
    <xdr:to xmlns:xdr="http://schemas.openxmlformats.org/drawingml/2006/spreadsheetDrawing">
      <xdr:col>64</xdr:col>
      <xdr:colOff>152400</xdr:colOff>
      <xdr:row>59</xdr:row>
      <xdr:rowOff>80645</xdr:rowOff>
    </xdr:to>
    <xdr:sp macro="" textlink="">
      <xdr:nvSpPr>
        <xdr:cNvPr id="345" name="楕円 344"/>
        <xdr:cNvSpPr/>
      </xdr:nvSpPr>
      <xdr:spPr>
        <a:xfrm>
          <a:off x="13462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90805</xdr:rowOff>
    </xdr:from>
    <xdr:ext cx="762000" cy="258445"/>
    <xdr:sp macro="" textlink="">
      <xdr:nvSpPr>
        <xdr:cNvPr id="346" name="テキスト ボックス 345"/>
        <xdr:cNvSpPr txBox="1"/>
      </xdr:nvSpPr>
      <xdr:spPr>
        <a:xfrm>
          <a:off x="13131800" y="9863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49" name="テキスト ボックス 348"/>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算定の分母</a:t>
          </a:r>
          <a:r>
            <a:rPr kumimoji="1" lang="ja-JP" altLang="en-US" sz="1300">
              <a:latin typeface="ＭＳ Ｐゴシック"/>
              <a:ea typeface="ＭＳ Ｐゴシック"/>
            </a:rPr>
            <a:t>は、市税の増などに伴い標準税収入額が増加となったほか、普通交付税が増加したことなどにより増となった。また、</a:t>
          </a:r>
          <a:r>
            <a:rPr kumimoji="1" lang="ja-JP" altLang="en-US" sz="1300">
              <a:latin typeface="ＭＳ Ｐゴシック"/>
              <a:ea typeface="ＭＳ Ｐゴシック"/>
            </a:rPr>
            <a:t>分子は</a:t>
          </a:r>
          <a:r>
            <a:rPr kumimoji="1" lang="ja-JP" altLang="en-US" sz="1300">
              <a:latin typeface="ＭＳ Ｐゴシック"/>
              <a:ea typeface="ＭＳ Ｐゴシック"/>
            </a:rPr>
            <a:t>基準財政需要額算入額が減少したしたものの、</a:t>
          </a:r>
          <a:r>
            <a:rPr kumimoji="1" lang="ja-JP" altLang="en-US" sz="1300">
              <a:latin typeface="ＭＳ Ｐゴシック"/>
              <a:ea typeface="ＭＳ Ｐゴシック"/>
            </a:rPr>
            <a:t>一般会計の元利償還金や一部事務組合の元利償還金に対する負担金が減少したことなどにより減となった。</a:t>
          </a:r>
        </a:p>
        <a:p>
          <a:r>
            <a:rPr lang="ja-JP" altLang="en-US"/>
            <a:t>　</a:t>
          </a:r>
          <a:r>
            <a:rPr kumimoji="1" lang="ja-JP" altLang="en-US" sz="1300">
              <a:latin typeface="ＭＳ Ｐゴシック"/>
              <a:ea typeface="ＭＳ Ｐゴシック"/>
            </a:rPr>
            <a:t>このように、分子が減少し、分母が増加となったことにより、3か年平均の比率が0.4ポイント減少し、単年度の比率も減少した。</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2730"/>
    <xdr:sp macro="" textlink="">
      <xdr:nvSpPr>
        <xdr:cNvPr id="366" name="テキスト ボックス 365"/>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730"/>
    <xdr:sp macro="" textlink="">
      <xdr:nvSpPr>
        <xdr:cNvPr id="368" name="テキスト ボックス 367"/>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2730"/>
    <xdr:sp macro="" textlink="">
      <xdr:nvSpPr>
        <xdr:cNvPr id="370" name="テキスト ボックス 369"/>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153035</xdr:rowOff>
    </xdr:from>
    <xdr:to xmlns:xdr="http://schemas.openxmlformats.org/drawingml/2006/spreadsheetDrawing">
      <xdr:col>81</xdr:col>
      <xdr:colOff>44450</xdr:colOff>
      <xdr:row>45</xdr:row>
      <xdr:rowOff>162560</xdr:rowOff>
    </xdr:to>
    <xdr:cxnSp macro="">
      <xdr:nvCxnSpPr>
        <xdr:cNvPr id="374" name="直線コネクタ 373"/>
        <xdr:cNvCxnSpPr/>
      </xdr:nvCxnSpPr>
      <xdr:spPr>
        <a:xfrm flipV="1">
          <a:off x="17018000" y="632523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134620</xdr:rowOff>
    </xdr:from>
    <xdr:ext cx="762000" cy="252730"/>
    <xdr:sp macro="" textlink="">
      <xdr:nvSpPr>
        <xdr:cNvPr id="375" name="公債費負担の状況最小値テキスト"/>
        <xdr:cNvSpPr txBox="1"/>
      </xdr:nvSpPr>
      <xdr:spPr>
        <a:xfrm>
          <a:off x="17106900" y="7849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162560</xdr:rowOff>
    </xdr:from>
    <xdr:to xmlns:xdr="http://schemas.openxmlformats.org/drawingml/2006/spreadsheetDrawing">
      <xdr:col>81</xdr:col>
      <xdr:colOff>133350</xdr:colOff>
      <xdr:row>45</xdr:row>
      <xdr:rowOff>162560</xdr:rowOff>
    </xdr:to>
    <xdr:cxnSp macro="">
      <xdr:nvCxnSpPr>
        <xdr:cNvPr id="376" name="直線コネクタ 375"/>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67945</xdr:rowOff>
    </xdr:from>
    <xdr:ext cx="762000" cy="258445"/>
    <xdr:sp macro="" textlink="">
      <xdr:nvSpPr>
        <xdr:cNvPr id="377" name="公債費負担の状況最大値テキスト"/>
        <xdr:cNvSpPr txBox="1"/>
      </xdr:nvSpPr>
      <xdr:spPr>
        <a:xfrm>
          <a:off x="17106900" y="606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153035</xdr:rowOff>
    </xdr:from>
    <xdr:to xmlns:xdr="http://schemas.openxmlformats.org/drawingml/2006/spreadsheetDrawing">
      <xdr:col>81</xdr:col>
      <xdr:colOff>133350</xdr:colOff>
      <xdr:row>36</xdr:row>
      <xdr:rowOff>153035</xdr:rowOff>
    </xdr:to>
    <xdr:cxnSp macro="">
      <xdr:nvCxnSpPr>
        <xdr:cNvPr id="378" name="直線コネクタ 377"/>
        <xdr:cNvCxnSpPr/>
      </xdr:nvCxnSpPr>
      <xdr:spPr>
        <a:xfrm>
          <a:off x="16929100" y="632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41275</xdr:rowOff>
    </xdr:from>
    <xdr:to xmlns:xdr="http://schemas.openxmlformats.org/drawingml/2006/spreadsheetDrawing">
      <xdr:col>81</xdr:col>
      <xdr:colOff>44450</xdr:colOff>
      <xdr:row>42</xdr:row>
      <xdr:rowOff>73660</xdr:rowOff>
    </xdr:to>
    <xdr:cxnSp macro="">
      <xdr:nvCxnSpPr>
        <xdr:cNvPr id="379" name="直線コネクタ 378"/>
        <xdr:cNvCxnSpPr/>
      </xdr:nvCxnSpPr>
      <xdr:spPr>
        <a:xfrm flipV="1">
          <a:off x="16179800" y="724217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26035</xdr:rowOff>
    </xdr:from>
    <xdr:ext cx="762000" cy="259080"/>
    <xdr:sp macro="" textlink="">
      <xdr:nvSpPr>
        <xdr:cNvPr id="380" name="公債費負担の状況平均値テキスト"/>
        <xdr:cNvSpPr txBox="1"/>
      </xdr:nvSpPr>
      <xdr:spPr>
        <a:xfrm>
          <a:off x="17106900" y="68840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9525</xdr:rowOff>
    </xdr:from>
    <xdr:to xmlns:xdr="http://schemas.openxmlformats.org/drawingml/2006/spreadsheetDrawing">
      <xdr:col>81</xdr:col>
      <xdr:colOff>95250</xdr:colOff>
      <xdr:row>41</xdr:row>
      <xdr:rowOff>111125</xdr:rowOff>
    </xdr:to>
    <xdr:sp macro="" textlink="">
      <xdr:nvSpPr>
        <xdr:cNvPr id="381" name="フローチャート: 判断 380"/>
        <xdr:cNvSpPr/>
      </xdr:nvSpPr>
      <xdr:spPr>
        <a:xfrm>
          <a:off x="169672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65405</xdr:rowOff>
    </xdr:from>
    <xdr:to xmlns:xdr="http://schemas.openxmlformats.org/drawingml/2006/spreadsheetDrawing">
      <xdr:col>77</xdr:col>
      <xdr:colOff>44450</xdr:colOff>
      <xdr:row>42</xdr:row>
      <xdr:rowOff>73660</xdr:rowOff>
    </xdr:to>
    <xdr:cxnSp macro="">
      <xdr:nvCxnSpPr>
        <xdr:cNvPr id="382" name="直線コネクタ 381"/>
        <xdr:cNvCxnSpPr/>
      </xdr:nvCxnSpPr>
      <xdr:spPr>
        <a:xfrm>
          <a:off x="15290800" y="72663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17780</xdr:rowOff>
    </xdr:from>
    <xdr:to xmlns:xdr="http://schemas.openxmlformats.org/drawingml/2006/spreadsheetDrawing">
      <xdr:col>77</xdr:col>
      <xdr:colOff>95250</xdr:colOff>
      <xdr:row>41</xdr:row>
      <xdr:rowOff>118745</xdr:rowOff>
    </xdr:to>
    <xdr:sp macro="" textlink="">
      <xdr:nvSpPr>
        <xdr:cNvPr id="383" name="フローチャート: 判断 382"/>
        <xdr:cNvSpPr/>
      </xdr:nvSpPr>
      <xdr:spPr>
        <a:xfrm>
          <a:off x="16129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128905</xdr:rowOff>
    </xdr:from>
    <xdr:ext cx="736600" cy="259080"/>
    <xdr:sp macro="" textlink="">
      <xdr:nvSpPr>
        <xdr:cNvPr id="384" name="テキスト ボックス 383"/>
        <xdr:cNvSpPr txBox="1"/>
      </xdr:nvSpPr>
      <xdr:spPr>
        <a:xfrm>
          <a:off x="15798800" y="6815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9525</xdr:rowOff>
    </xdr:from>
    <xdr:to xmlns:xdr="http://schemas.openxmlformats.org/drawingml/2006/spreadsheetDrawing">
      <xdr:col>72</xdr:col>
      <xdr:colOff>203200</xdr:colOff>
      <xdr:row>42</xdr:row>
      <xdr:rowOff>65405</xdr:rowOff>
    </xdr:to>
    <xdr:cxnSp macro="">
      <xdr:nvCxnSpPr>
        <xdr:cNvPr id="385" name="直線コネクタ 384"/>
        <xdr:cNvCxnSpPr/>
      </xdr:nvCxnSpPr>
      <xdr:spPr>
        <a:xfrm>
          <a:off x="14401800" y="721042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6" name="フローチャート: 判断 385"/>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145415</xdr:rowOff>
    </xdr:from>
    <xdr:ext cx="762000" cy="252730"/>
    <xdr:sp macro="" textlink="">
      <xdr:nvSpPr>
        <xdr:cNvPr id="387" name="テキスト ボックス 386"/>
        <xdr:cNvSpPr txBox="1"/>
      </xdr:nvSpPr>
      <xdr:spPr>
        <a:xfrm>
          <a:off x="14909800" y="6831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140335</xdr:rowOff>
    </xdr:from>
    <xdr:to xmlns:xdr="http://schemas.openxmlformats.org/drawingml/2006/spreadsheetDrawing">
      <xdr:col>68</xdr:col>
      <xdr:colOff>152400</xdr:colOff>
      <xdr:row>42</xdr:row>
      <xdr:rowOff>9525</xdr:rowOff>
    </xdr:to>
    <xdr:cxnSp macro="">
      <xdr:nvCxnSpPr>
        <xdr:cNvPr id="388" name="直線コネクタ 387"/>
        <xdr:cNvCxnSpPr/>
      </xdr:nvCxnSpPr>
      <xdr:spPr>
        <a:xfrm>
          <a:off x="13512800" y="71697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57785</xdr:rowOff>
    </xdr:from>
    <xdr:to xmlns:xdr="http://schemas.openxmlformats.org/drawingml/2006/spreadsheetDrawing">
      <xdr:col>68</xdr:col>
      <xdr:colOff>203200</xdr:colOff>
      <xdr:row>41</xdr:row>
      <xdr:rowOff>159385</xdr:rowOff>
    </xdr:to>
    <xdr:sp macro="" textlink="">
      <xdr:nvSpPr>
        <xdr:cNvPr id="389" name="フローチャート: 判断 388"/>
        <xdr:cNvSpPr/>
      </xdr:nvSpPr>
      <xdr:spPr>
        <a:xfrm>
          <a:off x="14351000" y="708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169545</xdr:rowOff>
    </xdr:from>
    <xdr:ext cx="762000" cy="252730"/>
    <xdr:sp macro="" textlink="">
      <xdr:nvSpPr>
        <xdr:cNvPr id="390" name="テキスト ボックス 389"/>
        <xdr:cNvSpPr txBox="1"/>
      </xdr:nvSpPr>
      <xdr:spPr>
        <a:xfrm>
          <a:off x="14020800" y="68560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55245</xdr:rowOff>
    </xdr:from>
    <xdr:to xmlns:xdr="http://schemas.openxmlformats.org/drawingml/2006/spreadsheetDrawing">
      <xdr:col>64</xdr:col>
      <xdr:colOff>152400</xdr:colOff>
      <xdr:row>42</xdr:row>
      <xdr:rowOff>156845</xdr:rowOff>
    </xdr:to>
    <xdr:sp macro="" textlink="">
      <xdr:nvSpPr>
        <xdr:cNvPr id="391" name="フローチャート: 判断 390"/>
        <xdr:cNvSpPr/>
      </xdr:nvSpPr>
      <xdr:spPr>
        <a:xfrm>
          <a:off x="13462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141605</xdr:rowOff>
    </xdr:from>
    <xdr:ext cx="762000" cy="259080"/>
    <xdr:sp macro="" textlink="">
      <xdr:nvSpPr>
        <xdr:cNvPr id="392" name="テキスト ボックス 391"/>
        <xdr:cNvSpPr txBox="1"/>
      </xdr:nvSpPr>
      <xdr:spPr>
        <a:xfrm>
          <a:off x="13131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161925</xdr:rowOff>
    </xdr:from>
    <xdr:to xmlns:xdr="http://schemas.openxmlformats.org/drawingml/2006/spreadsheetDrawing">
      <xdr:col>81</xdr:col>
      <xdr:colOff>95250</xdr:colOff>
      <xdr:row>42</xdr:row>
      <xdr:rowOff>92075</xdr:rowOff>
    </xdr:to>
    <xdr:sp macro="" textlink="">
      <xdr:nvSpPr>
        <xdr:cNvPr id="398" name="楕円 397"/>
        <xdr:cNvSpPr/>
      </xdr:nvSpPr>
      <xdr:spPr>
        <a:xfrm>
          <a:off x="16967200" y="71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133985</xdr:rowOff>
    </xdr:from>
    <xdr:ext cx="762000" cy="252730"/>
    <xdr:sp macro="" textlink="">
      <xdr:nvSpPr>
        <xdr:cNvPr id="399" name="公債費負担の状況該当値テキスト"/>
        <xdr:cNvSpPr txBox="1"/>
      </xdr:nvSpPr>
      <xdr:spPr>
        <a:xfrm>
          <a:off x="17106900" y="71634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22860</xdr:rowOff>
    </xdr:from>
    <xdr:to xmlns:xdr="http://schemas.openxmlformats.org/drawingml/2006/spreadsheetDrawing">
      <xdr:col>77</xdr:col>
      <xdr:colOff>95250</xdr:colOff>
      <xdr:row>42</xdr:row>
      <xdr:rowOff>124460</xdr:rowOff>
    </xdr:to>
    <xdr:sp macro="" textlink="">
      <xdr:nvSpPr>
        <xdr:cNvPr id="400" name="楕円 399"/>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109220</xdr:rowOff>
    </xdr:from>
    <xdr:ext cx="736600" cy="252730"/>
    <xdr:sp macro="" textlink="">
      <xdr:nvSpPr>
        <xdr:cNvPr id="401" name="テキスト ボックス 400"/>
        <xdr:cNvSpPr txBox="1"/>
      </xdr:nvSpPr>
      <xdr:spPr>
        <a:xfrm>
          <a:off x="15798800" y="73101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14605</xdr:rowOff>
    </xdr:from>
    <xdr:to xmlns:xdr="http://schemas.openxmlformats.org/drawingml/2006/spreadsheetDrawing">
      <xdr:col>73</xdr:col>
      <xdr:colOff>44450</xdr:colOff>
      <xdr:row>42</xdr:row>
      <xdr:rowOff>116205</xdr:rowOff>
    </xdr:to>
    <xdr:sp macro="" textlink="">
      <xdr:nvSpPr>
        <xdr:cNvPr id="402" name="楕円 401"/>
        <xdr:cNvSpPr/>
      </xdr:nvSpPr>
      <xdr:spPr>
        <a:xfrm>
          <a:off x="15240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100965</xdr:rowOff>
    </xdr:from>
    <xdr:ext cx="762000" cy="252730"/>
    <xdr:sp macro="" textlink="">
      <xdr:nvSpPr>
        <xdr:cNvPr id="403" name="テキスト ボックス 402"/>
        <xdr:cNvSpPr txBox="1"/>
      </xdr:nvSpPr>
      <xdr:spPr>
        <a:xfrm>
          <a:off x="14909800" y="7301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130175</xdr:rowOff>
    </xdr:from>
    <xdr:to xmlns:xdr="http://schemas.openxmlformats.org/drawingml/2006/spreadsheetDrawing">
      <xdr:col>68</xdr:col>
      <xdr:colOff>203200</xdr:colOff>
      <xdr:row>42</xdr:row>
      <xdr:rowOff>60325</xdr:rowOff>
    </xdr:to>
    <xdr:sp macro="" textlink="">
      <xdr:nvSpPr>
        <xdr:cNvPr id="404" name="楕円 403"/>
        <xdr:cNvSpPr/>
      </xdr:nvSpPr>
      <xdr:spPr>
        <a:xfrm>
          <a:off x="1435100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45085</xdr:rowOff>
    </xdr:from>
    <xdr:ext cx="762000" cy="258445"/>
    <xdr:sp macro="" textlink="">
      <xdr:nvSpPr>
        <xdr:cNvPr id="405" name="テキスト ボックス 404"/>
        <xdr:cNvSpPr txBox="1"/>
      </xdr:nvSpPr>
      <xdr:spPr>
        <a:xfrm>
          <a:off x="14020800" y="724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406" name="楕円 405"/>
        <xdr:cNvSpPr/>
      </xdr:nvSpPr>
      <xdr:spPr>
        <a:xfrm>
          <a:off x="13462000" y="7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29845</xdr:rowOff>
    </xdr:from>
    <xdr:ext cx="762000" cy="252730"/>
    <xdr:sp macro="" textlink="">
      <xdr:nvSpPr>
        <xdr:cNvPr id="407" name="テキスト ボックス 406"/>
        <xdr:cNvSpPr txBox="1"/>
      </xdr:nvSpPr>
      <xdr:spPr>
        <a:xfrm>
          <a:off x="13131800" y="6887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0" name="テキスト ボックス 409"/>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算定の分母</a:t>
          </a:r>
          <a:r>
            <a:rPr kumimoji="1" lang="ja-JP" altLang="en-US" sz="1300">
              <a:latin typeface="ＭＳ Ｐゴシック"/>
              <a:ea typeface="ＭＳ Ｐゴシック"/>
            </a:rPr>
            <a:t>は、市税の増などに伴い標準税収入額が増加となったほか、普通交付税が増加したことなどにより増となった。また、分子は充当可能財源や基準財政需要額算入見込額が減少したものの、一般会計や下水道事業特別会計、一部事務組合の地方債現在高が減少したことなどにより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このように、分子が減少し、分母が増加となったことにより、前年度比で1.1</a:t>
          </a:r>
          <a:r>
            <a:rPr kumimoji="1" lang="ja-JP" altLang="en-US" sz="1300">
              <a:latin typeface="ＭＳ Ｐゴシック"/>
              <a:ea typeface="ＭＳ Ｐゴシック"/>
            </a:rPr>
            <a:t>ポイントの減少となった。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今後も起債の抑制に努め、更なる比率の改善を図る。</a:t>
          </a: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1" name="テキスト ボックス 420"/>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4" name="直線コネクタ 423"/>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2730"/>
    <xdr:sp macro="" textlink="">
      <xdr:nvSpPr>
        <xdr:cNvPr id="425" name="テキスト ボックス 424"/>
        <xdr:cNvSpPr txBox="1"/>
      </xdr:nvSpPr>
      <xdr:spPr>
        <a:xfrm>
          <a:off x="12065000" y="375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6" name="直線コネクタ 425"/>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7" name="テキスト ボックス 426"/>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8" name="直線コネクタ 427"/>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29" name="テキスト ボックス 428"/>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0" name="直線コネクタ 429"/>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1" name="テキスト ボックス 430"/>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135890</xdr:rowOff>
    </xdr:to>
    <xdr:cxnSp macro="">
      <xdr:nvCxnSpPr>
        <xdr:cNvPr id="434" name="直線コネクタ 433"/>
        <xdr:cNvCxnSpPr/>
      </xdr:nvCxnSpPr>
      <xdr:spPr>
        <a:xfrm flipV="1">
          <a:off x="17018000" y="2451100"/>
          <a:ext cx="0" cy="1456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107950</xdr:rowOff>
    </xdr:from>
    <xdr:ext cx="762000" cy="259080"/>
    <xdr:sp macro="" textlink="">
      <xdr:nvSpPr>
        <xdr:cNvPr id="435" name="将来負担の状況最小値テキスト"/>
        <xdr:cNvSpPr txBox="1"/>
      </xdr:nvSpPr>
      <xdr:spPr>
        <a:xfrm>
          <a:off x="17106900" y="387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135890</xdr:rowOff>
    </xdr:from>
    <xdr:to xmlns:xdr="http://schemas.openxmlformats.org/drawingml/2006/spreadsheetDrawing">
      <xdr:col>81</xdr:col>
      <xdr:colOff>133350</xdr:colOff>
      <xdr:row>22</xdr:row>
      <xdr:rowOff>135890</xdr:rowOff>
    </xdr:to>
    <xdr:cxnSp macro="">
      <xdr:nvCxnSpPr>
        <xdr:cNvPr id="436" name="直線コネクタ 435"/>
        <xdr:cNvCxnSpPr/>
      </xdr:nvCxnSpPr>
      <xdr:spPr>
        <a:xfrm>
          <a:off x="16929100" y="390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37"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8" name="直線コネクタ 437"/>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136525</xdr:rowOff>
    </xdr:from>
    <xdr:to xmlns:xdr="http://schemas.openxmlformats.org/drawingml/2006/spreadsheetDrawing">
      <xdr:col>81</xdr:col>
      <xdr:colOff>44450</xdr:colOff>
      <xdr:row>16</xdr:row>
      <xdr:rowOff>147320</xdr:rowOff>
    </xdr:to>
    <xdr:cxnSp macro="">
      <xdr:nvCxnSpPr>
        <xdr:cNvPr id="439" name="直線コネクタ 438"/>
        <xdr:cNvCxnSpPr/>
      </xdr:nvCxnSpPr>
      <xdr:spPr>
        <a:xfrm flipV="1">
          <a:off x="16179800" y="287972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58420</xdr:rowOff>
    </xdr:from>
    <xdr:ext cx="762000" cy="259080"/>
    <xdr:sp macro="" textlink="">
      <xdr:nvSpPr>
        <xdr:cNvPr id="440" name="将来負担の状況平均値テキスト"/>
        <xdr:cNvSpPr txBox="1"/>
      </xdr:nvSpPr>
      <xdr:spPr>
        <a:xfrm>
          <a:off x="17106900" y="2458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41910</xdr:rowOff>
    </xdr:from>
    <xdr:to xmlns:xdr="http://schemas.openxmlformats.org/drawingml/2006/spreadsheetDrawing">
      <xdr:col>81</xdr:col>
      <xdr:colOff>95250</xdr:colOff>
      <xdr:row>15</xdr:row>
      <xdr:rowOff>143510</xdr:rowOff>
    </xdr:to>
    <xdr:sp macro="" textlink="">
      <xdr:nvSpPr>
        <xdr:cNvPr id="441" name="フローチャート: 判断 440"/>
        <xdr:cNvSpPr/>
      </xdr:nvSpPr>
      <xdr:spPr>
        <a:xfrm>
          <a:off x="16967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147320</xdr:rowOff>
    </xdr:from>
    <xdr:to xmlns:xdr="http://schemas.openxmlformats.org/drawingml/2006/spreadsheetDrawing">
      <xdr:col>77</xdr:col>
      <xdr:colOff>44450</xdr:colOff>
      <xdr:row>17</xdr:row>
      <xdr:rowOff>33655</xdr:rowOff>
    </xdr:to>
    <xdr:cxnSp macro="">
      <xdr:nvCxnSpPr>
        <xdr:cNvPr id="442" name="直線コネクタ 441"/>
        <xdr:cNvCxnSpPr/>
      </xdr:nvCxnSpPr>
      <xdr:spPr>
        <a:xfrm flipV="1">
          <a:off x="15290800" y="289052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62230</xdr:rowOff>
    </xdr:from>
    <xdr:to xmlns:xdr="http://schemas.openxmlformats.org/drawingml/2006/spreadsheetDrawing">
      <xdr:col>77</xdr:col>
      <xdr:colOff>95250</xdr:colOff>
      <xdr:row>15</xdr:row>
      <xdr:rowOff>163830</xdr:rowOff>
    </xdr:to>
    <xdr:sp macro="" textlink="">
      <xdr:nvSpPr>
        <xdr:cNvPr id="443" name="フローチャート: 判断 442"/>
        <xdr:cNvSpPr/>
      </xdr:nvSpPr>
      <xdr:spPr>
        <a:xfrm>
          <a:off x="16129000" y="2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2540</xdr:rowOff>
    </xdr:from>
    <xdr:ext cx="736600" cy="259080"/>
    <xdr:sp macro="" textlink="">
      <xdr:nvSpPr>
        <xdr:cNvPr id="444" name="テキスト ボックス 443"/>
        <xdr:cNvSpPr txBox="1"/>
      </xdr:nvSpPr>
      <xdr:spPr>
        <a:xfrm>
          <a:off x="15798800" y="240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33655</xdr:rowOff>
    </xdr:from>
    <xdr:to xmlns:xdr="http://schemas.openxmlformats.org/drawingml/2006/spreadsheetDrawing">
      <xdr:col>72</xdr:col>
      <xdr:colOff>203200</xdr:colOff>
      <xdr:row>17</xdr:row>
      <xdr:rowOff>54610</xdr:rowOff>
    </xdr:to>
    <xdr:cxnSp macro="">
      <xdr:nvCxnSpPr>
        <xdr:cNvPr id="445" name="直線コネクタ 444"/>
        <xdr:cNvCxnSpPr/>
      </xdr:nvCxnSpPr>
      <xdr:spPr>
        <a:xfrm flipV="1">
          <a:off x="14401800" y="29483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136525</xdr:rowOff>
    </xdr:from>
    <xdr:to xmlns:xdr="http://schemas.openxmlformats.org/drawingml/2006/spreadsheetDrawing">
      <xdr:col>73</xdr:col>
      <xdr:colOff>44450</xdr:colOff>
      <xdr:row>16</xdr:row>
      <xdr:rowOff>66675</xdr:rowOff>
    </xdr:to>
    <xdr:sp macro="" textlink="">
      <xdr:nvSpPr>
        <xdr:cNvPr id="446" name="フローチャート: 判断 445"/>
        <xdr:cNvSpPr/>
      </xdr:nvSpPr>
      <xdr:spPr>
        <a:xfrm>
          <a:off x="15240000" y="27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76835</xdr:rowOff>
    </xdr:from>
    <xdr:ext cx="762000" cy="252730"/>
    <xdr:sp macro="" textlink="">
      <xdr:nvSpPr>
        <xdr:cNvPr id="447" name="テキスト ボックス 446"/>
        <xdr:cNvSpPr txBox="1"/>
      </xdr:nvSpPr>
      <xdr:spPr>
        <a:xfrm>
          <a:off x="14909800" y="24771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54610</xdr:rowOff>
    </xdr:from>
    <xdr:to xmlns:xdr="http://schemas.openxmlformats.org/drawingml/2006/spreadsheetDrawing">
      <xdr:col>68</xdr:col>
      <xdr:colOff>152400</xdr:colOff>
      <xdr:row>17</xdr:row>
      <xdr:rowOff>132715</xdr:rowOff>
    </xdr:to>
    <xdr:cxnSp macro="">
      <xdr:nvCxnSpPr>
        <xdr:cNvPr id="448" name="直線コネクタ 447"/>
        <xdr:cNvCxnSpPr/>
      </xdr:nvCxnSpPr>
      <xdr:spPr>
        <a:xfrm flipV="1">
          <a:off x="13512800" y="296926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169545</xdr:rowOff>
    </xdr:from>
    <xdr:to xmlns:xdr="http://schemas.openxmlformats.org/drawingml/2006/spreadsheetDrawing">
      <xdr:col>68</xdr:col>
      <xdr:colOff>203200</xdr:colOff>
      <xdr:row>16</xdr:row>
      <xdr:rowOff>99695</xdr:rowOff>
    </xdr:to>
    <xdr:sp macro="" textlink="">
      <xdr:nvSpPr>
        <xdr:cNvPr id="449" name="フローチャート: 判断 448"/>
        <xdr:cNvSpPr/>
      </xdr:nvSpPr>
      <xdr:spPr>
        <a:xfrm>
          <a:off x="14351000" y="27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109855</xdr:rowOff>
    </xdr:from>
    <xdr:ext cx="762000" cy="252730"/>
    <xdr:sp macro="" textlink="">
      <xdr:nvSpPr>
        <xdr:cNvPr id="450" name="テキスト ボックス 449"/>
        <xdr:cNvSpPr txBox="1"/>
      </xdr:nvSpPr>
      <xdr:spPr>
        <a:xfrm>
          <a:off x="14020800" y="2510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33655</xdr:rowOff>
    </xdr:from>
    <xdr:to xmlns:xdr="http://schemas.openxmlformats.org/drawingml/2006/spreadsheetDrawing">
      <xdr:col>64</xdr:col>
      <xdr:colOff>152400</xdr:colOff>
      <xdr:row>16</xdr:row>
      <xdr:rowOff>135255</xdr:rowOff>
    </xdr:to>
    <xdr:sp macro="" textlink="">
      <xdr:nvSpPr>
        <xdr:cNvPr id="451" name="フローチャート: 判断 450"/>
        <xdr:cNvSpPr/>
      </xdr:nvSpPr>
      <xdr:spPr>
        <a:xfrm>
          <a:off x="13462000" y="277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145415</xdr:rowOff>
    </xdr:from>
    <xdr:ext cx="762000" cy="252730"/>
    <xdr:sp macro="" textlink="">
      <xdr:nvSpPr>
        <xdr:cNvPr id="452" name="テキスト ボックス 451"/>
        <xdr:cNvSpPr txBox="1"/>
      </xdr:nvSpPr>
      <xdr:spPr>
        <a:xfrm>
          <a:off x="13131800" y="2545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86360</xdr:rowOff>
    </xdr:from>
    <xdr:to xmlns:xdr="http://schemas.openxmlformats.org/drawingml/2006/spreadsheetDrawing">
      <xdr:col>81</xdr:col>
      <xdr:colOff>95250</xdr:colOff>
      <xdr:row>17</xdr:row>
      <xdr:rowOff>15875</xdr:rowOff>
    </xdr:to>
    <xdr:sp macro="" textlink="">
      <xdr:nvSpPr>
        <xdr:cNvPr id="458" name="楕円 457"/>
        <xdr:cNvSpPr/>
      </xdr:nvSpPr>
      <xdr:spPr>
        <a:xfrm>
          <a:off x="16967200" y="2829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57785</xdr:rowOff>
    </xdr:from>
    <xdr:ext cx="762000" cy="259080"/>
    <xdr:sp macro="" textlink="">
      <xdr:nvSpPr>
        <xdr:cNvPr id="459" name="将来負担の状況該当値テキスト"/>
        <xdr:cNvSpPr txBox="1"/>
      </xdr:nvSpPr>
      <xdr:spPr>
        <a:xfrm>
          <a:off x="1710690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96520</xdr:rowOff>
    </xdr:from>
    <xdr:to xmlns:xdr="http://schemas.openxmlformats.org/drawingml/2006/spreadsheetDrawing">
      <xdr:col>77</xdr:col>
      <xdr:colOff>95250</xdr:colOff>
      <xdr:row>17</xdr:row>
      <xdr:rowOff>26670</xdr:rowOff>
    </xdr:to>
    <xdr:sp macro="" textlink="">
      <xdr:nvSpPr>
        <xdr:cNvPr id="460" name="楕円 459"/>
        <xdr:cNvSpPr/>
      </xdr:nvSpPr>
      <xdr:spPr>
        <a:xfrm>
          <a:off x="16129000" y="283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11430</xdr:rowOff>
    </xdr:from>
    <xdr:ext cx="736600" cy="259080"/>
    <xdr:sp macro="" textlink="">
      <xdr:nvSpPr>
        <xdr:cNvPr id="461" name="テキスト ボックス 460"/>
        <xdr:cNvSpPr txBox="1"/>
      </xdr:nvSpPr>
      <xdr:spPr>
        <a:xfrm>
          <a:off x="15798800" y="2926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154940</xdr:rowOff>
    </xdr:from>
    <xdr:to xmlns:xdr="http://schemas.openxmlformats.org/drawingml/2006/spreadsheetDrawing">
      <xdr:col>73</xdr:col>
      <xdr:colOff>44450</xdr:colOff>
      <xdr:row>17</xdr:row>
      <xdr:rowOff>84455</xdr:rowOff>
    </xdr:to>
    <xdr:sp macro="" textlink="">
      <xdr:nvSpPr>
        <xdr:cNvPr id="462" name="楕円 461"/>
        <xdr:cNvSpPr/>
      </xdr:nvSpPr>
      <xdr:spPr>
        <a:xfrm>
          <a:off x="15240000" y="2898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69215</xdr:rowOff>
    </xdr:from>
    <xdr:ext cx="762000" cy="259080"/>
    <xdr:sp macro="" textlink="">
      <xdr:nvSpPr>
        <xdr:cNvPr id="463" name="テキスト ボックス 462"/>
        <xdr:cNvSpPr txBox="1"/>
      </xdr:nvSpPr>
      <xdr:spPr>
        <a:xfrm>
          <a:off x="14909800" y="2983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3810</xdr:rowOff>
    </xdr:from>
    <xdr:to xmlns:xdr="http://schemas.openxmlformats.org/drawingml/2006/spreadsheetDrawing">
      <xdr:col>68</xdr:col>
      <xdr:colOff>203200</xdr:colOff>
      <xdr:row>17</xdr:row>
      <xdr:rowOff>105410</xdr:rowOff>
    </xdr:to>
    <xdr:sp macro="" textlink="">
      <xdr:nvSpPr>
        <xdr:cNvPr id="464" name="楕円 463"/>
        <xdr:cNvSpPr/>
      </xdr:nvSpPr>
      <xdr:spPr>
        <a:xfrm>
          <a:off x="1435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90170</xdr:rowOff>
    </xdr:from>
    <xdr:ext cx="762000" cy="259080"/>
    <xdr:sp macro="" textlink="">
      <xdr:nvSpPr>
        <xdr:cNvPr id="465" name="テキスト ボックス 464"/>
        <xdr:cNvSpPr txBox="1"/>
      </xdr:nvSpPr>
      <xdr:spPr>
        <a:xfrm>
          <a:off x="14020800" y="300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81915</xdr:rowOff>
    </xdr:from>
    <xdr:to xmlns:xdr="http://schemas.openxmlformats.org/drawingml/2006/spreadsheetDrawing">
      <xdr:col>64</xdr:col>
      <xdr:colOff>152400</xdr:colOff>
      <xdr:row>18</xdr:row>
      <xdr:rowOff>12065</xdr:rowOff>
    </xdr:to>
    <xdr:sp macro="" textlink="">
      <xdr:nvSpPr>
        <xdr:cNvPr id="466" name="楕円 465"/>
        <xdr:cNvSpPr/>
      </xdr:nvSpPr>
      <xdr:spPr>
        <a:xfrm>
          <a:off x="134620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168275</xdr:rowOff>
    </xdr:from>
    <xdr:ext cx="762000" cy="252730"/>
    <xdr:sp macro="" textlink="">
      <xdr:nvSpPr>
        <xdr:cNvPr id="467" name="テキスト ボックス 466"/>
        <xdr:cNvSpPr txBox="1"/>
      </xdr:nvSpPr>
      <xdr:spPr>
        <a:xfrm>
          <a:off x="13131800" y="30829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80,667
79,694
73.47
31,503,619
30,811,696
605,909
16,561,478
24,876,294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44.4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89290" cy="259080"/>
    <xdr:sp macro="" textlink="">
      <xdr:nvSpPr>
        <xdr:cNvPr id="32" name="テキスト ボックス 31"/>
        <xdr:cNvSpPr txBox="1"/>
      </xdr:nvSpPr>
      <xdr:spPr>
        <a:xfrm>
          <a:off x="698500" y="4000500"/>
          <a:ext cx="82892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職員数や手当の水準は、類似団体と比較しても低いため、人件費に係る経常収支比率は低くなっている。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今後も、適正な職員数の管理を行うともに、民間委託を活用するなどして、数値の改善に努める。</a:t>
          </a: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1650" cy="259080"/>
    <xdr:sp macro="" textlink="">
      <xdr:nvSpPr>
        <xdr:cNvPr id="49" name="テキスト ボックス 48"/>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1650" cy="259080"/>
    <xdr:sp macro="" textlink="">
      <xdr:nvSpPr>
        <xdr:cNvPr id="51" name="テキスト ボックス 50"/>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1650" cy="252730"/>
    <xdr:sp macro="" textlink="">
      <xdr:nvSpPr>
        <xdr:cNvPr id="53" name="テキスト ボックス 52"/>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1650" cy="259080"/>
    <xdr:sp macro="" textlink="">
      <xdr:nvSpPr>
        <xdr:cNvPr id="55" name="テキスト ボックス 54"/>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1650" cy="259080"/>
    <xdr:sp macro="" textlink="">
      <xdr:nvSpPr>
        <xdr:cNvPr id="57" name="テキスト ボックス 56"/>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59" name="テキスト ボックス 58"/>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153670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826000" y="581152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2730"/>
    <xdr:sp macro="" textlink="">
      <xdr:nvSpPr>
        <xdr:cNvPr id="62" name="人件費最小値テキスト"/>
        <xdr:cNvSpPr txBox="1"/>
      </xdr:nvSpPr>
      <xdr:spPr>
        <a:xfrm>
          <a:off x="4914900" y="7162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68580</xdr:rowOff>
    </xdr:from>
    <xdr:ext cx="762000" cy="259080"/>
    <xdr:sp macro="" textlink="">
      <xdr:nvSpPr>
        <xdr:cNvPr id="64" name="人件費最大値テキスト"/>
        <xdr:cNvSpPr txBox="1"/>
      </xdr:nvSpPr>
      <xdr:spPr>
        <a:xfrm>
          <a:off x="491490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153670</xdr:rowOff>
    </xdr:from>
    <xdr:to xmlns:xdr="http://schemas.openxmlformats.org/drawingml/2006/spreadsheetDrawing">
      <xdr:col>24</xdr:col>
      <xdr:colOff>114300</xdr:colOff>
      <xdr:row>33</xdr:row>
      <xdr:rowOff>153670</xdr:rowOff>
    </xdr:to>
    <xdr:cxnSp macro="">
      <xdr:nvCxnSpPr>
        <xdr:cNvPr id="65" name="直線コネクタ 64"/>
        <xdr:cNvCxnSpPr/>
      </xdr:nvCxnSpPr>
      <xdr:spPr>
        <a:xfrm>
          <a:off x="4737100" y="581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27940</xdr:rowOff>
    </xdr:from>
    <xdr:to xmlns:xdr="http://schemas.openxmlformats.org/drawingml/2006/spreadsheetDrawing">
      <xdr:col>24</xdr:col>
      <xdr:colOff>25400</xdr:colOff>
      <xdr:row>36</xdr:row>
      <xdr:rowOff>35560</xdr:rowOff>
    </xdr:to>
    <xdr:cxnSp macro="">
      <xdr:nvCxnSpPr>
        <xdr:cNvPr id="66" name="直線コネクタ 65"/>
        <xdr:cNvCxnSpPr/>
      </xdr:nvCxnSpPr>
      <xdr:spPr>
        <a:xfrm flipV="1">
          <a:off x="3987800" y="62001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48260</xdr:rowOff>
    </xdr:from>
    <xdr:ext cx="762000" cy="259080"/>
    <xdr:sp macro="" textlink="">
      <xdr:nvSpPr>
        <xdr:cNvPr id="67" name="人件費平均値テキスト"/>
        <xdr:cNvSpPr txBox="1"/>
      </xdr:nvSpPr>
      <xdr:spPr>
        <a:xfrm>
          <a:off x="49149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76200</xdr:rowOff>
    </xdr:from>
    <xdr:to xmlns:xdr="http://schemas.openxmlformats.org/drawingml/2006/spreadsheetDrawing">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5080</xdr:rowOff>
    </xdr:from>
    <xdr:to xmlns:xdr="http://schemas.openxmlformats.org/drawingml/2006/spreadsheetDrawing">
      <xdr:col>19</xdr:col>
      <xdr:colOff>187325</xdr:colOff>
      <xdr:row>36</xdr:row>
      <xdr:rowOff>35560</xdr:rowOff>
    </xdr:to>
    <xdr:cxnSp macro="">
      <xdr:nvCxnSpPr>
        <xdr:cNvPr id="69" name="直線コネクタ 68"/>
        <xdr:cNvCxnSpPr/>
      </xdr:nvCxnSpPr>
      <xdr:spPr>
        <a:xfrm>
          <a:off x="3098800" y="61772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13970</xdr:rowOff>
    </xdr:from>
    <xdr:ext cx="730250" cy="259080"/>
    <xdr:sp macro="" textlink="">
      <xdr:nvSpPr>
        <xdr:cNvPr id="71" name="テキスト ボックス 70"/>
        <xdr:cNvSpPr txBox="1"/>
      </xdr:nvSpPr>
      <xdr:spPr>
        <a:xfrm>
          <a:off x="3606800" y="63576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5080</xdr:rowOff>
    </xdr:from>
    <xdr:to xmlns:xdr="http://schemas.openxmlformats.org/drawingml/2006/spreadsheetDrawing">
      <xdr:col>15</xdr:col>
      <xdr:colOff>98425</xdr:colOff>
      <xdr:row>36</xdr:row>
      <xdr:rowOff>35560</xdr:rowOff>
    </xdr:to>
    <xdr:cxnSp macro="">
      <xdr:nvCxnSpPr>
        <xdr:cNvPr id="72" name="直線コネクタ 71"/>
        <xdr:cNvCxnSpPr/>
      </xdr:nvCxnSpPr>
      <xdr:spPr>
        <a:xfrm flipV="1">
          <a:off x="2209800" y="61772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114300</xdr:rowOff>
    </xdr:from>
    <xdr:to xmlns:xdr="http://schemas.openxmlformats.org/drawingml/2006/spreadsheetDrawing">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29210</xdr:rowOff>
    </xdr:from>
    <xdr:ext cx="762000" cy="252730"/>
    <xdr:sp macro="" textlink="">
      <xdr:nvSpPr>
        <xdr:cNvPr id="74" name="テキスト ボックス 73"/>
        <xdr:cNvSpPr txBox="1"/>
      </xdr:nvSpPr>
      <xdr:spPr>
        <a:xfrm>
          <a:off x="2717800" y="6372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153670</xdr:rowOff>
    </xdr:from>
    <xdr:to xmlns:xdr="http://schemas.openxmlformats.org/drawingml/2006/spreadsheetDrawing">
      <xdr:col>11</xdr:col>
      <xdr:colOff>9525</xdr:colOff>
      <xdr:row>36</xdr:row>
      <xdr:rowOff>35560</xdr:rowOff>
    </xdr:to>
    <xdr:cxnSp macro="">
      <xdr:nvCxnSpPr>
        <xdr:cNvPr id="75" name="直線コネクタ 74"/>
        <xdr:cNvCxnSpPr/>
      </xdr:nvCxnSpPr>
      <xdr:spPr>
        <a:xfrm>
          <a:off x="1320800" y="61544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44450</xdr:rowOff>
    </xdr:from>
    <xdr:ext cx="755650" cy="259080"/>
    <xdr:sp macro="" textlink="">
      <xdr:nvSpPr>
        <xdr:cNvPr id="77" name="テキスト ボックス 76"/>
        <xdr:cNvSpPr txBox="1"/>
      </xdr:nvSpPr>
      <xdr:spPr>
        <a:xfrm>
          <a:off x="1828800" y="63881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60960</xdr:rowOff>
    </xdr:from>
    <xdr:to xmlns:xdr="http://schemas.openxmlformats.org/drawingml/2006/spreadsheetDrawing">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147320</xdr:rowOff>
    </xdr:from>
    <xdr:ext cx="755650" cy="259080"/>
    <xdr:sp macro="" textlink="">
      <xdr:nvSpPr>
        <xdr:cNvPr id="79" name="テキスト ボックス 78"/>
        <xdr:cNvSpPr txBox="1"/>
      </xdr:nvSpPr>
      <xdr:spPr>
        <a:xfrm>
          <a:off x="939800" y="63195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2" name="テキスト ボックス 81"/>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148590</xdr:rowOff>
    </xdr:from>
    <xdr:to xmlns:xdr="http://schemas.openxmlformats.org/drawingml/2006/spreadsheetDrawing">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165100</xdr:rowOff>
    </xdr:from>
    <xdr:ext cx="762000" cy="259080"/>
    <xdr:sp macro="" textlink="">
      <xdr:nvSpPr>
        <xdr:cNvPr id="86" name="人件費該当値テキスト"/>
        <xdr:cNvSpPr txBox="1"/>
      </xdr:nvSpPr>
      <xdr:spPr>
        <a:xfrm>
          <a:off x="49149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156210</xdr:rowOff>
    </xdr:from>
    <xdr:to xmlns:xdr="http://schemas.openxmlformats.org/drawingml/2006/spreadsheetDrawing">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96520</xdr:rowOff>
    </xdr:from>
    <xdr:ext cx="730250" cy="259080"/>
    <xdr:sp macro="" textlink="">
      <xdr:nvSpPr>
        <xdr:cNvPr id="88" name="テキスト ボックス 87"/>
        <xdr:cNvSpPr txBox="1"/>
      </xdr:nvSpPr>
      <xdr:spPr>
        <a:xfrm>
          <a:off x="3606800" y="59258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125730</xdr:rowOff>
    </xdr:from>
    <xdr:to xmlns:xdr="http://schemas.openxmlformats.org/drawingml/2006/spreadsheetDrawing">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66040</xdr:rowOff>
    </xdr:from>
    <xdr:ext cx="762000" cy="252730"/>
    <xdr:sp macro="" textlink="">
      <xdr:nvSpPr>
        <xdr:cNvPr id="90" name="テキスト ボックス 89"/>
        <xdr:cNvSpPr txBox="1"/>
      </xdr:nvSpPr>
      <xdr:spPr>
        <a:xfrm>
          <a:off x="2717800" y="58953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156210</xdr:rowOff>
    </xdr:from>
    <xdr:to xmlns:xdr="http://schemas.openxmlformats.org/drawingml/2006/spreadsheetDrawing">
      <xdr:col>11</xdr:col>
      <xdr:colOff>60325</xdr:colOff>
      <xdr:row>36</xdr:row>
      <xdr:rowOff>86360</xdr:rowOff>
    </xdr:to>
    <xdr:sp macro="" textlink="">
      <xdr:nvSpPr>
        <xdr:cNvPr id="91" name="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96520</xdr:rowOff>
    </xdr:from>
    <xdr:ext cx="755650" cy="259080"/>
    <xdr:sp macro="" textlink="">
      <xdr:nvSpPr>
        <xdr:cNvPr id="92" name="テキスト ボックス 91"/>
        <xdr:cNvSpPr txBox="1"/>
      </xdr:nvSpPr>
      <xdr:spPr>
        <a:xfrm>
          <a:off x="1828800" y="59258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102870</xdr:rowOff>
    </xdr:from>
    <xdr:to xmlns:xdr="http://schemas.openxmlformats.org/drawingml/2006/spreadsheetDrawing">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43180</xdr:rowOff>
    </xdr:from>
    <xdr:ext cx="755650" cy="252730"/>
    <xdr:sp macro="" textlink="">
      <xdr:nvSpPr>
        <xdr:cNvPr id="94" name="テキスト ボックス 93"/>
        <xdr:cNvSpPr txBox="1"/>
      </xdr:nvSpPr>
      <xdr:spPr>
        <a:xfrm>
          <a:off x="939800" y="58724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市民窓口業務</a:t>
          </a:r>
          <a:r>
            <a:rPr kumimoji="1" lang="ja-JP" altLang="en-US" sz="1300">
              <a:latin typeface="ＭＳ Ｐゴシック"/>
              <a:ea typeface="ＭＳ Ｐゴシック"/>
            </a:rPr>
            <a:t>委託料の減少などがあるものの、</a:t>
          </a:r>
          <a:r>
            <a:rPr kumimoji="1" lang="ja-JP" altLang="en-US" sz="1300">
              <a:latin typeface="ＭＳ Ｐゴシック"/>
              <a:ea typeface="ＭＳ Ｐゴシック"/>
            </a:rPr>
            <a:t>固定資産税（土地）不動産鑑定手数料や総合行政システムソフト更新</a:t>
          </a:r>
          <a:r>
            <a:rPr kumimoji="1" lang="ja-JP" altLang="en-US" sz="1300">
              <a:latin typeface="ＭＳ Ｐゴシック"/>
              <a:ea typeface="ＭＳ Ｐゴシック"/>
            </a:rPr>
            <a:t>などにより前年度比で</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ポイント増加した。</a:t>
          </a:r>
        </a:p>
        <a:p>
          <a:r>
            <a:rPr kumimoji="1" lang="ja-JP" altLang="en-US" sz="1300">
              <a:latin typeface="ＭＳ Ｐゴシック"/>
              <a:ea typeface="ＭＳ Ｐゴシック"/>
            </a:rPr>
            <a:t>　引き続き、事務事業の節減など、既存事業の見直しを進める。</a:t>
          </a: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6" name="テキスト ボックス 105"/>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08" name="テキスト ボックス 107"/>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1650" cy="259080"/>
    <xdr:sp macro="" textlink="">
      <xdr:nvSpPr>
        <xdr:cNvPr id="110" name="テキスト ボックス 109"/>
        <xdr:cNvSpPr txBox="1"/>
      </xdr:nvSpPr>
      <xdr:spPr>
        <a:xfrm>
          <a:off x="11938000" y="3658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1650" cy="252730"/>
    <xdr:sp macro="" textlink="">
      <xdr:nvSpPr>
        <xdr:cNvPr id="112" name="テキスト ボックス 111"/>
        <xdr:cNvSpPr txBox="1"/>
      </xdr:nvSpPr>
      <xdr:spPr>
        <a:xfrm>
          <a:off x="11938000" y="3332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1650" cy="258445"/>
    <xdr:sp macro="" textlink="">
      <xdr:nvSpPr>
        <xdr:cNvPr id="114" name="テキスト ボックス 113"/>
        <xdr:cNvSpPr txBox="1"/>
      </xdr:nvSpPr>
      <xdr:spPr>
        <a:xfrm>
          <a:off x="11938000" y="3005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1650" cy="259080"/>
    <xdr:sp macro="" textlink="">
      <xdr:nvSpPr>
        <xdr:cNvPr id="116" name="テキスト ボックス 115"/>
        <xdr:cNvSpPr txBox="1"/>
      </xdr:nvSpPr>
      <xdr:spPr>
        <a:xfrm>
          <a:off x="11938000" y="2679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1650" cy="252730"/>
    <xdr:sp macro="" textlink="">
      <xdr:nvSpPr>
        <xdr:cNvPr id="118" name="テキスト ボックス 117"/>
        <xdr:cNvSpPr txBox="1"/>
      </xdr:nvSpPr>
      <xdr:spPr>
        <a:xfrm>
          <a:off x="11938000" y="2352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1650" cy="259080"/>
    <xdr:sp macro="" textlink="">
      <xdr:nvSpPr>
        <xdr:cNvPr id="120" name="テキスト ボックス 119"/>
        <xdr:cNvSpPr txBox="1"/>
      </xdr:nvSpPr>
      <xdr:spPr>
        <a:xfrm>
          <a:off x="11938000" y="2025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22" name="テキスト ボックス 121"/>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22</xdr:row>
      <xdr:rowOff>72390</xdr:rowOff>
    </xdr:to>
    <xdr:cxnSp macro="">
      <xdr:nvCxnSpPr>
        <xdr:cNvPr id="124" name="直線コネクタ 123"/>
        <xdr:cNvCxnSpPr/>
      </xdr:nvCxnSpPr>
      <xdr:spPr>
        <a:xfrm flipV="1">
          <a:off x="16510000" y="222250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22</xdr:row>
      <xdr:rowOff>44450</xdr:rowOff>
    </xdr:from>
    <xdr:ext cx="762000" cy="259080"/>
    <xdr:sp macro="" textlink="">
      <xdr:nvSpPr>
        <xdr:cNvPr id="125" name="物件費最小値テキスト"/>
        <xdr:cNvSpPr txBox="1"/>
      </xdr:nvSpPr>
      <xdr:spPr>
        <a:xfrm>
          <a:off x="16598900" y="381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72390</xdr:rowOff>
    </xdr:from>
    <xdr:to xmlns:xdr="http://schemas.openxmlformats.org/drawingml/2006/spreadsheetDrawing">
      <xdr:col>82</xdr:col>
      <xdr:colOff>196850</xdr:colOff>
      <xdr:row>22</xdr:row>
      <xdr:rowOff>72390</xdr:rowOff>
    </xdr:to>
    <xdr:cxnSp macro="">
      <xdr:nvCxnSpPr>
        <xdr:cNvPr id="126" name="直線コネクタ 125"/>
        <xdr:cNvCxnSpPr/>
      </xdr:nvCxnSpPr>
      <xdr:spPr>
        <a:xfrm>
          <a:off x="16421100" y="384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7"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8" name="直線コネクタ 127"/>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4445</xdr:rowOff>
    </xdr:from>
    <xdr:to xmlns:xdr="http://schemas.openxmlformats.org/drawingml/2006/spreadsheetDrawing">
      <xdr:col>82</xdr:col>
      <xdr:colOff>107950</xdr:colOff>
      <xdr:row>17</xdr:row>
      <xdr:rowOff>69850</xdr:rowOff>
    </xdr:to>
    <xdr:cxnSp macro="">
      <xdr:nvCxnSpPr>
        <xdr:cNvPr id="129" name="直線コネクタ 128"/>
        <xdr:cNvCxnSpPr/>
      </xdr:nvCxnSpPr>
      <xdr:spPr>
        <a:xfrm>
          <a:off x="15671800" y="291909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3175</xdr:rowOff>
    </xdr:from>
    <xdr:ext cx="762000" cy="259080"/>
    <xdr:sp macro="" textlink="">
      <xdr:nvSpPr>
        <xdr:cNvPr id="130" name="物件費平均値テキスト"/>
        <xdr:cNvSpPr txBox="1"/>
      </xdr:nvSpPr>
      <xdr:spPr>
        <a:xfrm>
          <a:off x="16598900" y="2746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158115</xdr:rowOff>
    </xdr:from>
    <xdr:to xmlns:xdr="http://schemas.openxmlformats.org/drawingml/2006/spreadsheetDrawing">
      <xdr:col>82</xdr:col>
      <xdr:colOff>158750</xdr:colOff>
      <xdr:row>17</xdr:row>
      <xdr:rowOff>88265</xdr:rowOff>
    </xdr:to>
    <xdr:sp macro="" textlink="">
      <xdr:nvSpPr>
        <xdr:cNvPr id="131" name="フローチャート: 判断 130"/>
        <xdr:cNvSpPr/>
      </xdr:nvSpPr>
      <xdr:spPr>
        <a:xfrm>
          <a:off x="16459200" y="290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4445</xdr:rowOff>
    </xdr:from>
    <xdr:to xmlns:xdr="http://schemas.openxmlformats.org/drawingml/2006/spreadsheetDrawing">
      <xdr:col>78</xdr:col>
      <xdr:colOff>69850</xdr:colOff>
      <xdr:row>17</xdr:row>
      <xdr:rowOff>48260</xdr:rowOff>
    </xdr:to>
    <xdr:cxnSp macro="">
      <xdr:nvCxnSpPr>
        <xdr:cNvPr id="132" name="直線コネクタ 131"/>
        <xdr:cNvCxnSpPr/>
      </xdr:nvCxnSpPr>
      <xdr:spPr>
        <a:xfrm flipV="1">
          <a:off x="14782800" y="29190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146685</xdr:rowOff>
    </xdr:from>
    <xdr:to xmlns:xdr="http://schemas.openxmlformats.org/drawingml/2006/spreadsheetDrawing">
      <xdr:col>78</xdr:col>
      <xdr:colOff>120650</xdr:colOff>
      <xdr:row>17</xdr:row>
      <xdr:rowOff>76835</xdr:rowOff>
    </xdr:to>
    <xdr:sp macro="" textlink="">
      <xdr:nvSpPr>
        <xdr:cNvPr id="133" name="フローチャート: 判断 132"/>
        <xdr:cNvSpPr/>
      </xdr:nvSpPr>
      <xdr:spPr>
        <a:xfrm>
          <a:off x="15621000" y="28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61595</xdr:rowOff>
    </xdr:from>
    <xdr:ext cx="736600" cy="259080"/>
    <xdr:sp macro="" textlink="">
      <xdr:nvSpPr>
        <xdr:cNvPr id="134" name="テキスト ボックス 133"/>
        <xdr:cNvSpPr txBox="1"/>
      </xdr:nvSpPr>
      <xdr:spPr>
        <a:xfrm>
          <a:off x="15290800" y="2976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4445</xdr:rowOff>
    </xdr:from>
    <xdr:to xmlns:xdr="http://schemas.openxmlformats.org/drawingml/2006/spreadsheetDrawing">
      <xdr:col>73</xdr:col>
      <xdr:colOff>180975</xdr:colOff>
      <xdr:row>17</xdr:row>
      <xdr:rowOff>48260</xdr:rowOff>
    </xdr:to>
    <xdr:cxnSp macro="">
      <xdr:nvCxnSpPr>
        <xdr:cNvPr id="135" name="直線コネクタ 134"/>
        <xdr:cNvCxnSpPr/>
      </xdr:nvCxnSpPr>
      <xdr:spPr>
        <a:xfrm>
          <a:off x="13893800" y="29190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125095</xdr:rowOff>
    </xdr:from>
    <xdr:to xmlns:xdr="http://schemas.openxmlformats.org/drawingml/2006/spreadsheetDrawing">
      <xdr:col>74</xdr:col>
      <xdr:colOff>31750</xdr:colOff>
      <xdr:row>17</xdr:row>
      <xdr:rowOff>55245</xdr:rowOff>
    </xdr:to>
    <xdr:sp macro="" textlink="">
      <xdr:nvSpPr>
        <xdr:cNvPr id="136" name="フローチャート: 判断 135"/>
        <xdr:cNvSpPr/>
      </xdr:nvSpPr>
      <xdr:spPr>
        <a:xfrm>
          <a:off x="147320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65405</xdr:rowOff>
    </xdr:from>
    <xdr:ext cx="762000" cy="252730"/>
    <xdr:sp macro="" textlink="">
      <xdr:nvSpPr>
        <xdr:cNvPr id="137" name="テキスト ボックス 136"/>
        <xdr:cNvSpPr txBox="1"/>
      </xdr:nvSpPr>
      <xdr:spPr>
        <a:xfrm>
          <a:off x="14401800" y="2637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88900</xdr:rowOff>
    </xdr:from>
    <xdr:to xmlns:xdr="http://schemas.openxmlformats.org/drawingml/2006/spreadsheetDrawing">
      <xdr:col>69</xdr:col>
      <xdr:colOff>92075</xdr:colOff>
      <xdr:row>17</xdr:row>
      <xdr:rowOff>4445</xdr:rowOff>
    </xdr:to>
    <xdr:cxnSp macro="">
      <xdr:nvCxnSpPr>
        <xdr:cNvPr id="138" name="直線コネクタ 137"/>
        <xdr:cNvCxnSpPr/>
      </xdr:nvCxnSpPr>
      <xdr:spPr>
        <a:xfrm>
          <a:off x="13004800" y="28321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114300</xdr:rowOff>
    </xdr:from>
    <xdr:to xmlns:xdr="http://schemas.openxmlformats.org/drawingml/2006/spreadsheetDrawing">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54610</xdr:rowOff>
    </xdr:from>
    <xdr:ext cx="755650" cy="252730"/>
    <xdr:sp macro="" textlink="">
      <xdr:nvSpPr>
        <xdr:cNvPr id="140" name="テキスト ボックス 139"/>
        <xdr:cNvSpPr txBox="1"/>
      </xdr:nvSpPr>
      <xdr:spPr>
        <a:xfrm>
          <a:off x="13512800" y="26263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35560</xdr:rowOff>
    </xdr:from>
    <xdr:to xmlns:xdr="http://schemas.openxmlformats.org/drawingml/2006/spreadsheetDrawing">
      <xdr:col>65</xdr:col>
      <xdr:colOff>53975</xdr:colOff>
      <xdr:row>15</xdr:row>
      <xdr:rowOff>137160</xdr:rowOff>
    </xdr:to>
    <xdr:sp macro="" textlink="">
      <xdr:nvSpPr>
        <xdr:cNvPr id="141" name="フローチャート: 判断 140"/>
        <xdr:cNvSpPr/>
      </xdr:nvSpPr>
      <xdr:spPr>
        <a:xfrm>
          <a:off x="12954000" y="260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147320</xdr:rowOff>
    </xdr:from>
    <xdr:ext cx="762000" cy="259080"/>
    <xdr:sp macro="" textlink="">
      <xdr:nvSpPr>
        <xdr:cNvPr id="142" name="テキスト ボックス 141"/>
        <xdr:cNvSpPr txBox="1"/>
      </xdr:nvSpPr>
      <xdr:spPr>
        <a:xfrm>
          <a:off x="12623800" y="237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4" name="テキスト ボックス 143"/>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5" name="テキスト ボックス 144"/>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7" name="テキスト ボックス 146"/>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48" name="楕円 147"/>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162560</xdr:rowOff>
    </xdr:from>
    <xdr:ext cx="762000" cy="259080"/>
    <xdr:sp macro="" textlink="">
      <xdr:nvSpPr>
        <xdr:cNvPr id="149" name="物件費該当値テキスト"/>
        <xdr:cNvSpPr txBox="1"/>
      </xdr:nvSpPr>
      <xdr:spPr>
        <a:xfrm>
          <a:off x="1659890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125095</xdr:rowOff>
    </xdr:from>
    <xdr:to xmlns:xdr="http://schemas.openxmlformats.org/drawingml/2006/spreadsheetDrawing">
      <xdr:col>78</xdr:col>
      <xdr:colOff>120650</xdr:colOff>
      <xdr:row>17</xdr:row>
      <xdr:rowOff>55245</xdr:rowOff>
    </xdr:to>
    <xdr:sp macro="" textlink="">
      <xdr:nvSpPr>
        <xdr:cNvPr id="150" name="楕円 149"/>
        <xdr:cNvSpPr/>
      </xdr:nvSpPr>
      <xdr:spPr>
        <a:xfrm>
          <a:off x="15621000" y="28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65405</xdr:rowOff>
    </xdr:from>
    <xdr:ext cx="736600" cy="252730"/>
    <xdr:sp macro="" textlink="">
      <xdr:nvSpPr>
        <xdr:cNvPr id="151" name="テキスト ボックス 150"/>
        <xdr:cNvSpPr txBox="1"/>
      </xdr:nvSpPr>
      <xdr:spPr>
        <a:xfrm>
          <a:off x="15290800" y="26371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168910</xdr:rowOff>
    </xdr:from>
    <xdr:to xmlns:xdr="http://schemas.openxmlformats.org/drawingml/2006/spreadsheetDrawing">
      <xdr:col>74</xdr:col>
      <xdr:colOff>31750</xdr:colOff>
      <xdr:row>17</xdr:row>
      <xdr:rowOff>99060</xdr:rowOff>
    </xdr:to>
    <xdr:sp macro="" textlink="">
      <xdr:nvSpPr>
        <xdr:cNvPr id="152" name="楕円 151"/>
        <xdr:cNvSpPr/>
      </xdr:nvSpPr>
      <xdr:spPr>
        <a:xfrm>
          <a:off x="14732000" y="291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83820</xdr:rowOff>
    </xdr:from>
    <xdr:ext cx="762000" cy="259080"/>
    <xdr:sp macro="" textlink="">
      <xdr:nvSpPr>
        <xdr:cNvPr id="153" name="テキスト ボックス 152"/>
        <xdr:cNvSpPr txBox="1"/>
      </xdr:nvSpPr>
      <xdr:spPr>
        <a:xfrm>
          <a:off x="14401800" y="299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125095</xdr:rowOff>
    </xdr:from>
    <xdr:to xmlns:xdr="http://schemas.openxmlformats.org/drawingml/2006/spreadsheetDrawing">
      <xdr:col>69</xdr:col>
      <xdr:colOff>142875</xdr:colOff>
      <xdr:row>17</xdr:row>
      <xdr:rowOff>55245</xdr:rowOff>
    </xdr:to>
    <xdr:sp macro="" textlink="">
      <xdr:nvSpPr>
        <xdr:cNvPr id="154" name="楕円 153"/>
        <xdr:cNvSpPr/>
      </xdr:nvSpPr>
      <xdr:spPr>
        <a:xfrm>
          <a:off x="13843000" y="28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40640</xdr:rowOff>
    </xdr:from>
    <xdr:ext cx="755650" cy="252730"/>
    <xdr:sp macro="" textlink="">
      <xdr:nvSpPr>
        <xdr:cNvPr id="155" name="テキスト ボックス 154"/>
        <xdr:cNvSpPr txBox="1"/>
      </xdr:nvSpPr>
      <xdr:spPr>
        <a:xfrm>
          <a:off x="13512800" y="29552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38100</xdr:rowOff>
    </xdr:from>
    <xdr:to xmlns:xdr="http://schemas.openxmlformats.org/drawingml/2006/spreadsheetDrawing">
      <xdr:col>65</xdr:col>
      <xdr:colOff>53975</xdr:colOff>
      <xdr:row>16</xdr:row>
      <xdr:rowOff>139700</xdr:rowOff>
    </xdr:to>
    <xdr:sp macro="" textlink="">
      <xdr:nvSpPr>
        <xdr:cNvPr id="156" name="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124460</xdr:rowOff>
    </xdr:from>
    <xdr:ext cx="762000" cy="259080"/>
    <xdr:sp macro="" textlink="">
      <xdr:nvSpPr>
        <xdr:cNvPr id="157" name="テキスト ボックス 156"/>
        <xdr:cNvSpPr txBox="1"/>
      </xdr:nvSpPr>
      <xdr:spPr>
        <a:xfrm>
          <a:off x="12623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扶助費に係る経常収支比率は、類似団体平均を上回っている。その要因として、私立保育所運営委託料や障害福祉サービス費の増加、高齢化の進行による高齢者福祉費の増加などが考えられる。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扶助費全体としては、今後も増加が見込まれることから、市単独事業の適正化に努める。</a:t>
          </a: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69" name="テキスト ボックス 168"/>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71" name="テキスト ボックス 170"/>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1650" cy="259080"/>
    <xdr:sp macro="" textlink="">
      <xdr:nvSpPr>
        <xdr:cNvPr id="173" name="テキスト ボックス 172"/>
        <xdr:cNvSpPr txBox="1"/>
      </xdr:nvSpPr>
      <xdr:spPr>
        <a:xfrm>
          <a:off x="254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1650" cy="259080"/>
    <xdr:sp macro="" textlink="">
      <xdr:nvSpPr>
        <xdr:cNvPr id="175" name="テキスト ボックス 174"/>
        <xdr:cNvSpPr txBox="1"/>
      </xdr:nvSpPr>
      <xdr:spPr>
        <a:xfrm>
          <a:off x="254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1650" cy="252730"/>
    <xdr:sp macro="" textlink="">
      <xdr:nvSpPr>
        <xdr:cNvPr id="177" name="テキスト ボックス 176"/>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1650" cy="259080"/>
    <xdr:sp macro="" textlink="">
      <xdr:nvSpPr>
        <xdr:cNvPr id="179" name="テキスト ボックス 178"/>
        <xdr:cNvSpPr txBox="1"/>
      </xdr:nvSpPr>
      <xdr:spPr>
        <a:xfrm>
          <a:off x="254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1650" cy="259080"/>
    <xdr:sp macro="" textlink="">
      <xdr:nvSpPr>
        <xdr:cNvPr id="181" name="テキスト ボックス 180"/>
        <xdr:cNvSpPr txBox="1"/>
      </xdr:nvSpPr>
      <xdr:spPr>
        <a:xfrm>
          <a:off x="254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650" cy="252730"/>
    <xdr:sp macro="" textlink="">
      <xdr:nvSpPr>
        <xdr:cNvPr id="183" name="テキスト ボックス 182"/>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12700</xdr:rowOff>
    </xdr:from>
    <xdr:to xmlns:xdr="http://schemas.openxmlformats.org/drawingml/2006/spreadsheetDrawing">
      <xdr:col>24</xdr:col>
      <xdr:colOff>25400</xdr:colOff>
      <xdr:row>60</xdr:row>
      <xdr:rowOff>134620</xdr:rowOff>
    </xdr:to>
    <xdr:cxnSp macro="">
      <xdr:nvCxnSpPr>
        <xdr:cNvPr id="185" name="直線コネクタ 184"/>
        <xdr:cNvCxnSpPr/>
      </xdr:nvCxnSpPr>
      <xdr:spPr>
        <a:xfrm flipV="1">
          <a:off x="4826000" y="927100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106680</xdr:rowOff>
    </xdr:from>
    <xdr:ext cx="762000" cy="259080"/>
    <xdr:sp macro="" textlink="">
      <xdr:nvSpPr>
        <xdr:cNvPr id="186" name="扶助費最小値テキスト"/>
        <xdr:cNvSpPr txBox="1"/>
      </xdr:nvSpPr>
      <xdr:spPr>
        <a:xfrm>
          <a:off x="4914900" y="10393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134620</xdr:rowOff>
    </xdr:from>
    <xdr:to xmlns:xdr="http://schemas.openxmlformats.org/drawingml/2006/spreadsheetDrawing">
      <xdr:col>24</xdr:col>
      <xdr:colOff>114300</xdr:colOff>
      <xdr:row>60</xdr:row>
      <xdr:rowOff>134620</xdr:rowOff>
    </xdr:to>
    <xdr:cxnSp macro="">
      <xdr:nvCxnSpPr>
        <xdr:cNvPr id="187" name="直線コネクタ 186"/>
        <xdr:cNvCxnSpPr/>
      </xdr:nvCxnSpPr>
      <xdr:spPr>
        <a:xfrm>
          <a:off x="4737100" y="1042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99060</xdr:rowOff>
    </xdr:from>
    <xdr:ext cx="762000" cy="252730"/>
    <xdr:sp macro="" textlink="">
      <xdr:nvSpPr>
        <xdr:cNvPr id="188" name="扶助費最大値テキスト"/>
        <xdr:cNvSpPr txBox="1"/>
      </xdr:nvSpPr>
      <xdr:spPr>
        <a:xfrm>
          <a:off x="4914900" y="9014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12700</xdr:rowOff>
    </xdr:from>
    <xdr:to xmlns:xdr="http://schemas.openxmlformats.org/drawingml/2006/spreadsheetDrawing">
      <xdr:col>24</xdr:col>
      <xdr:colOff>114300</xdr:colOff>
      <xdr:row>54</xdr:row>
      <xdr:rowOff>12700</xdr:rowOff>
    </xdr:to>
    <xdr:cxnSp macro="">
      <xdr:nvCxnSpPr>
        <xdr:cNvPr id="189" name="直線コネクタ 188"/>
        <xdr:cNvCxnSpPr/>
      </xdr:nvCxnSpPr>
      <xdr:spPr>
        <a:xfrm>
          <a:off x="4737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104140</xdr:rowOff>
    </xdr:from>
    <xdr:to xmlns:xdr="http://schemas.openxmlformats.org/drawingml/2006/spreadsheetDrawing">
      <xdr:col>24</xdr:col>
      <xdr:colOff>25400</xdr:colOff>
      <xdr:row>56</xdr:row>
      <xdr:rowOff>142240</xdr:rowOff>
    </xdr:to>
    <xdr:cxnSp macro="">
      <xdr:nvCxnSpPr>
        <xdr:cNvPr id="190" name="直線コネクタ 189"/>
        <xdr:cNvCxnSpPr/>
      </xdr:nvCxnSpPr>
      <xdr:spPr>
        <a:xfrm>
          <a:off x="3987800" y="97053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46990</xdr:rowOff>
    </xdr:from>
    <xdr:ext cx="762000" cy="259080"/>
    <xdr:sp macro="" textlink="">
      <xdr:nvSpPr>
        <xdr:cNvPr id="191" name="扶助費平均値テキスト"/>
        <xdr:cNvSpPr txBox="1"/>
      </xdr:nvSpPr>
      <xdr:spPr>
        <a:xfrm>
          <a:off x="4914900" y="9476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30480</xdr:rowOff>
    </xdr:from>
    <xdr:to xmlns:xdr="http://schemas.openxmlformats.org/drawingml/2006/spreadsheetDrawing">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58420</xdr:rowOff>
    </xdr:from>
    <xdr:to xmlns:xdr="http://schemas.openxmlformats.org/drawingml/2006/spreadsheetDrawing">
      <xdr:col>19</xdr:col>
      <xdr:colOff>187325</xdr:colOff>
      <xdr:row>56</xdr:row>
      <xdr:rowOff>104140</xdr:rowOff>
    </xdr:to>
    <xdr:cxnSp macro="">
      <xdr:nvCxnSpPr>
        <xdr:cNvPr id="193" name="直線コネクタ 192"/>
        <xdr:cNvCxnSpPr/>
      </xdr:nvCxnSpPr>
      <xdr:spPr>
        <a:xfrm>
          <a:off x="3098800" y="96596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163830</xdr:rowOff>
    </xdr:from>
    <xdr:to xmlns:xdr="http://schemas.openxmlformats.org/drawingml/2006/spreadsheetDrawing">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104140</xdr:rowOff>
    </xdr:from>
    <xdr:ext cx="730250" cy="259080"/>
    <xdr:sp macro="" textlink="">
      <xdr:nvSpPr>
        <xdr:cNvPr id="195" name="テキスト ボックス 194"/>
        <xdr:cNvSpPr txBox="1"/>
      </xdr:nvSpPr>
      <xdr:spPr>
        <a:xfrm>
          <a:off x="3606800" y="936244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58420</xdr:rowOff>
    </xdr:from>
    <xdr:to xmlns:xdr="http://schemas.openxmlformats.org/drawingml/2006/spreadsheetDrawing">
      <xdr:col>15</xdr:col>
      <xdr:colOff>98425</xdr:colOff>
      <xdr:row>56</xdr:row>
      <xdr:rowOff>81280</xdr:rowOff>
    </xdr:to>
    <xdr:cxnSp macro="">
      <xdr:nvCxnSpPr>
        <xdr:cNvPr id="196" name="直線コネクタ 195"/>
        <xdr:cNvCxnSpPr/>
      </xdr:nvCxnSpPr>
      <xdr:spPr>
        <a:xfrm flipV="1">
          <a:off x="2209800" y="9659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0</xdr:rowOff>
    </xdr:from>
    <xdr:to xmlns:xdr="http://schemas.openxmlformats.org/drawingml/2006/spreadsheetDrawing">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111760</xdr:rowOff>
    </xdr:from>
    <xdr:ext cx="762000" cy="252730"/>
    <xdr:sp macro="" textlink="">
      <xdr:nvSpPr>
        <xdr:cNvPr id="198" name="テキスト ボックス 197"/>
        <xdr:cNvSpPr txBox="1"/>
      </xdr:nvSpPr>
      <xdr:spPr>
        <a:xfrm>
          <a:off x="2717800" y="9370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27940</xdr:rowOff>
    </xdr:from>
    <xdr:to xmlns:xdr="http://schemas.openxmlformats.org/drawingml/2006/spreadsheetDrawing">
      <xdr:col>11</xdr:col>
      <xdr:colOff>9525</xdr:colOff>
      <xdr:row>56</xdr:row>
      <xdr:rowOff>81280</xdr:rowOff>
    </xdr:to>
    <xdr:cxnSp macro="">
      <xdr:nvCxnSpPr>
        <xdr:cNvPr id="199" name="直線コネクタ 198"/>
        <xdr:cNvCxnSpPr/>
      </xdr:nvCxnSpPr>
      <xdr:spPr>
        <a:xfrm>
          <a:off x="1320800" y="96291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5650" cy="259080"/>
    <xdr:sp macro="" textlink="">
      <xdr:nvSpPr>
        <xdr:cNvPr id="201" name="テキスト ボックス 200"/>
        <xdr:cNvSpPr txBox="1"/>
      </xdr:nvSpPr>
      <xdr:spPr>
        <a:xfrm>
          <a:off x="1828800" y="933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129540</xdr:rowOff>
    </xdr:from>
    <xdr:to xmlns:xdr="http://schemas.openxmlformats.org/drawingml/2006/spreadsheetDrawing">
      <xdr:col>6</xdr:col>
      <xdr:colOff>171450</xdr:colOff>
      <xdr:row>55</xdr:row>
      <xdr:rowOff>59690</xdr:rowOff>
    </xdr:to>
    <xdr:sp macro="" textlink="">
      <xdr:nvSpPr>
        <xdr:cNvPr id="202" name="フローチャート: 判断 201"/>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69850</xdr:rowOff>
    </xdr:from>
    <xdr:ext cx="755650" cy="259080"/>
    <xdr:sp macro="" textlink="">
      <xdr:nvSpPr>
        <xdr:cNvPr id="203" name="テキスト ボックス 202"/>
        <xdr:cNvSpPr txBox="1"/>
      </xdr:nvSpPr>
      <xdr:spPr>
        <a:xfrm>
          <a:off x="939800" y="91567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6" name="テキスト ボックス 205"/>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91440</xdr:rowOff>
    </xdr:from>
    <xdr:to xmlns:xdr="http://schemas.openxmlformats.org/drawingml/2006/spreadsheetDrawing">
      <xdr:col>24</xdr:col>
      <xdr:colOff>76200</xdr:colOff>
      <xdr:row>57</xdr:row>
      <xdr:rowOff>21590</xdr:rowOff>
    </xdr:to>
    <xdr:sp macro="" textlink="">
      <xdr:nvSpPr>
        <xdr:cNvPr id="209" name="楕円 208"/>
        <xdr:cNvSpPr/>
      </xdr:nvSpPr>
      <xdr:spPr>
        <a:xfrm>
          <a:off x="4775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63500</xdr:rowOff>
    </xdr:from>
    <xdr:ext cx="762000" cy="252730"/>
    <xdr:sp macro="" textlink="">
      <xdr:nvSpPr>
        <xdr:cNvPr id="210" name="扶助費該当値テキスト"/>
        <xdr:cNvSpPr txBox="1"/>
      </xdr:nvSpPr>
      <xdr:spPr>
        <a:xfrm>
          <a:off x="4914900" y="96647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53340</xdr:rowOff>
    </xdr:from>
    <xdr:to xmlns:xdr="http://schemas.openxmlformats.org/drawingml/2006/spreadsheetDrawing">
      <xdr:col>20</xdr:col>
      <xdr:colOff>38100</xdr:colOff>
      <xdr:row>56</xdr:row>
      <xdr:rowOff>154940</xdr:rowOff>
    </xdr:to>
    <xdr:sp macro="" textlink="">
      <xdr:nvSpPr>
        <xdr:cNvPr id="211" name="楕円 210"/>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139700</xdr:rowOff>
    </xdr:from>
    <xdr:ext cx="730250" cy="259080"/>
    <xdr:sp macro="" textlink="">
      <xdr:nvSpPr>
        <xdr:cNvPr id="212" name="テキスト ボックス 211"/>
        <xdr:cNvSpPr txBox="1"/>
      </xdr:nvSpPr>
      <xdr:spPr>
        <a:xfrm>
          <a:off x="3606800" y="97409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7620</xdr:rowOff>
    </xdr:from>
    <xdr:to xmlns:xdr="http://schemas.openxmlformats.org/drawingml/2006/spreadsheetDrawing">
      <xdr:col>15</xdr:col>
      <xdr:colOff>149225</xdr:colOff>
      <xdr:row>56</xdr:row>
      <xdr:rowOff>109220</xdr:rowOff>
    </xdr:to>
    <xdr:sp macro="" textlink="">
      <xdr:nvSpPr>
        <xdr:cNvPr id="213" name="楕円 212"/>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93980</xdr:rowOff>
    </xdr:from>
    <xdr:ext cx="762000" cy="259080"/>
    <xdr:sp macro="" textlink="">
      <xdr:nvSpPr>
        <xdr:cNvPr id="214" name="テキスト ボックス 213"/>
        <xdr:cNvSpPr txBox="1"/>
      </xdr:nvSpPr>
      <xdr:spPr>
        <a:xfrm>
          <a:off x="271780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30480</xdr:rowOff>
    </xdr:from>
    <xdr:to xmlns:xdr="http://schemas.openxmlformats.org/drawingml/2006/spreadsheetDrawing">
      <xdr:col>11</xdr:col>
      <xdr:colOff>60325</xdr:colOff>
      <xdr:row>56</xdr:row>
      <xdr:rowOff>132080</xdr:rowOff>
    </xdr:to>
    <xdr:sp macro="" textlink="">
      <xdr:nvSpPr>
        <xdr:cNvPr id="215" name="楕円 214"/>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116840</xdr:rowOff>
    </xdr:from>
    <xdr:ext cx="755650" cy="259080"/>
    <xdr:sp macro="" textlink="">
      <xdr:nvSpPr>
        <xdr:cNvPr id="216" name="テキスト ボックス 215"/>
        <xdr:cNvSpPr txBox="1"/>
      </xdr:nvSpPr>
      <xdr:spPr>
        <a:xfrm>
          <a:off x="1828800" y="97180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148590</xdr:rowOff>
    </xdr:from>
    <xdr:to xmlns:xdr="http://schemas.openxmlformats.org/drawingml/2006/spreadsheetDrawing">
      <xdr:col>6</xdr:col>
      <xdr:colOff>171450</xdr:colOff>
      <xdr:row>56</xdr:row>
      <xdr:rowOff>78740</xdr:rowOff>
    </xdr:to>
    <xdr:sp macro="" textlink="">
      <xdr:nvSpPr>
        <xdr:cNvPr id="217" name="楕円 216"/>
        <xdr:cNvSpPr/>
      </xdr:nvSpPr>
      <xdr:spPr>
        <a:xfrm>
          <a:off x="1270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63500</xdr:rowOff>
    </xdr:from>
    <xdr:ext cx="755650" cy="252730"/>
    <xdr:sp macro="" textlink="">
      <xdr:nvSpPr>
        <xdr:cNvPr id="218" name="テキスト ボックス 217"/>
        <xdr:cNvSpPr txBox="1"/>
      </xdr:nvSpPr>
      <xdr:spPr>
        <a:xfrm>
          <a:off x="939800" y="96647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介護保険特別会計や後期高齢者医療特別会計に対する繰出金の増加により、前年度比で</a:t>
          </a:r>
          <a:r>
            <a:rPr kumimoji="1" lang="en-US" altLang="ja-JP" sz="1200">
              <a:solidFill>
                <a:sysClr val="windowText" lastClr="000000"/>
              </a:solidFill>
              <a:latin typeface="ＭＳ Ｐゴシック"/>
              <a:ea typeface="ＭＳ Ｐゴシック"/>
            </a:rPr>
            <a:t>0.2</a:t>
          </a:r>
          <a:r>
            <a:rPr kumimoji="1" lang="ja-JP" altLang="en-US" sz="1200">
              <a:solidFill>
                <a:sysClr val="windowText" lastClr="000000"/>
              </a:solidFill>
              <a:latin typeface="ＭＳ Ｐゴシック"/>
              <a:ea typeface="ＭＳ Ｐゴシック"/>
            </a:rPr>
            <a:t>ポイントの増加となり、依然として全国、東京都及び類似団体の平均と比較し高い水準となっている。</a:t>
          </a:r>
        </a:p>
        <a:p>
          <a:r>
            <a:rPr kumimoji="1" lang="ja-JP" altLang="en-US" sz="1200">
              <a:solidFill>
                <a:sysClr val="windowText" lastClr="000000"/>
              </a:solidFill>
              <a:latin typeface="ＭＳ Ｐゴシック"/>
              <a:ea typeface="ＭＳ Ｐゴシック"/>
            </a:rPr>
            <a:t>　今後も高齢化に伴い介護保険特別会計などへの繰出金は増加していくと見込まれるため、適正な管理に努めていく。</a:t>
          </a: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30" name="テキスト ボックス 229"/>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32" name="テキスト ボックス 231"/>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1650" cy="259080"/>
    <xdr:sp macro="" textlink="">
      <xdr:nvSpPr>
        <xdr:cNvPr id="234" name="テキスト ボックス 233"/>
        <xdr:cNvSpPr txBox="1"/>
      </xdr:nvSpPr>
      <xdr:spPr>
        <a:xfrm>
          <a:off x="11938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1650" cy="259080"/>
    <xdr:sp macro="" textlink="">
      <xdr:nvSpPr>
        <xdr:cNvPr id="236" name="テキスト ボックス 235"/>
        <xdr:cNvSpPr txBox="1"/>
      </xdr:nvSpPr>
      <xdr:spPr>
        <a:xfrm>
          <a:off x="11938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1650" cy="252730"/>
    <xdr:sp macro="" textlink="">
      <xdr:nvSpPr>
        <xdr:cNvPr id="238" name="テキスト ボックス 237"/>
        <xdr:cNvSpPr txBox="1"/>
      </xdr:nvSpPr>
      <xdr:spPr>
        <a:xfrm>
          <a:off x="11938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1650" cy="259080"/>
    <xdr:sp macro="" textlink="">
      <xdr:nvSpPr>
        <xdr:cNvPr id="240" name="テキスト ボックス 239"/>
        <xdr:cNvSpPr txBox="1"/>
      </xdr:nvSpPr>
      <xdr:spPr>
        <a:xfrm>
          <a:off x="11938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1650" cy="259080"/>
    <xdr:sp macro="" textlink="">
      <xdr:nvSpPr>
        <xdr:cNvPr id="242" name="テキスト ボックス 241"/>
        <xdr:cNvSpPr txBox="1"/>
      </xdr:nvSpPr>
      <xdr:spPr>
        <a:xfrm>
          <a:off x="11938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650" cy="252730"/>
    <xdr:sp macro="" textlink="">
      <xdr:nvSpPr>
        <xdr:cNvPr id="244" name="テキスト ボックス 243"/>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130810</xdr:rowOff>
    </xdr:to>
    <xdr:cxnSp macro="">
      <xdr:nvCxnSpPr>
        <xdr:cNvPr id="246" name="直線コネクタ 245"/>
        <xdr:cNvCxnSpPr/>
      </xdr:nvCxnSpPr>
      <xdr:spPr>
        <a:xfrm flipV="1">
          <a:off x="16510000" y="924052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102870</xdr:rowOff>
    </xdr:from>
    <xdr:ext cx="762000" cy="259080"/>
    <xdr:sp macro="" textlink="">
      <xdr:nvSpPr>
        <xdr:cNvPr id="247" name="その他最小値テキスト"/>
        <xdr:cNvSpPr txBox="1"/>
      </xdr:nvSpPr>
      <xdr:spPr>
        <a:xfrm>
          <a:off x="165989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130810</xdr:rowOff>
    </xdr:from>
    <xdr:to xmlns:xdr="http://schemas.openxmlformats.org/drawingml/2006/spreadsheetDrawing">
      <xdr:col>82</xdr:col>
      <xdr:colOff>196850</xdr:colOff>
      <xdr:row>61</xdr:row>
      <xdr:rowOff>130810</xdr:rowOff>
    </xdr:to>
    <xdr:cxnSp macro="">
      <xdr:nvCxnSpPr>
        <xdr:cNvPr id="248" name="直線コネクタ 247"/>
        <xdr:cNvCxnSpPr/>
      </xdr:nvCxnSpPr>
      <xdr:spPr>
        <a:xfrm>
          <a:off x="16421100" y="1058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68580</xdr:rowOff>
    </xdr:from>
    <xdr:ext cx="762000" cy="259080"/>
    <xdr:sp macro="" textlink="">
      <xdr:nvSpPr>
        <xdr:cNvPr id="249" name="その他最大値テキスト"/>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196850</xdr:colOff>
      <xdr:row>53</xdr:row>
      <xdr:rowOff>153670</xdr:rowOff>
    </xdr:to>
    <xdr:cxnSp macro="">
      <xdr:nvCxnSpPr>
        <xdr:cNvPr id="250" name="直線コネクタ 249"/>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81280</xdr:rowOff>
    </xdr:from>
    <xdr:to xmlns:xdr="http://schemas.openxmlformats.org/drawingml/2006/spreadsheetDrawing">
      <xdr:col>82</xdr:col>
      <xdr:colOff>107950</xdr:colOff>
      <xdr:row>58</xdr:row>
      <xdr:rowOff>96520</xdr:rowOff>
    </xdr:to>
    <xdr:cxnSp macro="">
      <xdr:nvCxnSpPr>
        <xdr:cNvPr id="251" name="直線コネクタ 250"/>
        <xdr:cNvCxnSpPr/>
      </xdr:nvCxnSpPr>
      <xdr:spPr>
        <a:xfrm>
          <a:off x="15671800" y="100253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85090</xdr:rowOff>
    </xdr:from>
    <xdr:ext cx="762000" cy="259080"/>
    <xdr:sp macro="" textlink="">
      <xdr:nvSpPr>
        <xdr:cNvPr id="252" name="その他平均値テキスト"/>
        <xdr:cNvSpPr txBox="1"/>
      </xdr:nvSpPr>
      <xdr:spPr>
        <a:xfrm>
          <a:off x="16598900"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43180</xdr:rowOff>
    </xdr:from>
    <xdr:to xmlns:xdr="http://schemas.openxmlformats.org/drawingml/2006/spreadsheetDrawing">
      <xdr:col>78</xdr:col>
      <xdr:colOff>69850</xdr:colOff>
      <xdr:row>58</xdr:row>
      <xdr:rowOff>81280</xdr:rowOff>
    </xdr:to>
    <xdr:cxnSp macro="">
      <xdr:nvCxnSpPr>
        <xdr:cNvPr id="254" name="直線コネクタ 253"/>
        <xdr:cNvCxnSpPr/>
      </xdr:nvCxnSpPr>
      <xdr:spPr>
        <a:xfrm>
          <a:off x="14782800" y="99872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106680</xdr:rowOff>
    </xdr:from>
    <xdr:to xmlns:xdr="http://schemas.openxmlformats.org/drawingml/2006/spreadsheetDrawing">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46990</xdr:rowOff>
    </xdr:from>
    <xdr:ext cx="736600" cy="259080"/>
    <xdr:sp macro="" textlink="">
      <xdr:nvSpPr>
        <xdr:cNvPr id="256" name="テキスト ボックス 255"/>
        <xdr:cNvSpPr txBox="1"/>
      </xdr:nvSpPr>
      <xdr:spPr>
        <a:xfrm>
          <a:off x="15290800" y="9476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43180</xdr:rowOff>
    </xdr:from>
    <xdr:to xmlns:xdr="http://schemas.openxmlformats.org/drawingml/2006/spreadsheetDrawing">
      <xdr:col>73</xdr:col>
      <xdr:colOff>180975</xdr:colOff>
      <xdr:row>58</xdr:row>
      <xdr:rowOff>66040</xdr:rowOff>
    </xdr:to>
    <xdr:cxnSp macro="">
      <xdr:nvCxnSpPr>
        <xdr:cNvPr id="257" name="直線コネクタ 256"/>
        <xdr:cNvCxnSpPr/>
      </xdr:nvCxnSpPr>
      <xdr:spPr>
        <a:xfrm flipV="1">
          <a:off x="13893800" y="9987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121920</xdr:rowOff>
    </xdr:from>
    <xdr:to xmlns:xdr="http://schemas.openxmlformats.org/drawingml/2006/spreadsheetDrawing">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62230</xdr:rowOff>
    </xdr:from>
    <xdr:ext cx="762000" cy="259080"/>
    <xdr:sp macro="" textlink="">
      <xdr:nvSpPr>
        <xdr:cNvPr id="259" name="テキスト ボックス 258"/>
        <xdr:cNvSpPr txBox="1"/>
      </xdr:nvSpPr>
      <xdr:spPr>
        <a:xfrm>
          <a:off x="14401800"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123190</xdr:rowOff>
    </xdr:from>
    <xdr:to xmlns:xdr="http://schemas.openxmlformats.org/drawingml/2006/spreadsheetDrawing">
      <xdr:col>69</xdr:col>
      <xdr:colOff>92075</xdr:colOff>
      <xdr:row>58</xdr:row>
      <xdr:rowOff>66040</xdr:rowOff>
    </xdr:to>
    <xdr:cxnSp macro="">
      <xdr:nvCxnSpPr>
        <xdr:cNvPr id="260" name="直線コネクタ 259"/>
        <xdr:cNvCxnSpPr/>
      </xdr:nvCxnSpPr>
      <xdr:spPr>
        <a:xfrm>
          <a:off x="13004800" y="98958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121920</xdr:rowOff>
    </xdr:from>
    <xdr:to xmlns:xdr="http://schemas.openxmlformats.org/drawingml/2006/spreadsheetDrawing">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62230</xdr:rowOff>
    </xdr:from>
    <xdr:ext cx="755650" cy="259080"/>
    <xdr:sp macro="" textlink="">
      <xdr:nvSpPr>
        <xdr:cNvPr id="262" name="テキスト ボックス 261"/>
        <xdr:cNvSpPr txBox="1"/>
      </xdr:nvSpPr>
      <xdr:spPr>
        <a:xfrm>
          <a:off x="13512800" y="94919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34290</xdr:rowOff>
    </xdr:from>
    <xdr:to xmlns:xdr="http://schemas.openxmlformats.org/drawingml/2006/spreadsheetDrawing">
      <xdr:col>65</xdr:col>
      <xdr:colOff>53975</xdr:colOff>
      <xdr:row>57</xdr:row>
      <xdr:rowOff>135890</xdr:rowOff>
    </xdr:to>
    <xdr:sp macro="" textlink="">
      <xdr:nvSpPr>
        <xdr:cNvPr id="263" name="フローチャート: 判断 262"/>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146050</xdr:rowOff>
    </xdr:from>
    <xdr:ext cx="762000" cy="252730"/>
    <xdr:sp macro="" textlink="">
      <xdr:nvSpPr>
        <xdr:cNvPr id="264" name="テキスト ボックス 263"/>
        <xdr:cNvSpPr txBox="1"/>
      </xdr:nvSpPr>
      <xdr:spPr>
        <a:xfrm>
          <a:off x="12623800" y="9575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6" name="テキスト ボックス 265"/>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67" name="テキスト ボックス 266"/>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69" name="テキスト ボックス 268"/>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45720</xdr:rowOff>
    </xdr:from>
    <xdr:to xmlns:xdr="http://schemas.openxmlformats.org/drawingml/2006/spreadsheetDrawing">
      <xdr:col>82</xdr:col>
      <xdr:colOff>158750</xdr:colOff>
      <xdr:row>58</xdr:row>
      <xdr:rowOff>147320</xdr:rowOff>
    </xdr:to>
    <xdr:sp macro="" textlink="">
      <xdr:nvSpPr>
        <xdr:cNvPr id="270" name="楕円 269"/>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17780</xdr:rowOff>
    </xdr:from>
    <xdr:ext cx="762000" cy="252730"/>
    <xdr:sp macro="" textlink="">
      <xdr:nvSpPr>
        <xdr:cNvPr id="271" name="その他該当値テキスト"/>
        <xdr:cNvSpPr txBox="1"/>
      </xdr:nvSpPr>
      <xdr:spPr>
        <a:xfrm>
          <a:off x="16598900" y="9961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30480</xdr:rowOff>
    </xdr:from>
    <xdr:to xmlns:xdr="http://schemas.openxmlformats.org/drawingml/2006/spreadsheetDrawing">
      <xdr:col>78</xdr:col>
      <xdr:colOff>120650</xdr:colOff>
      <xdr:row>58</xdr:row>
      <xdr:rowOff>132080</xdr:rowOff>
    </xdr:to>
    <xdr:sp macro="" textlink="">
      <xdr:nvSpPr>
        <xdr:cNvPr id="272" name="楕円 271"/>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116840</xdr:rowOff>
    </xdr:from>
    <xdr:ext cx="736600" cy="259080"/>
    <xdr:sp macro="" textlink="">
      <xdr:nvSpPr>
        <xdr:cNvPr id="273" name="テキスト ボックス 272"/>
        <xdr:cNvSpPr txBox="1"/>
      </xdr:nvSpPr>
      <xdr:spPr>
        <a:xfrm>
          <a:off x="15290800" y="10060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163830</xdr:rowOff>
    </xdr:from>
    <xdr:to xmlns:xdr="http://schemas.openxmlformats.org/drawingml/2006/spreadsheetDrawing">
      <xdr:col>74</xdr:col>
      <xdr:colOff>31750</xdr:colOff>
      <xdr:row>58</xdr:row>
      <xdr:rowOff>93980</xdr:rowOff>
    </xdr:to>
    <xdr:sp macro="" textlink="">
      <xdr:nvSpPr>
        <xdr:cNvPr id="274" name="楕円 273"/>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78740</xdr:rowOff>
    </xdr:from>
    <xdr:ext cx="762000" cy="259080"/>
    <xdr:sp macro="" textlink="">
      <xdr:nvSpPr>
        <xdr:cNvPr id="275" name="テキスト ボックス 274"/>
        <xdr:cNvSpPr txBox="1"/>
      </xdr:nvSpPr>
      <xdr:spPr>
        <a:xfrm>
          <a:off x="14401800" y="1002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15240</xdr:rowOff>
    </xdr:from>
    <xdr:to xmlns:xdr="http://schemas.openxmlformats.org/drawingml/2006/spreadsheetDrawing">
      <xdr:col>69</xdr:col>
      <xdr:colOff>142875</xdr:colOff>
      <xdr:row>58</xdr:row>
      <xdr:rowOff>116840</xdr:rowOff>
    </xdr:to>
    <xdr:sp macro="" textlink="">
      <xdr:nvSpPr>
        <xdr:cNvPr id="276" name="楕円 275"/>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101600</xdr:rowOff>
    </xdr:from>
    <xdr:ext cx="755650" cy="259080"/>
    <xdr:sp macro="" textlink="">
      <xdr:nvSpPr>
        <xdr:cNvPr id="277" name="テキスト ボックス 276"/>
        <xdr:cNvSpPr txBox="1"/>
      </xdr:nvSpPr>
      <xdr:spPr>
        <a:xfrm>
          <a:off x="13512800" y="100457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72390</xdr:rowOff>
    </xdr:from>
    <xdr:to xmlns:xdr="http://schemas.openxmlformats.org/drawingml/2006/spreadsheetDrawing">
      <xdr:col>65</xdr:col>
      <xdr:colOff>53975</xdr:colOff>
      <xdr:row>58</xdr:row>
      <xdr:rowOff>2540</xdr:rowOff>
    </xdr:to>
    <xdr:sp macro="" textlink="">
      <xdr:nvSpPr>
        <xdr:cNvPr id="278" name="楕円 277"/>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158750</xdr:rowOff>
    </xdr:from>
    <xdr:ext cx="762000" cy="259080"/>
    <xdr:sp macro="" textlink="">
      <xdr:nvSpPr>
        <xdr:cNvPr id="279" name="テキスト ボックス 278"/>
        <xdr:cNvSpPr txBox="1"/>
      </xdr:nvSpPr>
      <xdr:spPr>
        <a:xfrm>
          <a:off x="12623800" y="993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補助費等に係る経常収支比率が類似団体平均を上回っているのは、一部事務組合負担金が多額になっているためである。</a:t>
          </a:r>
        </a:p>
        <a:p>
          <a:r>
            <a:rPr kumimoji="1" lang="ja-JP" altLang="en-US" sz="1200">
              <a:latin typeface="ＭＳ Ｐゴシック"/>
              <a:ea typeface="ＭＳ Ｐゴシック"/>
            </a:rPr>
            <a:t>　阿伎留病院企業団負担金</a:t>
          </a:r>
          <a:r>
            <a:rPr kumimoji="1" lang="ja-JP" altLang="en-US" sz="1200">
              <a:latin typeface="ＭＳ Ｐゴシック"/>
              <a:ea typeface="ＭＳ Ｐゴシック"/>
            </a:rPr>
            <a:t>の減少などがあるものの、</a:t>
          </a:r>
          <a:r>
            <a:rPr kumimoji="1" lang="ja-JP" altLang="en-US" sz="1200">
              <a:latin typeface="ＭＳ Ｐゴシック"/>
              <a:ea typeface="ＭＳ Ｐゴシック"/>
            </a:rPr>
            <a:t>西秋川衛生組合負担金や認証保育所運営事業補助金の増加など</a:t>
          </a:r>
          <a:r>
            <a:rPr kumimoji="1" lang="ja-JP" altLang="en-US" sz="1200">
              <a:latin typeface="ＭＳ Ｐゴシック"/>
              <a:ea typeface="ＭＳ Ｐゴシック"/>
            </a:rPr>
            <a:t>により、前年度比で</a:t>
          </a:r>
          <a:r>
            <a:rPr kumimoji="1" lang="en-US" altLang="ja-JP" sz="1200">
              <a:latin typeface="ＭＳ Ｐゴシック"/>
              <a:ea typeface="ＭＳ Ｐゴシック"/>
            </a:rPr>
            <a:t>0.4</a:t>
          </a:r>
          <a:r>
            <a:rPr kumimoji="1" lang="ja-JP" altLang="en-US" sz="1200">
              <a:latin typeface="ＭＳ Ｐゴシック"/>
              <a:ea typeface="ＭＳ Ｐゴシック"/>
            </a:rPr>
            <a:t>ポイント増加した。</a:t>
          </a:r>
        </a:p>
        <a:p>
          <a:r>
            <a:rPr kumimoji="1" lang="ja-JP" altLang="en-US" sz="1200">
              <a:latin typeface="ＭＳ Ｐゴシック"/>
              <a:ea typeface="ＭＳ Ｐゴシック"/>
            </a:rPr>
            <a:t>　一部事務組合と連携を図りながら、負担金の抑制に努めるとともに、補助金・負担金の適正化に努める。</a:t>
          </a: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91" name="テキスト ボックス 290"/>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3" name="テキスト ボックス 292"/>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4" name="直線コネクタ 293"/>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1650" cy="259080"/>
    <xdr:sp macro="" textlink="">
      <xdr:nvSpPr>
        <xdr:cNvPr id="295" name="テキスト ボックス 294"/>
        <xdr:cNvSpPr txBox="1"/>
      </xdr:nvSpPr>
      <xdr:spPr>
        <a:xfrm>
          <a:off x="11938000" y="7087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6" name="直線コネクタ 295"/>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501650" cy="252730"/>
    <xdr:sp macro="" textlink="">
      <xdr:nvSpPr>
        <xdr:cNvPr id="297" name="テキスト ボックス 296"/>
        <xdr:cNvSpPr txBox="1"/>
      </xdr:nvSpPr>
      <xdr:spPr>
        <a:xfrm>
          <a:off x="11938000" y="6761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8" name="直線コネクタ 297"/>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1650" cy="258445"/>
    <xdr:sp macro="" textlink="">
      <xdr:nvSpPr>
        <xdr:cNvPr id="299" name="テキスト ボックス 298"/>
        <xdr:cNvSpPr txBox="1"/>
      </xdr:nvSpPr>
      <xdr:spPr>
        <a:xfrm>
          <a:off x="11938000" y="6434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300" name="直線コネクタ 299"/>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1650" cy="259080"/>
    <xdr:sp macro="" textlink="">
      <xdr:nvSpPr>
        <xdr:cNvPr id="301" name="テキスト ボックス 300"/>
        <xdr:cNvSpPr txBox="1"/>
      </xdr:nvSpPr>
      <xdr:spPr>
        <a:xfrm>
          <a:off x="11938000" y="6108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2" name="直線コネクタ 301"/>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1650" cy="252730"/>
    <xdr:sp macro="" textlink="">
      <xdr:nvSpPr>
        <xdr:cNvPr id="303" name="テキスト ボックス 302"/>
        <xdr:cNvSpPr txBox="1"/>
      </xdr:nvSpPr>
      <xdr:spPr>
        <a:xfrm>
          <a:off x="11938000" y="5781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4" name="直線コネクタ 303"/>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1650" cy="259080"/>
    <xdr:sp macro="" textlink="">
      <xdr:nvSpPr>
        <xdr:cNvPr id="305" name="テキスト ボックス 304"/>
        <xdr:cNvSpPr txBox="1"/>
      </xdr:nvSpPr>
      <xdr:spPr>
        <a:xfrm>
          <a:off x="11938000" y="5454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141605</xdr:rowOff>
    </xdr:from>
    <xdr:to xmlns:xdr="http://schemas.openxmlformats.org/drawingml/2006/spreadsheetDrawing">
      <xdr:col>82</xdr:col>
      <xdr:colOff>107950</xdr:colOff>
      <xdr:row>41</xdr:row>
      <xdr:rowOff>10795</xdr:rowOff>
    </xdr:to>
    <xdr:cxnSp macro="">
      <xdr:nvCxnSpPr>
        <xdr:cNvPr id="308" name="直線コネクタ 307"/>
        <xdr:cNvCxnSpPr/>
      </xdr:nvCxnSpPr>
      <xdr:spPr>
        <a:xfrm flipV="1">
          <a:off x="16510000" y="5799455"/>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154940</xdr:rowOff>
    </xdr:from>
    <xdr:ext cx="762000" cy="252730"/>
    <xdr:sp macro="" textlink="">
      <xdr:nvSpPr>
        <xdr:cNvPr id="309" name="補助費等最小値テキスト"/>
        <xdr:cNvSpPr txBox="1"/>
      </xdr:nvSpPr>
      <xdr:spPr>
        <a:xfrm>
          <a:off x="16598900" y="70129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10795</xdr:rowOff>
    </xdr:from>
    <xdr:to xmlns:xdr="http://schemas.openxmlformats.org/drawingml/2006/spreadsheetDrawing">
      <xdr:col>82</xdr:col>
      <xdr:colOff>196850</xdr:colOff>
      <xdr:row>41</xdr:row>
      <xdr:rowOff>10795</xdr:rowOff>
    </xdr:to>
    <xdr:cxnSp macro="">
      <xdr:nvCxnSpPr>
        <xdr:cNvPr id="310" name="直線コネクタ 309"/>
        <xdr:cNvCxnSpPr/>
      </xdr:nvCxnSpPr>
      <xdr:spPr>
        <a:xfrm>
          <a:off x="16421100" y="704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56515</xdr:rowOff>
    </xdr:from>
    <xdr:ext cx="762000" cy="258445"/>
    <xdr:sp macro="" textlink="">
      <xdr:nvSpPr>
        <xdr:cNvPr id="311" name="補助費等最大値テキスト"/>
        <xdr:cNvSpPr txBox="1"/>
      </xdr:nvSpPr>
      <xdr:spPr>
        <a:xfrm>
          <a:off x="16598900" y="5542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141605</xdr:rowOff>
    </xdr:from>
    <xdr:to xmlns:xdr="http://schemas.openxmlformats.org/drawingml/2006/spreadsheetDrawing">
      <xdr:col>82</xdr:col>
      <xdr:colOff>196850</xdr:colOff>
      <xdr:row>33</xdr:row>
      <xdr:rowOff>141605</xdr:rowOff>
    </xdr:to>
    <xdr:cxnSp macro="">
      <xdr:nvCxnSpPr>
        <xdr:cNvPr id="312" name="直線コネクタ 311"/>
        <xdr:cNvCxnSpPr/>
      </xdr:nvCxnSpPr>
      <xdr:spPr>
        <a:xfrm>
          <a:off x="16421100" y="579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29210</xdr:rowOff>
    </xdr:from>
    <xdr:to xmlns:xdr="http://schemas.openxmlformats.org/drawingml/2006/spreadsheetDrawing">
      <xdr:col>82</xdr:col>
      <xdr:colOff>107950</xdr:colOff>
      <xdr:row>38</xdr:row>
      <xdr:rowOff>55245</xdr:rowOff>
    </xdr:to>
    <xdr:cxnSp macro="">
      <xdr:nvCxnSpPr>
        <xdr:cNvPr id="313" name="直線コネクタ 312"/>
        <xdr:cNvCxnSpPr/>
      </xdr:nvCxnSpPr>
      <xdr:spPr>
        <a:xfrm>
          <a:off x="15671800" y="65443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55245</xdr:rowOff>
    </xdr:from>
    <xdr:ext cx="762000" cy="252730"/>
    <xdr:sp macro="" textlink="">
      <xdr:nvSpPr>
        <xdr:cNvPr id="314" name="補助費等平均値テキスト"/>
        <xdr:cNvSpPr txBox="1"/>
      </xdr:nvSpPr>
      <xdr:spPr>
        <a:xfrm>
          <a:off x="16598900" y="622744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38735</xdr:rowOff>
    </xdr:from>
    <xdr:to xmlns:xdr="http://schemas.openxmlformats.org/drawingml/2006/spreadsheetDrawing">
      <xdr:col>82</xdr:col>
      <xdr:colOff>158750</xdr:colOff>
      <xdr:row>37</xdr:row>
      <xdr:rowOff>140335</xdr:rowOff>
    </xdr:to>
    <xdr:sp macro="" textlink="">
      <xdr:nvSpPr>
        <xdr:cNvPr id="315" name="フローチャート: 判断 314"/>
        <xdr:cNvSpPr/>
      </xdr:nvSpPr>
      <xdr:spPr>
        <a:xfrm>
          <a:off x="164592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29210</xdr:rowOff>
    </xdr:from>
    <xdr:to xmlns:xdr="http://schemas.openxmlformats.org/drawingml/2006/spreadsheetDrawing">
      <xdr:col>78</xdr:col>
      <xdr:colOff>69850</xdr:colOff>
      <xdr:row>38</xdr:row>
      <xdr:rowOff>87630</xdr:rowOff>
    </xdr:to>
    <xdr:cxnSp macro="">
      <xdr:nvCxnSpPr>
        <xdr:cNvPr id="316" name="直線コネクタ 315"/>
        <xdr:cNvCxnSpPr/>
      </xdr:nvCxnSpPr>
      <xdr:spPr>
        <a:xfrm flipV="1">
          <a:off x="14782800" y="654431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170815</xdr:rowOff>
    </xdr:from>
    <xdr:to xmlns:xdr="http://schemas.openxmlformats.org/drawingml/2006/spreadsheetDrawing">
      <xdr:col>78</xdr:col>
      <xdr:colOff>120650</xdr:colOff>
      <xdr:row>37</xdr:row>
      <xdr:rowOff>100965</xdr:rowOff>
    </xdr:to>
    <xdr:sp macro="" textlink="">
      <xdr:nvSpPr>
        <xdr:cNvPr id="317" name="フローチャート: 判断 316"/>
        <xdr:cNvSpPr/>
      </xdr:nvSpPr>
      <xdr:spPr>
        <a:xfrm>
          <a:off x="156210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111125</xdr:rowOff>
    </xdr:from>
    <xdr:ext cx="736600" cy="252730"/>
    <xdr:sp macro="" textlink="">
      <xdr:nvSpPr>
        <xdr:cNvPr id="318" name="テキスト ボックス 317"/>
        <xdr:cNvSpPr txBox="1"/>
      </xdr:nvSpPr>
      <xdr:spPr>
        <a:xfrm>
          <a:off x="15290800" y="61118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29210</xdr:rowOff>
    </xdr:from>
    <xdr:to xmlns:xdr="http://schemas.openxmlformats.org/drawingml/2006/spreadsheetDrawing">
      <xdr:col>73</xdr:col>
      <xdr:colOff>180975</xdr:colOff>
      <xdr:row>38</xdr:row>
      <xdr:rowOff>87630</xdr:rowOff>
    </xdr:to>
    <xdr:cxnSp macro="">
      <xdr:nvCxnSpPr>
        <xdr:cNvPr id="319" name="直線コネクタ 318"/>
        <xdr:cNvCxnSpPr/>
      </xdr:nvCxnSpPr>
      <xdr:spPr>
        <a:xfrm>
          <a:off x="13893800" y="654431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85090</xdr:rowOff>
    </xdr:from>
    <xdr:ext cx="762000" cy="259080"/>
    <xdr:sp macro="" textlink="">
      <xdr:nvSpPr>
        <xdr:cNvPr id="321" name="テキスト ボックス 320"/>
        <xdr:cNvSpPr txBox="1"/>
      </xdr:nvSpPr>
      <xdr:spPr>
        <a:xfrm>
          <a:off x="14401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3175</xdr:rowOff>
    </xdr:from>
    <xdr:to xmlns:xdr="http://schemas.openxmlformats.org/drawingml/2006/spreadsheetDrawing">
      <xdr:col>69</xdr:col>
      <xdr:colOff>92075</xdr:colOff>
      <xdr:row>38</xdr:row>
      <xdr:rowOff>29210</xdr:rowOff>
    </xdr:to>
    <xdr:cxnSp macro="">
      <xdr:nvCxnSpPr>
        <xdr:cNvPr id="322" name="直線コネクタ 321"/>
        <xdr:cNvCxnSpPr/>
      </xdr:nvCxnSpPr>
      <xdr:spPr>
        <a:xfrm>
          <a:off x="13004800" y="65182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138430</xdr:rowOff>
    </xdr:from>
    <xdr:to xmlns:xdr="http://schemas.openxmlformats.org/drawingml/2006/spreadsheetDrawing">
      <xdr:col>69</xdr:col>
      <xdr:colOff>142875</xdr:colOff>
      <xdr:row>37</xdr:row>
      <xdr:rowOff>68580</xdr:rowOff>
    </xdr:to>
    <xdr:sp macro="" textlink="">
      <xdr:nvSpPr>
        <xdr:cNvPr id="323" name="フローチャート: 判断 322"/>
        <xdr:cNvSpPr/>
      </xdr:nvSpPr>
      <xdr:spPr>
        <a:xfrm>
          <a:off x="13843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78740</xdr:rowOff>
    </xdr:from>
    <xdr:ext cx="755650" cy="259080"/>
    <xdr:sp macro="" textlink="">
      <xdr:nvSpPr>
        <xdr:cNvPr id="324" name="テキスト ボックス 323"/>
        <xdr:cNvSpPr txBox="1"/>
      </xdr:nvSpPr>
      <xdr:spPr>
        <a:xfrm>
          <a:off x="13512800" y="60794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153035</xdr:rowOff>
    </xdr:from>
    <xdr:to xmlns:xdr="http://schemas.openxmlformats.org/drawingml/2006/spreadsheetDrawing">
      <xdr:col>65</xdr:col>
      <xdr:colOff>53975</xdr:colOff>
      <xdr:row>36</xdr:row>
      <xdr:rowOff>83185</xdr:rowOff>
    </xdr:to>
    <xdr:sp macro="" textlink="">
      <xdr:nvSpPr>
        <xdr:cNvPr id="325" name="フローチャート: 判断 324"/>
        <xdr:cNvSpPr/>
      </xdr:nvSpPr>
      <xdr:spPr>
        <a:xfrm>
          <a:off x="1295400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93345</xdr:rowOff>
    </xdr:from>
    <xdr:ext cx="762000" cy="259080"/>
    <xdr:sp macro="" textlink="">
      <xdr:nvSpPr>
        <xdr:cNvPr id="326" name="テキスト ボックス 325"/>
        <xdr:cNvSpPr txBox="1"/>
      </xdr:nvSpPr>
      <xdr:spPr>
        <a:xfrm>
          <a:off x="12623800" y="592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7" name="テキスト ボックス 32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8" name="テキスト ボックス 327"/>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9" name="テキスト ボックス 328"/>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0"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31" name="テキスト ボックス 330"/>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4445</xdr:rowOff>
    </xdr:from>
    <xdr:to xmlns:xdr="http://schemas.openxmlformats.org/drawingml/2006/spreadsheetDrawing">
      <xdr:col>82</xdr:col>
      <xdr:colOff>158750</xdr:colOff>
      <xdr:row>38</xdr:row>
      <xdr:rowOff>106045</xdr:rowOff>
    </xdr:to>
    <xdr:sp macro="" textlink="">
      <xdr:nvSpPr>
        <xdr:cNvPr id="332" name="楕円 331"/>
        <xdr:cNvSpPr/>
      </xdr:nvSpPr>
      <xdr:spPr>
        <a:xfrm>
          <a:off x="164592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147955</xdr:rowOff>
    </xdr:from>
    <xdr:ext cx="762000" cy="258445"/>
    <xdr:sp macro="" textlink="">
      <xdr:nvSpPr>
        <xdr:cNvPr id="333" name="補助費等該当値テキスト"/>
        <xdr:cNvSpPr txBox="1"/>
      </xdr:nvSpPr>
      <xdr:spPr>
        <a:xfrm>
          <a:off x="16598900" y="6491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149860</xdr:rowOff>
    </xdr:from>
    <xdr:to xmlns:xdr="http://schemas.openxmlformats.org/drawingml/2006/spreadsheetDrawing">
      <xdr:col>78</xdr:col>
      <xdr:colOff>120650</xdr:colOff>
      <xdr:row>38</xdr:row>
      <xdr:rowOff>80010</xdr:rowOff>
    </xdr:to>
    <xdr:sp macro="" textlink="">
      <xdr:nvSpPr>
        <xdr:cNvPr id="334" name="楕円 333"/>
        <xdr:cNvSpPr/>
      </xdr:nvSpPr>
      <xdr:spPr>
        <a:xfrm>
          <a:off x="156210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64770</xdr:rowOff>
    </xdr:from>
    <xdr:ext cx="736600" cy="252730"/>
    <xdr:sp macro="" textlink="">
      <xdr:nvSpPr>
        <xdr:cNvPr id="335" name="テキスト ボックス 334"/>
        <xdr:cNvSpPr txBox="1"/>
      </xdr:nvSpPr>
      <xdr:spPr>
        <a:xfrm>
          <a:off x="15290800" y="65798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36830</xdr:rowOff>
    </xdr:from>
    <xdr:to xmlns:xdr="http://schemas.openxmlformats.org/drawingml/2006/spreadsheetDrawing">
      <xdr:col>74</xdr:col>
      <xdr:colOff>31750</xdr:colOff>
      <xdr:row>38</xdr:row>
      <xdr:rowOff>138430</xdr:rowOff>
    </xdr:to>
    <xdr:sp macro="" textlink="">
      <xdr:nvSpPr>
        <xdr:cNvPr id="336" name="楕円 335"/>
        <xdr:cNvSpPr/>
      </xdr:nvSpPr>
      <xdr:spPr>
        <a:xfrm>
          <a:off x="147320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123190</xdr:rowOff>
    </xdr:from>
    <xdr:ext cx="762000" cy="252730"/>
    <xdr:sp macro="" textlink="">
      <xdr:nvSpPr>
        <xdr:cNvPr id="337" name="テキスト ボックス 336"/>
        <xdr:cNvSpPr txBox="1"/>
      </xdr:nvSpPr>
      <xdr:spPr>
        <a:xfrm>
          <a:off x="14401800" y="66382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149860</xdr:rowOff>
    </xdr:from>
    <xdr:to xmlns:xdr="http://schemas.openxmlformats.org/drawingml/2006/spreadsheetDrawing">
      <xdr:col>69</xdr:col>
      <xdr:colOff>142875</xdr:colOff>
      <xdr:row>38</xdr:row>
      <xdr:rowOff>80010</xdr:rowOff>
    </xdr:to>
    <xdr:sp macro="" textlink="">
      <xdr:nvSpPr>
        <xdr:cNvPr id="338" name="楕円 337"/>
        <xdr:cNvSpPr/>
      </xdr:nvSpPr>
      <xdr:spPr>
        <a:xfrm>
          <a:off x="138430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64770</xdr:rowOff>
    </xdr:from>
    <xdr:ext cx="755650" cy="252730"/>
    <xdr:sp macro="" textlink="">
      <xdr:nvSpPr>
        <xdr:cNvPr id="339" name="テキスト ボックス 338"/>
        <xdr:cNvSpPr txBox="1"/>
      </xdr:nvSpPr>
      <xdr:spPr>
        <a:xfrm>
          <a:off x="13512800" y="65798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123825</xdr:rowOff>
    </xdr:from>
    <xdr:to xmlns:xdr="http://schemas.openxmlformats.org/drawingml/2006/spreadsheetDrawing">
      <xdr:col>65</xdr:col>
      <xdr:colOff>53975</xdr:colOff>
      <xdr:row>38</xdr:row>
      <xdr:rowOff>53975</xdr:rowOff>
    </xdr:to>
    <xdr:sp macro="" textlink="">
      <xdr:nvSpPr>
        <xdr:cNvPr id="340" name="楕円 339"/>
        <xdr:cNvSpPr/>
      </xdr:nvSpPr>
      <xdr:spPr>
        <a:xfrm>
          <a:off x="129540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38735</xdr:rowOff>
    </xdr:from>
    <xdr:ext cx="762000" cy="259080"/>
    <xdr:sp macro="" textlink="">
      <xdr:nvSpPr>
        <xdr:cNvPr id="341" name="テキスト ボックス 340"/>
        <xdr:cNvSpPr txBox="1"/>
      </xdr:nvSpPr>
      <xdr:spPr>
        <a:xfrm>
          <a:off x="12623800" y="655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臨時財政対策債償還費などの増加要因は</a:t>
          </a:r>
          <a:r>
            <a:rPr kumimoji="1" lang="ja-JP" altLang="en-US" sz="1300">
              <a:latin typeface="ＭＳ Ｐゴシック"/>
              <a:ea typeface="ＭＳ Ｐゴシック"/>
            </a:rPr>
            <a:t>あったものの、利率見直し方式で借入れた市債について利率が見直されたことや市債残高の減少に伴い、前年度比で</a:t>
          </a:r>
          <a:r>
            <a:rPr kumimoji="1" lang="en-US" altLang="ja-JP" sz="1300">
              <a:latin typeface="ＭＳ Ｐゴシック"/>
              <a:ea typeface="ＭＳ Ｐゴシック"/>
            </a:rPr>
            <a:t>0.9</a:t>
          </a:r>
          <a:r>
            <a:rPr kumimoji="1" lang="ja-JP" altLang="en-US" sz="1300">
              <a:latin typeface="ＭＳ Ｐゴシック"/>
              <a:ea typeface="ＭＳ Ｐゴシック"/>
            </a:rPr>
            <a:t>ポイントの減少となった。　　　　</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引き続き、繰上償還の実施や市債発行の抑制により、数値の改善に努める。</a:t>
          </a: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53" name="テキスト ボックス 352"/>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4"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55" name="テキスト ボックス 354"/>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6" name="直線コネクタ 35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1650" cy="259080"/>
    <xdr:sp macro="" textlink="">
      <xdr:nvSpPr>
        <xdr:cNvPr id="357" name="テキスト ボックス 356"/>
        <xdr:cNvSpPr txBox="1"/>
      </xdr:nvSpPr>
      <xdr:spPr>
        <a:xfrm>
          <a:off x="254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8" name="直線コネクタ 35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1650" cy="259080"/>
    <xdr:sp macro="" textlink="">
      <xdr:nvSpPr>
        <xdr:cNvPr id="359" name="テキスト ボックス 358"/>
        <xdr:cNvSpPr txBox="1"/>
      </xdr:nvSpPr>
      <xdr:spPr>
        <a:xfrm>
          <a:off x="254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60" name="直線コネクタ 35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1650" cy="252730"/>
    <xdr:sp macro="" textlink="">
      <xdr:nvSpPr>
        <xdr:cNvPr id="361" name="テキスト ボックス 360"/>
        <xdr:cNvSpPr txBox="1"/>
      </xdr:nvSpPr>
      <xdr:spPr>
        <a:xfrm>
          <a:off x="254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2" name="直線コネクタ 36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1650" cy="259080"/>
    <xdr:sp macro="" textlink="">
      <xdr:nvSpPr>
        <xdr:cNvPr id="363" name="テキスト ボックス 362"/>
        <xdr:cNvSpPr txBox="1"/>
      </xdr:nvSpPr>
      <xdr:spPr>
        <a:xfrm>
          <a:off x="254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4" name="直線コネクタ 36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1650" cy="259080"/>
    <xdr:sp macro="" textlink="">
      <xdr:nvSpPr>
        <xdr:cNvPr id="365" name="テキスト ボックス 364"/>
        <xdr:cNvSpPr txBox="1"/>
      </xdr:nvSpPr>
      <xdr:spPr>
        <a:xfrm>
          <a:off x="254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6" name="直線コネクタ 36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1650" cy="252730"/>
    <xdr:sp macro="" textlink="">
      <xdr:nvSpPr>
        <xdr:cNvPr id="367" name="テキスト ボックス 366"/>
        <xdr:cNvSpPr txBox="1"/>
      </xdr:nvSpPr>
      <xdr:spPr>
        <a:xfrm>
          <a:off x="254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8890</xdr:rowOff>
    </xdr:from>
    <xdr:to xmlns:xdr="http://schemas.openxmlformats.org/drawingml/2006/spreadsheetDrawing">
      <xdr:col>24</xdr:col>
      <xdr:colOff>25400</xdr:colOff>
      <xdr:row>81</xdr:row>
      <xdr:rowOff>146050</xdr:rowOff>
    </xdr:to>
    <xdr:cxnSp macro="">
      <xdr:nvCxnSpPr>
        <xdr:cNvPr id="369" name="直線コネクタ 368"/>
        <xdr:cNvCxnSpPr/>
      </xdr:nvCxnSpPr>
      <xdr:spPr>
        <a:xfrm flipV="1">
          <a:off x="4826000" y="1252474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118110</xdr:rowOff>
    </xdr:from>
    <xdr:ext cx="762000" cy="259080"/>
    <xdr:sp macro="" textlink="">
      <xdr:nvSpPr>
        <xdr:cNvPr id="370" name="公債費最小値テキスト"/>
        <xdr:cNvSpPr txBox="1"/>
      </xdr:nvSpPr>
      <xdr:spPr>
        <a:xfrm>
          <a:off x="4914900" y="1400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146050</xdr:rowOff>
    </xdr:from>
    <xdr:to xmlns:xdr="http://schemas.openxmlformats.org/drawingml/2006/spreadsheetDrawing">
      <xdr:col>24</xdr:col>
      <xdr:colOff>114300</xdr:colOff>
      <xdr:row>81</xdr:row>
      <xdr:rowOff>146050</xdr:rowOff>
    </xdr:to>
    <xdr:cxnSp macro="">
      <xdr:nvCxnSpPr>
        <xdr:cNvPr id="371" name="直線コネクタ 370"/>
        <xdr:cNvCxnSpPr/>
      </xdr:nvCxnSpPr>
      <xdr:spPr>
        <a:xfrm>
          <a:off x="4737100" y="1403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95250</xdr:rowOff>
    </xdr:from>
    <xdr:ext cx="762000" cy="259080"/>
    <xdr:sp macro="" textlink="">
      <xdr:nvSpPr>
        <xdr:cNvPr id="372" name="公債費最大値テキスト"/>
        <xdr:cNvSpPr txBox="1"/>
      </xdr:nvSpPr>
      <xdr:spPr>
        <a:xfrm>
          <a:off x="4914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8890</xdr:rowOff>
    </xdr:from>
    <xdr:to xmlns:xdr="http://schemas.openxmlformats.org/drawingml/2006/spreadsheetDrawing">
      <xdr:col>24</xdr:col>
      <xdr:colOff>114300</xdr:colOff>
      <xdr:row>73</xdr:row>
      <xdr:rowOff>8890</xdr:rowOff>
    </xdr:to>
    <xdr:cxnSp macro="">
      <xdr:nvCxnSpPr>
        <xdr:cNvPr id="373" name="直線コネクタ 372"/>
        <xdr:cNvCxnSpPr/>
      </xdr:nvCxnSpPr>
      <xdr:spPr>
        <a:xfrm>
          <a:off x="4737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24130</xdr:rowOff>
    </xdr:from>
    <xdr:to xmlns:xdr="http://schemas.openxmlformats.org/drawingml/2006/spreadsheetDrawing">
      <xdr:col>24</xdr:col>
      <xdr:colOff>25400</xdr:colOff>
      <xdr:row>77</xdr:row>
      <xdr:rowOff>92710</xdr:rowOff>
    </xdr:to>
    <xdr:cxnSp macro="">
      <xdr:nvCxnSpPr>
        <xdr:cNvPr id="374" name="直線コネクタ 373"/>
        <xdr:cNvCxnSpPr/>
      </xdr:nvCxnSpPr>
      <xdr:spPr>
        <a:xfrm flipV="1">
          <a:off x="3987800" y="1322578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170180</xdr:rowOff>
    </xdr:from>
    <xdr:ext cx="762000" cy="259080"/>
    <xdr:sp macro="" textlink="">
      <xdr:nvSpPr>
        <xdr:cNvPr id="375" name="公債費平均値テキスト"/>
        <xdr:cNvSpPr txBox="1"/>
      </xdr:nvSpPr>
      <xdr:spPr>
        <a:xfrm>
          <a:off x="4914900" y="13200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26670</xdr:rowOff>
    </xdr:from>
    <xdr:to xmlns:xdr="http://schemas.openxmlformats.org/drawingml/2006/spreadsheetDrawing">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92710</xdr:rowOff>
    </xdr:from>
    <xdr:to xmlns:xdr="http://schemas.openxmlformats.org/drawingml/2006/spreadsheetDrawing">
      <xdr:col>19</xdr:col>
      <xdr:colOff>187325</xdr:colOff>
      <xdr:row>77</xdr:row>
      <xdr:rowOff>130810</xdr:rowOff>
    </xdr:to>
    <xdr:cxnSp macro="">
      <xdr:nvCxnSpPr>
        <xdr:cNvPr id="377" name="直線コネクタ 376"/>
        <xdr:cNvCxnSpPr/>
      </xdr:nvCxnSpPr>
      <xdr:spPr>
        <a:xfrm flipV="1">
          <a:off x="3098800" y="132943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78" name="フローチャート: 判断 377"/>
        <xdr:cNvSpPr/>
      </xdr:nvSpPr>
      <xdr:spPr>
        <a:xfrm>
          <a:off x="3937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153670</xdr:rowOff>
    </xdr:from>
    <xdr:ext cx="730250" cy="259080"/>
    <xdr:sp macro="" textlink="">
      <xdr:nvSpPr>
        <xdr:cNvPr id="379" name="テキスト ボックス 378"/>
        <xdr:cNvSpPr txBox="1"/>
      </xdr:nvSpPr>
      <xdr:spPr>
        <a:xfrm>
          <a:off x="3606800" y="130124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130810</xdr:rowOff>
    </xdr:from>
    <xdr:to xmlns:xdr="http://schemas.openxmlformats.org/drawingml/2006/spreadsheetDrawing">
      <xdr:col>15</xdr:col>
      <xdr:colOff>98425</xdr:colOff>
      <xdr:row>77</xdr:row>
      <xdr:rowOff>146050</xdr:rowOff>
    </xdr:to>
    <xdr:cxnSp macro="">
      <xdr:nvCxnSpPr>
        <xdr:cNvPr id="380" name="直線コネクタ 379"/>
        <xdr:cNvCxnSpPr/>
      </xdr:nvCxnSpPr>
      <xdr:spPr>
        <a:xfrm flipV="1">
          <a:off x="2209800" y="133324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72390</xdr:rowOff>
    </xdr:from>
    <xdr:to xmlns:xdr="http://schemas.openxmlformats.org/drawingml/2006/spreadsheetDrawing">
      <xdr:col>15</xdr:col>
      <xdr:colOff>149225</xdr:colOff>
      <xdr:row>78</xdr:row>
      <xdr:rowOff>2540</xdr:rowOff>
    </xdr:to>
    <xdr:sp macro="" textlink="">
      <xdr:nvSpPr>
        <xdr:cNvPr id="381" name="フローチャート: 判断 380"/>
        <xdr:cNvSpPr/>
      </xdr:nvSpPr>
      <xdr:spPr>
        <a:xfrm>
          <a:off x="3048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12700</xdr:rowOff>
    </xdr:from>
    <xdr:ext cx="762000" cy="259080"/>
    <xdr:sp macro="" textlink="">
      <xdr:nvSpPr>
        <xdr:cNvPr id="382" name="テキスト ボックス 381"/>
        <xdr:cNvSpPr txBox="1"/>
      </xdr:nvSpPr>
      <xdr:spPr>
        <a:xfrm>
          <a:off x="2717800" y="1304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69850</xdr:rowOff>
    </xdr:from>
    <xdr:to xmlns:xdr="http://schemas.openxmlformats.org/drawingml/2006/spreadsheetDrawing">
      <xdr:col>11</xdr:col>
      <xdr:colOff>9525</xdr:colOff>
      <xdr:row>77</xdr:row>
      <xdr:rowOff>146050</xdr:rowOff>
    </xdr:to>
    <xdr:cxnSp macro="">
      <xdr:nvCxnSpPr>
        <xdr:cNvPr id="383" name="直線コネクタ 382"/>
        <xdr:cNvCxnSpPr/>
      </xdr:nvCxnSpPr>
      <xdr:spPr>
        <a:xfrm>
          <a:off x="1320800" y="13271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95250</xdr:rowOff>
    </xdr:from>
    <xdr:to xmlns:xdr="http://schemas.openxmlformats.org/drawingml/2006/spreadsheetDrawing">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35560</xdr:rowOff>
    </xdr:from>
    <xdr:ext cx="755650" cy="259080"/>
    <xdr:sp macro="" textlink="">
      <xdr:nvSpPr>
        <xdr:cNvPr id="385" name="テキスト ボックス 384"/>
        <xdr:cNvSpPr txBox="1"/>
      </xdr:nvSpPr>
      <xdr:spPr>
        <a:xfrm>
          <a:off x="1828800" y="13065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53340</xdr:rowOff>
    </xdr:from>
    <xdr:to xmlns:xdr="http://schemas.openxmlformats.org/drawingml/2006/spreadsheetDrawing">
      <xdr:col>6</xdr:col>
      <xdr:colOff>171450</xdr:colOff>
      <xdr:row>78</xdr:row>
      <xdr:rowOff>154940</xdr:rowOff>
    </xdr:to>
    <xdr:sp macro="" textlink="">
      <xdr:nvSpPr>
        <xdr:cNvPr id="386" name="フローチャート: 判断 385"/>
        <xdr:cNvSpPr/>
      </xdr:nvSpPr>
      <xdr:spPr>
        <a:xfrm>
          <a:off x="12700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139700</xdr:rowOff>
    </xdr:from>
    <xdr:ext cx="755650" cy="259080"/>
    <xdr:sp macro="" textlink="">
      <xdr:nvSpPr>
        <xdr:cNvPr id="387" name="テキスト ボックス 386"/>
        <xdr:cNvSpPr txBox="1"/>
      </xdr:nvSpPr>
      <xdr:spPr>
        <a:xfrm>
          <a:off x="939800" y="135128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8" name="テキスト ボックス 38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9" name="テキスト ボックス 38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90" name="テキスト ボックス 389"/>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1" name="テキスト ボックス 39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2" name="テキスト ボックス 39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144780</xdr:rowOff>
    </xdr:from>
    <xdr:to xmlns:xdr="http://schemas.openxmlformats.org/drawingml/2006/spreadsheetDrawing">
      <xdr:col>24</xdr:col>
      <xdr:colOff>76200</xdr:colOff>
      <xdr:row>77</xdr:row>
      <xdr:rowOff>74930</xdr:rowOff>
    </xdr:to>
    <xdr:sp macro="" textlink="">
      <xdr:nvSpPr>
        <xdr:cNvPr id="393" name="楕円 392"/>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161290</xdr:rowOff>
    </xdr:from>
    <xdr:ext cx="762000" cy="259080"/>
    <xdr:sp macro="" textlink="">
      <xdr:nvSpPr>
        <xdr:cNvPr id="394" name="公債費該当値テキスト"/>
        <xdr:cNvSpPr txBox="1"/>
      </xdr:nvSpPr>
      <xdr:spPr>
        <a:xfrm>
          <a:off x="4914900" y="1302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95" name="楕円 394"/>
        <xdr:cNvSpPr/>
      </xdr:nvSpPr>
      <xdr:spPr>
        <a:xfrm>
          <a:off x="3937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128270</xdr:rowOff>
    </xdr:from>
    <xdr:ext cx="730250" cy="259080"/>
    <xdr:sp macro="" textlink="">
      <xdr:nvSpPr>
        <xdr:cNvPr id="396" name="テキスト ボックス 395"/>
        <xdr:cNvSpPr txBox="1"/>
      </xdr:nvSpPr>
      <xdr:spPr>
        <a:xfrm>
          <a:off x="3606800" y="133299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80010</xdr:rowOff>
    </xdr:from>
    <xdr:to xmlns:xdr="http://schemas.openxmlformats.org/drawingml/2006/spreadsheetDrawing">
      <xdr:col>15</xdr:col>
      <xdr:colOff>149225</xdr:colOff>
      <xdr:row>78</xdr:row>
      <xdr:rowOff>10160</xdr:rowOff>
    </xdr:to>
    <xdr:sp macro="" textlink="">
      <xdr:nvSpPr>
        <xdr:cNvPr id="397" name="楕円 396"/>
        <xdr:cNvSpPr/>
      </xdr:nvSpPr>
      <xdr:spPr>
        <a:xfrm>
          <a:off x="3048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166370</xdr:rowOff>
    </xdr:from>
    <xdr:ext cx="762000" cy="252730"/>
    <xdr:sp macro="" textlink="">
      <xdr:nvSpPr>
        <xdr:cNvPr id="398" name="テキスト ボックス 397"/>
        <xdr:cNvSpPr txBox="1"/>
      </xdr:nvSpPr>
      <xdr:spPr>
        <a:xfrm>
          <a:off x="2717800" y="133680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95250</xdr:rowOff>
    </xdr:from>
    <xdr:to xmlns:xdr="http://schemas.openxmlformats.org/drawingml/2006/spreadsheetDrawing">
      <xdr:col>11</xdr:col>
      <xdr:colOff>60325</xdr:colOff>
      <xdr:row>78</xdr:row>
      <xdr:rowOff>25400</xdr:rowOff>
    </xdr:to>
    <xdr:sp macro="" textlink="">
      <xdr:nvSpPr>
        <xdr:cNvPr id="399" name="楕円 398"/>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10160</xdr:rowOff>
    </xdr:from>
    <xdr:ext cx="755650" cy="259080"/>
    <xdr:sp macro="" textlink="">
      <xdr:nvSpPr>
        <xdr:cNvPr id="400" name="テキスト ボックス 399"/>
        <xdr:cNvSpPr txBox="1"/>
      </xdr:nvSpPr>
      <xdr:spPr>
        <a:xfrm>
          <a:off x="1828800" y="13383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19050</xdr:rowOff>
    </xdr:from>
    <xdr:to xmlns:xdr="http://schemas.openxmlformats.org/drawingml/2006/spreadsheetDrawing">
      <xdr:col>6</xdr:col>
      <xdr:colOff>171450</xdr:colOff>
      <xdr:row>77</xdr:row>
      <xdr:rowOff>120650</xdr:rowOff>
    </xdr:to>
    <xdr:sp macro="" textlink="">
      <xdr:nvSpPr>
        <xdr:cNvPr id="401" name="楕円 400"/>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130810</xdr:rowOff>
    </xdr:from>
    <xdr:ext cx="755650" cy="259080"/>
    <xdr:sp macro="" textlink="">
      <xdr:nvSpPr>
        <xdr:cNvPr id="402" name="テキスト ボックス 401"/>
        <xdr:cNvSpPr txBox="1"/>
      </xdr:nvSpPr>
      <xdr:spPr>
        <a:xfrm>
          <a:off x="939800" y="12989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人件費が低い水準で推移している一方、補助費等や扶助費、繰出金が高い水準で推移していることなどにより、</a:t>
          </a:r>
          <a:r>
            <a:rPr kumimoji="1" lang="ja-JP" altLang="en-US" sz="1300">
              <a:latin typeface="ＭＳ Ｐゴシック"/>
              <a:ea typeface="ＭＳ Ｐゴシック"/>
            </a:rPr>
            <a:t>前年度比で1.6</a:t>
          </a:r>
          <a:r>
            <a:rPr kumimoji="1" lang="ja-JP" altLang="en-US" sz="1300">
              <a:latin typeface="ＭＳ Ｐゴシック"/>
              <a:ea typeface="ＭＳ Ｐゴシック"/>
            </a:rPr>
            <a:t>ポイントの増加となった。</a:t>
          </a:r>
        </a:p>
        <a:p>
          <a:r>
            <a:rPr kumimoji="1" lang="ja-JP" altLang="en-US" sz="1300">
              <a:latin typeface="ＭＳ Ｐゴシック"/>
              <a:ea typeface="ＭＳ Ｐゴシック"/>
            </a:rPr>
            <a:t>　歳出削減に対する取組を進め、数値の改善に努めていく。</a:t>
          </a: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14" name="テキスト ボックス 413"/>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5" name="直線コネクタ 41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16" name="テキスト ボックス 415"/>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7" name="直線コネクタ 416"/>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1650" cy="252730"/>
    <xdr:sp macro="" textlink="">
      <xdr:nvSpPr>
        <xdr:cNvPr id="418" name="テキスト ボックス 417"/>
        <xdr:cNvSpPr txBox="1"/>
      </xdr:nvSpPr>
      <xdr:spPr>
        <a:xfrm>
          <a:off x="11938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9" name="直線コネクタ 418"/>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1650" cy="252730"/>
    <xdr:sp macro="" textlink="">
      <xdr:nvSpPr>
        <xdr:cNvPr id="420" name="テキスト ボックス 419"/>
        <xdr:cNvSpPr txBox="1"/>
      </xdr:nvSpPr>
      <xdr:spPr>
        <a:xfrm>
          <a:off x="11938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21" name="直線コネクタ 420"/>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1650" cy="252730"/>
    <xdr:sp macro="" textlink="">
      <xdr:nvSpPr>
        <xdr:cNvPr id="422" name="テキスト ボックス 421"/>
        <xdr:cNvSpPr txBox="1"/>
      </xdr:nvSpPr>
      <xdr:spPr>
        <a:xfrm>
          <a:off x="11938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3" name="直線コネクタ 422"/>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1650" cy="252730"/>
    <xdr:sp macro="" textlink="">
      <xdr:nvSpPr>
        <xdr:cNvPr id="424" name="テキスト ボックス 423"/>
        <xdr:cNvSpPr txBox="1"/>
      </xdr:nvSpPr>
      <xdr:spPr>
        <a:xfrm>
          <a:off x="11938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5" name="直線コネクタ 42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26" name="テキスト ボックス 425"/>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132080</xdr:rowOff>
    </xdr:from>
    <xdr:to xmlns:xdr="http://schemas.openxmlformats.org/drawingml/2006/spreadsheetDrawing">
      <xdr:col>82</xdr:col>
      <xdr:colOff>107950</xdr:colOff>
      <xdr:row>81</xdr:row>
      <xdr:rowOff>106680</xdr:rowOff>
    </xdr:to>
    <xdr:cxnSp macro="">
      <xdr:nvCxnSpPr>
        <xdr:cNvPr id="428" name="直線コネクタ 427"/>
        <xdr:cNvCxnSpPr/>
      </xdr:nvCxnSpPr>
      <xdr:spPr>
        <a:xfrm flipV="1">
          <a:off x="16510000" y="12819380"/>
          <a:ext cx="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78740</xdr:rowOff>
    </xdr:from>
    <xdr:ext cx="762000" cy="259080"/>
    <xdr:sp macro="" textlink="">
      <xdr:nvSpPr>
        <xdr:cNvPr id="429" name="公債費以外最小値テキスト"/>
        <xdr:cNvSpPr txBox="1"/>
      </xdr:nvSpPr>
      <xdr:spPr>
        <a:xfrm>
          <a:off x="16598900" y="1396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106680</xdr:rowOff>
    </xdr:from>
    <xdr:to xmlns:xdr="http://schemas.openxmlformats.org/drawingml/2006/spreadsheetDrawing">
      <xdr:col>82</xdr:col>
      <xdr:colOff>196850</xdr:colOff>
      <xdr:row>81</xdr:row>
      <xdr:rowOff>106680</xdr:rowOff>
    </xdr:to>
    <xdr:cxnSp macro="">
      <xdr:nvCxnSpPr>
        <xdr:cNvPr id="430" name="直線コネクタ 429"/>
        <xdr:cNvCxnSpPr/>
      </xdr:nvCxnSpPr>
      <xdr:spPr>
        <a:xfrm>
          <a:off x="16421100" y="1399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46355</xdr:rowOff>
    </xdr:from>
    <xdr:ext cx="762000" cy="259080"/>
    <xdr:sp macro="" textlink="">
      <xdr:nvSpPr>
        <xdr:cNvPr id="431" name="公債費以外最大値テキスト"/>
        <xdr:cNvSpPr txBox="1"/>
      </xdr:nvSpPr>
      <xdr:spPr>
        <a:xfrm>
          <a:off x="16598900" y="1256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132080</xdr:rowOff>
    </xdr:from>
    <xdr:to xmlns:xdr="http://schemas.openxmlformats.org/drawingml/2006/spreadsheetDrawing">
      <xdr:col>82</xdr:col>
      <xdr:colOff>196850</xdr:colOff>
      <xdr:row>74</xdr:row>
      <xdr:rowOff>132080</xdr:rowOff>
    </xdr:to>
    <xdr:cxnSp macro="">
      <xdr:nvCxnSpPr>
        <xdr:cNvPr id="432" name="直線コネクタ 431"/>
        <xdr:cNvCxnSpPr/>
      </xdr:nvCxnSpPr>
      <xdr:spPr>
        <a:xfrm>
          <a:off x="16421100" y="1281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106680</xdr:rowOff>
    </xdr:from>
    <xdr:to xmlns:xdr="http://schemas.openxmlformats.org/drawingml/2006/spreadsheetDrawing">
      <xdr:col>82</xdr:col>
      <xdr:colOff>107950</xdr:colOff>
      <xdr:row>80</xdr:row>
      <xdr:rowOff>8255</xdr:rowOff>
    </xdr:to>
    <xdr:cxnSp macro="">
      <xdr:nvCxnSpPr>
        <xdr:cNvPr id="433" name="直線コネクタ 432"/>
        <xdr:cNvCxnSpPr/>
      </xdr:nvCxnSpPr>
      <xdr:spPr>
        <a:xfrm>
          <a:off x="15671800" y="1365123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38100</xdr:rowOff>
    </xdr:from>
    <xdr:ext cx="762000" cy="259080"/>
    <xdr:sp macro="" textlink="">
      <xdr:nvSpPr>
        <xdr:cNvPr id="434" name="公債費以外平均値テキスト"/>
        <xdr:cNvSpPr txBox="1"/>
      </xdr:nvSpPr>
      <xdr:spPr>
        <a:xfrm>
          <a:off x="16598900" y="13239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21590</xdr:rowOff>
    </xdr:from>
    <xdr:to xmlns:xdr="http://schemas.openxmlformats.org/drawingml/2006/spreadsheetDrawing">
      <xdr:col>82</xdr:col>
      <xdr:colOff>158750</xdr:colOff>
      <xdr:row>78</xdr:row>
      <xdr:rowOff>123190</xdr:rowOff>
    </xdr:to>
    <xdr:sp macro="" textlink="">
      <xdr:nvSpPr>
        <xdr:cNvPr id="435" name="フローチャート: 判断 434"/>
        <xdr:cNvSpPr/>
      </xdr:nvSpPr>
      <xdr:spPr>
        <a:xfrm>
          <a:off x="164592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97790</xdr:rowOff>
    </xdr:from>
    <xdr:to xmlns:xdr="http://schemas.openxmlformats.org/drawingml/2006/spreadsheetDrawing">
      <xdr:col>78</xdr:col>
      <xdr:colOff>69850</xdr:colOff>
      <xdr:row>79</xdr:row>
      <xdr:rowOff>106680</xdr:rowOff>
    </xdr:to>
    <xdr:cxnSp macro="">
      <xdr:nvCxnSpPr>
        <xdr:cNvPr id="436" name="直線コネクタ 435"/>
        <xdr:cNvCxnSpPr/>
      </xdr:nvCxnSpPr>
      <xdr:spPr>
        <a:xfrm>
          <a:off x="14782800" y="136423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3175</xdr:rowOff>
    </xdr:from>
    <xdr:to xmlns:xdr="http://schemas.openxmlformats.org/drawingml/2006/spreadsheetDrawing">
      <xdr:col>78</xdr:col>
      <xdr:colOff>120650</xdr:colOff>
      <xdr:row>78</xdr:row>
      <xdr:rowOff>104775</xdr:rowOff>
    </xdr:to>
    <xdr:sp macro="" textlink="">
      <xdr:nvSpPr>
        <xdr:cNvPr id="437" name="フローチャート: 判断 436"/>
        <xdr:cNvSpPr/>
      </xdr:nvSpPr>
      <xdr:spPr>
        <a:xfrm>
          <a:off x="156210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114935</xdr:rowOff>
    </xdr:from>
    <xdr:ext cx="736600" cy="259080"/>
    <xdr:sp macro="" textlink="">
      <xdr:nvSpPr>
        <xdr:cNvPr id="438" name="テキスト ボックス 437"/>
        <xdr:cNvSpPr txBox="1"/>
      </xdr:nvSpPr>
      <xdr:spPr>
        <a:xfrm>
          <a:off x="15290800" y="13145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83820</xdr:rowOff>
    </xdr:from>
    <xdr:to xmlns:xdr="http://schemas.openxmlformats.org/drawingml/2006/spreadsheetDrawing">
      <xdr:col>73</xdr:col>
      <xdr:colOff>180975</xdr:colOff>
      <xdr:row>79</xdr:row>
      <xdr:rowOff>97790</xdr:rowOff>
    </xdr:to>
    <xdr:cxnSp macro="">
      <xdr:nvCxnSpPr>
        <xdr:cNvPr id="439" name="直線コネクタ 438"/>
        <xdr:cNvCxnSpPr/>
      </xdr:nvCxnSpPr>
      <xdr:spPr>
        <a:xfrm>
          <a:off x="13893800" y="136283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170180</xdr:rowOff>
    </xdr:from>
    <xdr:to xmlns:xdr="http://schemas.openxmlformats.org/drawingml/2006/spreadsheetDrawing">
      <xdr:col>74</xdr:col>
      <xdr:colOff>31750</xdr:colOff>
      <xdr:row>78</xdr:row>
      <xdr:rowOff>100330</xdr:rowOff>
    </xdr:to>
    <xdr:sp macro="" textlink="">
      <xdr:nvSpPr>
        <xdr:cNvPr id="440" name="フローチャート: 判断 439"/>
        <xdr:cNvSpPr/>
      </xdr:nvSpPr>
      <xdr:spPr>
        <a:xfrm>
          <a:off x="14732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110490</xdr:rowOff>
    </xdr:from>
    <xdr:ext cx="762000" cy="252730"/>
    <xdr:sp macro="" textlink="">
      <xdr:nvSpPr>
        <xdr:cNvPr id="441" name="テキスト ボックス 440"/>
        <xdr:cNvSpPr txBox="1"/>
      </xdr:nvSpPr>
      <xdr:spPr>
        <a:xfrm>
          <a:off x="14401800" y="131406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67310</xdr:rowOff>
    </xdr:from>
    <xdr:to xmlns:xdr="http://schemas.openxmlformats.org/drawingml/2006/spreadsheetDrawing">
      <xdr:col>69</xdr:col>
      <xdr:colOff>92075</xdr:colOff>
      <xdr:row>79</xdr:row>
      <xdr:rowOff>83820</xdr:rowOff>
    </xdr:to>
    <xdr:cxnSp macro="">
      <xdr:nvCxnSpPr>
        <xdr:cNvPr id="442" name="直線コネクタ 441"/>
        <xdr:cNvCxnSpPr/>
      </xdr:nvCxnSpPr>
      <xdr:spPr>
        <a:xfrm>
          <a:off x="13004800" y="1344041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147320</xdr:rowOff>
    </xdr:from>
    <xdr:to xmlns:xdr="http://schemas.openxmlformats.org/drawingml/2006/spreadsheetDrawing">
      <xdr:col>69</xdr:col>
      <xdr:colOff>142875</xdr:colOff>
      <xdr:row>78</xdr:row>
      <xdr:rowOff>77470</xdr:rowOff>
    </xdr:to>
    <xdr:sp macro="" textlink="">
      <xdr:nvSpPr>
        <xdr:cNvPr id="443" name="フローチャート: 判断 442"/>
        <xdr:cNvSpPr/>
      </xdr:nvSpPr>
      <xdr:spPr>
        <a:xfrm>
          <a:off x="138430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87630</xdr:rowOff>
    </xdr:from>
    <xdr:ext cx="755650" cy="252730"/>
    <xdr:sp macro="" textlink="">
      <xdr:nvSpPr>
        <xdr:cNvPr id="444" name="テキスト ボックス 443"/>
        <xdr:cNvSpPr txBox="1"/>
      </xdr:nvSpPr>
      <xdr:spPr>
        <a:xfrm>
          <a:off x="13512800" y="131178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xdr:rowOff>
    </xdr:from>
    <xdr:to xmlns:xdr="http://schemas.openxmlformats.org/drawingml/2006/spreadsheetDrawing">
      <xdr:col>65</xdr:col>
      <xdr:colOff>53975</xdr:colOff>
      <xdr:row>76</xdr:row>
      <xdr:rowOff>109220</xdr:rowOff>
    </xdr:to>
    <xdr:sp macro="" textlink="">
      <xdr:nvSpPr>
        <xdr:cNvPr id="445" name="フローチャート: 判断 444"/>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119380</xdr:rowOff>
    </xdr:from>
    <xdr:ext cx="762000" cy="259080"/>
    <xdr:sp macro="" textlink="">
      <xdr:nvSpPr>
        <xdr:cNvPr id="446" name="テキスト ボックス 445"/>
        <xdr:cNvSpPr txBox="1"/>
      </xdr:nvSpPr>
      <xdr:spPr>
        <a:xfrm>
          <a:off x="126238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7" name="テキスト ボックス 44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8" name="テキスト ボックス 447"/>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9" name="テキスト ボックス 448"/>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0" name="テキスト ボックス 44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51" name="テキスト ボックス 450"/>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128905</xdr:rowOff>
    </xdr:from>
    <xdr:to xmlns:xdr="http://schemas.openxmlformats.org/drawingml/2006/spreadsheetDrawing">
      <xdr:col>82</xdr:col>
      <xdr:colOff>158750</xdr:colOff>
      <xdr:row>80</xdr:row>
      <xdr:rowOff>59055</xdr:rowOff>
    </xdr:to>
    <xdr:sp macro="" textlink="">
      <xdr:nvSpPr>
        <xdr:cNvPr id="452" name="楕円 451"/>
        <xdr:cNvSpPr/>
      </xdr:nvSpPr>
      <xdr:spPr>
        <a:xfrm>
          <a:off x="16459200" y="13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100965</xdr:rowOff>
    </xdr:from>
    <xdr:ext cx="762000" cy="252730"/>
    <xdr:sp macro="" textlink="">
      <xdr:nvSpPr>
        <xdr:cNvPr id="453" name="公債費以外該当値テキスト"/>
        <xdr:cNvSpPr txBox="1"/>
      </xdr:nvSpPr>
      <xdr:spPr>
        <a:xfrm>
          <a:off x="16598900" y="13645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55880</xdr:rowOff>
    </xdr:from>
    <xdr:to xmlns:xdr="http://schemas.openxmlformats.org/drawingml/2006/spreadsheetDrawing">
      <xdr:col>78</xdr:col>
      <xdr:colOff>120650</xdr:colOff>
      <xdr:row>79</xdr:row>
      <xdr:rowOff>157480</xdr:rowOff>
    </xdr:to>
    <xdr:sp macro="" textlink="">
      <xdr:nvSpPr>
        <xdr:cNvPr id="454" name="楕円 453"/>
        <xdr:cNvSpPr/>
      </xdr:nvSpPr>
      <xdr:spPr>
        <a:xfrm>
          <a:off x="156210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142240</xdr:rowOff>
    </xdr:from>
    <xdr:ext cx="736600" cy="259080"/>
    <xdr:sp macro="" textlink="">
      <xdr:nvSpPr>
        <xdr:cNvPr id="455" name="テキスト ボックス 454"/>
        <xdr:cNvSpPr txBox="1"/>
      </xdr:nvSpPr>
      <xdr:spPr>
        <a:xfrm>
          <a:off x="15290800" y="13686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46355</xdr:rowOff>
    </xdr:from>
    <xdr:to xmlns:xdr="http://schemas.openxmlformats.org/drawingml/2006/spreadsheetDrawing">
      <xdr:col>74</xdr:col>
      <xdr:colOff>31750</xdr:colOff>
      <xdr:row>79</xdr:row>
      <xdr:rowOff>147955</xdr:rowOff>
    </xdr:to>
    <xdr:sp macro="" textlink="">
      <xdr:nvSpPr>
        <xdr:cNvPr id="456" name="楕円 455"/>
        <xdr:cNvSpPr/>
      </xdr:nvSpPr>
      <xdr:spPr>
        <a:xfrm>
          <a:off x="147320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132715</xdr:rowOff>
    </xdr:from>
    <xdr:ext cx="762000" cy="252730"/>
    <xdr:sp macro="" textlink="">
      <xdr:nvSpPr>
        <xdr:cNvPr id="457" name="テキスト ボックス 456"/>
        <xdr:cNvSpPr txBox="1"/>
      </xdr:nvSpPr>
      <xdr:spPr>
        <a:xfrm>
          <a:off x="14401800" y="136772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33020</xdr:rowOff>
    </xdr:from>
    <xdr:to xmlns:xdr="http://schemas.openxmlformats.org/drawingml/2006/spreadsheetDrawing">
      <xdr:col>69</xdr:col>
      <xdr:colOff>142875</xdr:colOff>
      <xdr:row>79</xdr:row>
      <xdr:rowOff>134620</xdr:rowOff>
    </xdr:to>
    <xdr:sp macro="" textlink="">
      <xdr:nvSpPr>
        <xdr:cNvPr id="458" name="楕円 457"/>
        <xdr:cNvSpPr/>
      </xdr:nvSpPr>
      <xdr:spPr>
        <a:xfrm>
          <a:off x="138430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119380</xdr:rowOff>
    </xdr:from>
    <xdr:ext cx="755650" cy="259080"/>
    <xdr:sp macro="" textlink="">
      <xdr:nvSpPr>
        <xdr:cNvPr id="459" name="テキスト ボックス 458"/>
        <xdr:cNvSpPr txBox="1"/>
      </xdr:nvSpPr>
      <xdr:spPr>
        <a:xfrm>
          <a:off x="13512800" y="136639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16510</xdr:rowOff>
    </xdr:from>
    <xdr:to xmlns:xdr="http://schemas.openxmlformats.org/drawingml/2006/spreadsheetDrawing">
      <xdr:col>65</xdr:col>
      <xdr:colOff>53975</xdr:colOff>
      <xdr:row>78</xdr:row>
      <xdr:rowOff>118110</xdr:rowOff>
    </xdr:to>
    <xdr:sp macro="" textlink="">
      <xdr:nvSpPr>
        <xdr:cNvPr id="460" name="楕円 459"/>
        <xdr:cNvSpPr/>
      </xdr:nvSpPr>
      <xdr:spPr>
        <a:xfrm>
          <a:off x="129540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102870</xdr:rowOff>
    </xdr:from>
    <xdr:ext cx="762000" cy="259080"/>
    <xdr:sp macro="" textlink="">
      <xdr:nvSpPr>
        <xdr:cNvPr id="461" name="テキスト ボックス 460"/>
        <xdr:cNvSpPr txBox="1"/>
      </xdr:nvSpPr>
      <xdr:spPr>
        <a:xfrm>
          <a:off x="1262380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730"/>
    <xdr:sp macro="" textlink="">
      <xdr:nvSpPr>
        <xdr:cNvPr id="33" name="テキスト ボックス 32"/>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730"/>
    <xdr:sp macro="" textlink="">
      <xdr:nvSpPr>
        <xdr:cNvPr id="37" name="テキスト ボックス 36"/>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730"/>
    <xdr:sp macro="" textlink="">
      <xdr:nvSpPr>
        <xdr:cNvPr id="39" name="テキスト ボックス 38"/>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3" name="テキスト ボックス 42"/>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109220</xdr:rowOff>
    </xdr:from>
    <xdr:to xmlns:xdr="http://schemas.openxmlformats.org/drawingml/2006/spreadsheetDrawing">
      <xdr:col>29</xdr:col>
      <xdr:colOff>127000</xdr:colOff>
      <xdr:row>19</xdr:row>
      <xdr:rowOff>60325</xdr:rowOff>
    </xdr:to>
    <xdr:cxnSp macro="">
      <xdr:nvCxnSpPr>
        <xdr:cNvPr id="45" name="直線コネクタ 44"/>
        <xdr:cNvCxnSpPr/>
      </xdr:nvCxnSpPr>
      <xdr:spPr>
        <a:xfrm flipV="1">
          <a:off x="5651500" y="2214245"/>
          <a:ext cx="0" cy="11512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32385</xdr:rowOff>
    </xdr:from>
    <xdr:ext cx="755650" cy="252730"/>
    <xdr:sp macro="" textlink="">
      <xdr:nvSpPr>
        <xdr:cNvPr id="46" name="人口1人当たり決算額の推移最小値テキスト130"/>
        <xdr:cNvSpPr txBox="1"/>
      </xdr:nvSpPr>
      <xdr:spPr>
        <a:xfrm>
          <a:off x="5740400" y="33375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60325</xdr:rowOff>
    </xdr:from>
    <xdr:to xmlns:xdr="http://schemas.openxmlformats.org/drawingml/2006/spreadsheetDrawing">
      <xdr:col>30</xdr:col>
      <xdr:colOff>25400</xdr:colOff>
      <xdr:row>19</xdr:row>
      <xdr:rowOff>60325</xdr:rowOff>
    </xdr:to>
    <xdr:cxnSp macro="">
      <xdr:nvCxnSpPr>
        <xdr:cNvPr id="47" name="直線コネクタ 46"/>
        <xdr:cNvCxnSpPr/>
      </xdr:nvCxnSpPr>
      <xdr:spPr>
        <a:xfrm>
          <a:off x="5562600" y="3365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23495</xdr:rowOff>
    </xdr:from>
    <xdr:ext cx="755650" cy="259080"/>
    <xdr:sp macro="" textlink="">
      <xdr:nvSpPr>
        <xdr:cNvPr id="48" name="人口1人当たり決算額の推移最大値テキスト130"/>
        <xdr:cNvSpPr txBox="1"/>
      </xdr:nvSpPr>
      <xdr:spPr>
        <a:xfrm>
          <a:off x="5740400" y="19570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109220</xdr:rowOff>
    </xdr:from>
    <xdr:to xmlns:xdr="http://schemas.openxmlformats.org/drawingml/2006/spreadsheetDrawing">
      <xdr:col>30</xdr:col>
      <xdr:colOff>25400</xdr:colOff>
      <xdr:row>12</xdr:row>
      <xdr:rowOff>109220</xdr:rowOff>
    </xdr:to>
    <xdr:cxnSp macro="">
      <xdr:nvCxnSpPr>
        <xdr:cNvPr id="49" name="直線コネクタ 48"/>
        <xdr:cNvCxnSpPr/>
      </xdr:nvCxnSpPr>
      <xdr:spPr>
        <a:xfrm>
          <a:off x="5562600" y="22142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29210</xdr:rowOff>
    </xdr:from>
    <xdr:to xmlns:xdr="http://schemas.openxmlformats.org/drawingml/2006/spreadsheetDrawing">
      <xdr:col>29</xdr:col>
      <xdr:colOff>127000</xdr:colOff>
      <xdr:row>18</xdr:row>
      <xdr:rowOff>52070</xdr:rowOff>
    </xdr:to>
    <xdr:cxnSp macro="">
      <xdr:nvCxnSpPr>
        <xdr:cNvPr id="50" name="直線コネクタ 49"/>
        <xdr:cNvCxnSpPr/>
      </xdr:nvCxnSpPr>
      <xdr:spPr>
        <a:xfrm flipV="1">
          <a:off x="5003800" y="3162935"/>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170815</xdr:rowOff>
    </xdr:from>
    <xdr:ext cx="755650" cy="258445"/>
    <xdr:sp macro="" textlink="">
      <xdr:nvSpPr>
        <xdr:cNvPr id="51" name="人口1人当たり決算額の推移平均値テキスト130"/>
        <xdr:cNvSpPr txBox="1"/>
      </xdr:nvSpPr>
      <xdr:spPr>
        <a:xfrm>
          <a:off x="5740400" y="2790190"/>
          <a:ext cx="7556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154940</xdr:rowOff>
    </xdr:from>
    <xdr:to xmlns:xdr="http://schemas.openxmlformats.org/drawingml/2006/spreadsheetDrawing">
      <xdr:col>29</xdr:col>
      <xdr:colOff>177800</xdr:colOff>
      <xdr:row>17</xdr:row>
      <xdr:rowOff>84455</xdr:rowOff>
    </xdr:to>
    <xdr:sp macro="" textlink="">
      <xdr:nvSpPr>
        <xdr:cNvPr id="52" name="フローチャート: 判断 51"/>
        <xdr:cNvSpPr/>
      </xdr:nvSpPr>
      <xdr:spPr>
        <a:xfrm>
          <a:off x="5600700" y="29457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52070</xdr:rowOff>
    </xdr:from>
    <xdr:to xmlns:xdr="http://schemas.openxmlformats.org/drawingml/2006/spreadsheetDrawing">
      <xdr:col>26</xdr:col>
      <xdr:colOff>50800</xdr:colOff>
      <xdr:row>18</xdr:row>
      <xdr:rowOff>65405</xdr:rowOff>
    </xdr:to>
    <xdr:cxnSp macro="">
      <xdr:nvCxnSpPr>
        <xdr:cNvPr id="53" name="直線コネクタ 52"/>
        <xdr:cNvCxnSpPr/>
      </xdr:nvCxnSpPr>
      <xdr:spPr>
        <a:xfrm flipV="1">
          <a:off x="4305300" y="318579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1270</xdr:rowOff>
    </xdr:from>
    <xdr:to xmlns:xdr="http://schemas.openxmlformats.org/drawingml/2006/spreadsheetDrawing">
      <xdr:col>26</xdr:col>
      <xdr:colOff>101600</xdr:colOff>
      <xdr:row>17</xdr:row>
      <xdr:rowOff>102870</xdr:rowOff>
    </xdr:to>
    <xdr:sp macro="" textlink="">
      <xdr:nvSpPr>
        <xdr:cNvPr id="54" name="フローチャート: 判断 53"/>
        <xdr:cNvSpPr/>
      </xdr:nvSpPr>
      <xdr:spPr>
        <a:xfrm>
          <a:off x="4953000" y="29635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113030</xdr:rowOff>
    </xdr:from>
    <xdr:ext cx="736600" cy="259080"/>
    <xdr:sp macro="" textlink="">
      <xdr:nvSpPr>
        <xdr:cNvPr id="55" name="テキスト ボックス 54"/>
        <xdr:cNvSpPr txBox="1"/>
      </xdr:nvSpPr>
      <xdr:spPr>
        <a:xfrm>
          <a:off x="4622800" y="2732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65405</xdr:rowOff>
    </xdr:from>
    <xdr:to xmlns:xdr="http://schemas.openxmlformats.org/drawingml/2006/spreadsheetDrawing">
      <xdr:col>22</xdr:col>
      <xdr:colOff>114300</xdr:colOff>
      <xdr:row>18</xdr:row>
      <xdr:rowOff>90170</xdr:rowOff>
    </xdr:to>
    <xdr:cxnSp macro="">
      <xdr:nvCxnSpPr>
        <xdr:cNvPr id="56" name="直線コネクタ 55"/>
        <xdr:cNvCxnSpPr/>
      </xdr:nvCxnSpPr>
      <xdr:spPr>
        <a:xfrm flipV="1">
          <a:off x="3606800" y="3199130"/>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11430</xdr:rowOff>
    </xdr:from>
    <xdr:to xmlns:xdr="http://schemas.openxmlformats.org/drawingml/2006/spreadsheetDrawing">
      <xdr:col>22</xdr:col>
      <xdr:colOff>165100</xdr:colOff>
      <xdr:row>17</xdr:row>
      <xdr:rowOff>113030</xdr:rowOff>
    </xdr:to>
    <xdr:sp macro="" textlink="">
      <xdr:nvSpPr>
        <xdr:cNvPr id="57" name="フローチャート: 判断 56"/>
        <xdr:cNvSpPr/>
      </xdr:nvSpPr>
      <xdr:spPr>
        <a:xfrm>
          <a:off x="42545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123190</xdr:rowOff>
    </xdr:from>
    <xdr:ext cx="762000" cy="252730"/>
    <xdr:sp macro="" textlink="">
      <xdr:nvSpPr>
        <xdr:cNvPr id="58" name="テキスト ボックス 57"/>
        <xdr:cNvSpPr txBox="1"/>
      </xdr:nvSpPr>
      <xdr:spPr>
        <a:xfrm>
          <a:off x="3924300" y="2742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90170</xdr:rowOff>
    </xdr:from>
    <xdr:to xmlns:xdr="http://schemas.openxmlformats.org/drawingml/2006/spreadsheetDrawing">
      <xdr:col>18</xdr:col>
      <xdr:colOff>177800</xdr:colOff>
      <xdr:row>18</xdr:row>
      <xdr:rowOff>90805</xdr:rowOff>
    </xdr:to>
    <xdr:cxnSp macro="">
      <xdr:nvCxnSpPr>
        <xdr:cNvPr id="59" name="直線コネクタ 58"/>
        <xdr:cNvCxnSpPr/>
      </xdr:nvCxnSpPr>
      <xdr:spPr>
        <a:xfrm flipV="1">
          <a:off x="2908300" y="322389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18415</xdr:rowOff>
    </xdr:from>
    <xdr:to xmlns:xdr="http://schemas.openxmlformats.org/drawingml/2006/spreadsheetDrawing">
      <xdr:col>19</xdr:col>
      <xdr:colOff>38100</xdr:colOff>
      <xdr:row>17</xdr:row>
      <xdr:rowOff>120650</xdr:rowOff>
    </xdr:to>
    <xdr:sp macro="" textlink="">
      <xdr:nvSpPr>
        <xdr:cNvPr id="60" name="フローチャート: 判断 59"/>
        <xdr:cNvSpPr/>
      </xdr:nvSpPr>
      <xdr:spPr>
        <a:xfrm>
          <a:off x="3556000" y="29806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130175</xdr:rowOff>
    </xdr:from>
    <xdr:ext cx="762000" cy="259080"/>
    <xdr:sp macro="" textlink="">
      <xdr:nvSpPr>
        <xdr:cNvPr id="61" name="テキスト ボックス 60"/>
        <xdr:cNvSpPr txBox="1"/>
      </xdr:nvSpPr>
      <xdr:spPr>
        <a:xfrm>
          <a:off x="3225800" y="274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93345</xdr:rowOff>
    </xdr:from>
    <xdr:to xmlns:xdr="http://schemas.openxmlformats.org/drawingml/2006/spreadsheetDrawing">
      <xdr:col>15</xdr:col>
      <xdr:colOff>101600</xdr:colOff>
      <xdr:row>16</xdr:row>
      <xdr:rowOff>23495</xdr:rowOff>
    </xdr:to>
    <xdr:sp macro="" textlink="">
      <xdr:nvSpPr>
        <xdr:cNvPr id="62" name="フローチャート: 判断 61"/>
        <xdr:cNvSpPr/>
      </xdr:nvSpPr>
      <xdr:spPr>
        <a:xfrm>
          <a:off x="2857500" y="271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33655</xdr:rowOff>
    </xdr:from>
    <xdr:ext cx="762000" cy="258445"/>
    <xdr:sp macro="" textlink="">
      <xdr:nvSpPr>
        <xdr:cNvPr id="63" name="テキスト ボックス 62"/>
        <xdr:cNvSpPr txBox="1"/>
      </xdr:nvSpPr>
      <xdr:spPr>
        <a:xfrm>
          <a:off x="2527300" y="248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4" name="テキスト ボックス 63"/>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149225</xdr:rowOff>
    </xdr:from>
    <xdr:to xmlns:xdr="http://schemas.openxmlformats.org/drawingml/2006/spreadsheetDrawing">
      <xdr:col>29</xdr:col>
      <xdr:colOff>177800</xdr:colOff>
      <xdr:row>18</xdr:row>
      <xdr:rowOff>79375</xdr:rowOff>
    </xdr:to>
    <xdr:sp macro="" textlink="">
      <xdr:nvSpPr>
        <xdr:cNvPr id="69" name="楕円 68"/>
        <xdr:cNvSpPr/>
      </xdr:nvSpPr>
      <xdr:spPr>
        <a:xfrm>
          <a:off x="5600700" y="311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121285</xdr:rowOff>
    </xdr:from>
    <xdr:ext cx="755650" cy="252730"/>
    <xdr:sp macro="" textlink="">
      <xdr:nvSpPr>
        <xdr:cNvPr id="70" name="人口1人当たり決算額の推移該当値テキスト130"/>
        <xdr:cNvSpPr txBox="1"/>
      </xdr:nvSpPr>
      <xdr:spPr>
        <a:xfrm>
          <a:off x="5740400" y="30835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635</xdr:rowOff>
    </xdr:from>
    <xdr:to xmlns:xdr="http://schemas.openxmlformats.org/drawingml/2006/spreadsheetDrawing">
      <xdr:col>26</xdr:col>
      <xdr:colOff>101600</xdr:colOff>
      <xdr:row>18</xdr:row>
      <xdr:rowOff>102235</xdr:rowOff>
    </xdr:to>
    <xdr:sp macro="" textlink="">
      <xdr:nvSpPr>
        <xdr:cNvPr id="71" name="楕円 70"/>
        <xdr:cNvSpPr/>
      </xdr:nvSpPr>
      <xdr:spPr>
        <a:xfrm>
          <a:off x="4953000" y="313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86995</xdr:rowOff>
    </xdr:from>
    <xdr:ext cx="736600" cy="252730"/>
    <xdr:sp macro="" textlink="">
      <xdr:nvSpPr>
        <xdr:cNvPr id="72" name="テキスト ボックス 71"/>
        <xdr:cNvSpPr txBox="1"/>
      </xdr:nvSpPr>
      <xdr:spPr>
        <a:xfrm>
          <a:off x="4622800" y="32207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14605</xdr:rowOff>
    </xdr:from>
    <xdr:to xmlns:xdr="http://schemas.openxmlformats.org/drawingml/2006/spreadsheetDrawing">
      <xdr:col>22</xdr:col>
      <xdr:colOff>165100</xdr:colOff>
      <xdr:row>18</xdr:row>
      <xdr:rowOff>116205</xdr:rowOff>
    </xdr:to>
    <xdr:sp macro="" textlink="">
      <xdr:nvSpPr>
        <xdr:cNvPr id="73" name="楕円 72"/>
        <xdr:cNvSpPr/>
      </xdr:nvSpPr>
      <xdr:spPr>
        <a:xfrm>
          <a:off x="4254500" y="314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100965</xdr:rowOff>
    </xdr:from>
    <xdr:ext cx="762000" cy="252730"/>
    <xdr:sp macro="" textlink="">
      <xdr:nvSpPr>
        <xdr:cNvPr id="74" name="テキスト ボックス 73"/>
        <xdr:cNvSpPr txBox="1"/>
      </xdr:nvSpPr>
      <xdr:spPr>
        <a:xfrm>
          <a:off x="3924300" y="32346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39370</xdr:rowOff>
    </xdr:from>
    <xdr:to xmlns:xdr="http://schemas.openxmlformats.org/drawingml/2006/spreadsheetDrawing">
      <xdr:col>19</xdr:col>
      <xdr:colOff>38100</xdr:colOff>
      <xdr:row>18</xdr:row>
      <xdr:rowOff>140970</xdr:rowOff>
    </xdr:to>
    <xdr:sp macro="" textlink="">
      <xdr:nvSpPr>
        <xdr:cNvPr id="75" name="楕円 74"/>
        <xdr:cNvSpPr/>
      </xdr:nvSpPr>
      <xdr:spPr>
        <a:xfrm>
          <a:off x="3556000" y="3173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125730</xdr:rowOff>
    </xdr:from>
    <xdr:ext cx="762000" cy="259080"/>
    <xdr:sp macro="" textlink="">
      <xdr:nvSpPr>
        <xdr:cNvPr id="76" name="テキスト ボックス 75"/>
        <xdr:cNvSpPr txBox="1"/>
      </xdr:nvSpPr>
      <xdr:spPr>
        <a:xfrm>
          <a:off x="3225800" y="3259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40640</xdr:rowOff>
    </xdr:from>
    <xdr:to xmlns:xdr="http://schemas.openxmlformats.org/drawingml/2006/spreadsheetDrawing">
      <xdr:col>15</xdr:col>
      <xdr:colOff>101600</xdr:colOff>
      <xdr:row>18</xdr:row>
      <xdr:rowOff>141605</xdr:rowOff>
    </xdr:to>
    <xdr:sp macro="" textlink="">
      <xdr:nvSpPr>
        <xdr:cNvPr id="77" name="楕円 76"/>
        <xdr:cNvSpPr/>
      </xdr:nvSpPr>
      <xdr:spPr>
        <a:xfrm>
          <a:off x="2857500" y="31743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126365</xdr:rowOff>
    </xdr:from>
    <xdr:ext cx="762000" cy="259080"/>
    <xdr:sp macro="" textlink="">
      <xdr:nvSpPr>
        <xdr:cNvPr id="78" name="テキスト ボックス 77"/>
        <xdr:cNvSpPr txBox="1"/>
      </xdr:nvSpPr>
      <xdr:spPr>
        <a:xfrm>
          <a:off x="2527300" y="326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2" name="テキスト ボックス 91"/>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6" name="テキスト ボックス 105"/>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32385</xdr:rowOff>
    </xdr:from>
    <xdr:to xmlns:xdr="http://schemas.openxmlformats.org/drawingml/2006/spreadsheetDrawing">
      <xdr:col>29</xdr:col>
      <xdr:colOff>127000</xdr:colOff>
      <xdr:row>38</xdr:row>
      <xdr:rowOff>17780</xdr:rowOff>
    </xdr:to>
    <xdr:cxnSp macro="">
      <xdr:nvCxnSpPr>
        <xdr:cNvPr id="108" name="直線コネクタ 107"/>
        <xdr:cNvCxnSpPr/>
      </xdr:nvCxnSpPr>
      <xdr:spPr>
        <a:xfrm flipV="1">
          <a:off x="5651500" y="5956935"/>
          <a:ext cx="0" cy="15284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332105</xdr:rowOff>
    </xdr:from>
    <xdr:ext cx="755650" cy="259080"/>
    <xdr:sp macro="" textlink="">
      <xdr:nvSpPr>
        <xdr:cNvPr id="109" name="人口1人当たり決算額の推移最小値テキスト445"/>
        <xdr:cNvSpPr txBox="1"/>
      </xdr:nvSpPr>
      <xdr:spPr>
        <a:xfrm>
          <a:off x="5740400" y="745680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17780</xdr:rowOff>
    </xdr:from>
    <xdr:to xmlns:xdr="http://schemas.openxmlformats.org/drawingml/2006/spreadsheetDrawing">
      <xdr:col>30</xdr:col>
      <xdr:colOff>25400</xdr:colOff>
      <xdr:row>38</xdr:row>
      <xdr:rowOff>17780</xdr:rowOff>
    </xdr:to>
    <xdr:cxnSp macro="">
      <xdr:nvCxnSpPr>
        <xdr:cNvPr id="110" name="直線コネクタ 109"/>
        <xdr:cNvCxnSpPr/>
      </xdr:nvCxnSpPr>
      <xdr:spPr>
        <a:xfrm>
          <a:off x="5562600" y="74853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288925</xdr:rowOff>
    </xdr:from>
    <xdr:ext cx="755650" cy="259080"/>
    <xdr:sp macro="" textlink="">
      <xdr:nvSpPr>
        <xdr:cNvPr id="111" name="人口1人当たり決算額の推移最大値テキスト445"/>
        <xdr:cNvSpPr txBox="1"/>
      </xdr:nvSpPr>
      <xdr:spPr>
        <a:xfrm>
          <a:off x="5740400" y="569912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32385</xdr:rowOff>
    </xdr:from>
    <xdr:to xmlns:xdr="http://schemas.openxmlformats.org/drawingml/2006/spreadsheetDrawing">
      <xdr:col>30</xdr:col>
      <xdr:colOff>25400</xdr:colOff>
      <xdr:row>33</xdr:row>
      <xdr:rowOff>32385</xdr:rowOff>
    </xdr:to>
    <xdr:cxnSp macro="">
      <xdr:nvCxnSpPr>
        <xdr:cNvPr id="112" name="直線コネクタ 111"/>
        <xdr:cNvCxnSpPr/>
      </xdr:nvCxnSpPr>
      <xdr:spPr>
        <a:xfrm>
          <a:off x="5562600" y="59569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204470</xdr:rowOff>
    </xdr:from>
    <xdr:to xmlns:xdr="http://schemas.openxmlformats.org/drawingml/2006/spreadsheetDrawing">
      <xdr:col>29</xdr:col>
      <xdr:colOff>127000</xdr:colOff>
      <xdr:row>35</xdr:row>
      <xdr:rowOff>250190</xdr:rowOff>
    </xdr:to>
    <xdr:cxnSp macro="">
      <xdr:nvCxnSpPr>
        <xdr:cNvPr id="113" name="直線コネクタ 112"/>
        <xdr:cNvCxnSpPr/>
      </xdr:nvCxnSpPr>
      <xdr:spPr>
        <a:xfrm>
          <a:off x="5003800" y="6814820"/>
          <a:ext cx="6477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233680</xdr:rowOff>
    </xdr:from>
    <xdr:ext cx="755650" cy="259080"/>
    <xdr:sp macro="" textlink="">
      <xdr:nvSpPr>
        <xdr:cNvPr id="114" name="人口1人当たり決算額の推移平均値テキスト445"/>
        <xdr:cNvSpPr txBox="1"/>
      </xdr:nvSpPr>
      <xdr:spPr>
        <a:xfrm>
          <a:off x="5740400" y="684403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248920</xdr:rowOff>
    </xdr:from>
    <xdr:to xmlns:xdr="http://schemas.openxmlformats.org/drawingml/2006/spreadsheetDrawing">
      <xdr:col>29</xdr:col>
      <xdr:colOff>177800</xdr:colOff>
      <xdr:row>36</xdr:row>
      <xdr:rowOff>6985</xdr:rowOff>
    </xdr:to>
    <xdr:sp macro="" textlink="">
      <xdr:nvSpPr>
        <xdr:cNvPr id="115" name="フローチャート: 判断 114"/>
        <xdr:cNvSpPr/>
      </xdr:nvSpPr>
      <xdr:spPr>
        <a:xfrm>
          <a:off x="5600700" y="68592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172085</xdr:rowOff>
    </xdr:from>
    <xdr:to xmlns:xdr="http://schemas.openxmlformats.org/drawingml/2006/spreadsheetDrawing">
      <xdr:col>26</xdr:col>
      <xdr:colOff>50800</xdr:colOff>
      <xdr:row>35</xdr:row>
      <xdr:rowOff>204470</xdr:rowOff>
    </xdr:to>
    <xdr:cxnSp macro="">
      <xdr:nvCxnSpPr>
        <xdr:cNvPr id="116" name="直線コネクタ 115"/>
        <xdr:cNvCxnSpPr/>
      </xdr:nvCxnSpPr>
      <xdr:spPr>
        <a:xfrm>
          <a:off x="4305300" y="678243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252730</xdr:rowOff>
    </xdr:from>
    <xdr:to xmlns:xdr="http://schemas.openxmlformats.org/drawingml/2006/spreadsheetDrawing">
      <xdr:col>26</xdr:col>
      <xdr:colOff>101600</xdr:colOff>
      <xdr:row>36</xdr:row>
      <xdr:rowOff>12065</xdr:rowOff>
    </xdr:to>
    <xdr:sp macro="" textlink="">
      <xdr:nvSpPr>
        <xdr:cNvPr id="117" name="フローチャート: 判断 116"/>
        <xdr:cNvSpPr/>
      </xdr:nvSpPr>
      <xdr:spPr>
        <a:xfrm>
          <a:off x="495300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340360</xdr:rowOff>
    </xdr:from>
    <xdr:ext cx="736600" cy="254635"/>
    <xdr:sp macro="" textlink="">
      <xdr:nvSpPr>
        <xdr:cNvPr id="118" name="テキスト ボックス 117"/>
        <xdr:cNvSpPr txBox="1"/>
      </xdr:nvSpPr>
      <xdr:spPr>
        <a:xfrm>
          <a:off x="4622800" y="69507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172085</xdr:rowOff>
    </xdr:from>
    <xdr:to xmlns:xdr="http://schemas.openxmlformats.org/drawingml/2006/spreadsheetDrawing">
      <xdr:col>22</xdr:col>
      <xdr:colOff>114300</xdr:colOff>
      <xdr:row>35</xdr:row>
      <xdr:rowOff>185420</xdr:rowOff>
    </xdr:to>
    <xdr:cxnSp macro="">
      <xdr:nvCxnSpPr>
        <xdr:cNvPr id="119" name="直線コネクタ 118"/>
        <xdr:cNvCxnSpPr/>
      </xdr:nvCxnSpPr>
      <xdr:spPr>
        <a:xfrm flipV="1">
          <a:off x="3606800" y="678243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233680</xdr:rowOff>
    </xdr:from>
    <xdr:to xmlns:xdr="http://schemas.openxmlformats.org/drawingml/2006/spreadsheetDrawing">
      <xdr:col>22</xdr:col>
      <xdr:colOff>165100</xdr:colOff>
      <xdr:row>35</xdr:row>
      <xdr:rowOff>335915</xdr:rowOff>
    </xdr:to>
    <xdr:sp macro="" textlink="">
      <xdr:nvSpPr>
        <xdr:cNvPr id="120" name="フローチャート: 判断 119"/>
        <xdr:cNvSpPr/>
      </xdr:nvSpPr>
      <xdr:spPr>
        <a:xfrm>
          <a:off x="4254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320040</xdr:rowOff>
    </xdr:from>
    <xdr:ext cx="762000" cy="259080"/>
    <xdr:sp macro="" textlink="">
      <xdr:nvSpPr>
        <xdr:cNvPr id="121" name="テキスト ボックス 120"/>
        <xdr:cNvSpPr txBox="1"/>
      </xdr:nvSpPr>
      <xdr:spPr>
        <a:xfrm>
          <a:off x="39243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185420</xdr:rowOff>
    </xdr:from>
    <xdr:to xmlns:xdr="http://schemas.openxmlformats.org/drawingml/2006/spreadsheetDrawing">
      <xdr:col>18</xdr:col>
      <xdr:colOff>177800</xdr:colOff>
      <xdr:row>35</xdr:row>
      <xdr:rowOff>235585</xdr:rowOff>
    </xdr:to>
    <xdr:cxnSp macro="">
      <xdr:nvCxnSpPr>
        <xdr:cNvPr id="122" name="直線コネクタ 121"/>
        <xdr:cNvCxnSpPr/>
      </xdr:nvCxnSpPr>
      <xdr:spPr>
        <a:xfrm flipV="1">
          <a:off x="2908300" y="6795770"/>
          <a:ext cx="69850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213995</xdr:rowOff>
    </xdr:from>
    <xdr:to xmlns:xdr="http://schemas.openxmlformats.org/drawingml/2006/spreadsheetDrawing">
      <xdr:col>19</xdr:col>
      <xdr:colOff>38100</xdr:colOff>
      <xdr:row>35</xdr:row>
      <xdr:rowOff>316230</xdr:rowOff>
    </xdr:to>
    <xdr:sp macro="" textlink="">
      <xdr:nvSpPr>
        <xdr:cNvPr id="123" name="フローチャート: 判断 122"/>
        <xdr:cNvSpPr/>
      </xdr:nvSpPr>
      <xdr:spPr>
        <a:xfrm>
          <a:off x="35560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299720</xdr:rowOff>
    </xdr:from>
    <xdr:ext cx="762000" cy="259080"/>
    <xdr:sp macro="" textlink="">
      <xdr:nvSpPr>
        <xdr:cNvPr id="124" name="テキスト ボックス 123"/>
        <xdr:cNvSpPr txBox="1"/>
      </xdr:nvSpPr>
      <xdr:spPr>
        <a:xfrm>
          <a:off x="3225800" y="691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335915</xdr:rowOff>
    </xdr:from>
    <xdr:to xmlns:xdr="http://schemas.openxmlformats.org/drawingml/2006/spreadsheetDrawing">
      <xdr:col>15</xdr:col>
      <xdr:colOff>101600</xdr:colOff>
      <xdr:row>35</xdr:row>
      <xdr:rowOff>93980</xdr:rowOff>
    </xdr:to>
    <xdr:sp macro="" textlink="">
      <xdr:nvSpPr>
        <xdr:cNvPr id="125" name="フローチャート: 判断 124"/>
        <xdr:cNvSpPr/>
      </xdr:nvSpPr>
      <xdr:spPr>
        <a:xfrm>
          <a:off x="2857500" y="66033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104775</xdr:rowOff>
    </xdr:from>
    <xdr:ext cx="762000" cy="259715"/>
    <xdr:sp macro="" textlink="">
      <xdr:nvSpPr>
        <xdr:cNvPr id="126" name="テキスト ボックス 125"/>
        <xdr:cNvSpPr txBox="1"/>
      </xdr:nvSpPr>
      <xdr:spPr>
        <a:xfrm>
          <a:off x="2527300" y="63722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7" name="テキスト ボックス 126"/>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198755</xdr:rowOff>
    </xdr:from>
    <xdr:to xmlns:xdr="http://schemas.openxmlformats.org/drawingml/2006/spreadsheetDrawing">
      <xdr:col>29</xdr:col>
      <xdr:colOff>177800</xdr:colOff>
      <xdr:row>35</xdr:row>
      <xdr:rowOff>299720</xdr:rowOff>
    </xdr:to>
    <xdr:sp macro="" textlink="">
      <xdr:nvSpPr>
        <xdr:cNvPr id="132" name="楕円 131"/>
        <xdr:cNvSpPr/>
      </xdr:nvSpPr>
      <xdr:spPr>
        <a:xfrm>
          <a:off x="5600700" y="6809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44450</xdr:rowOff>
    </xdr:from>
    <xdr:ext cx="755650" cy="252730"/>
    <xdr:sp macro="" textlink="">
      <xdr:nvSpPr>
        <xdr:cNvPr id="133" name="人口1人当たり決算額の推移該当値テキスト445"/>
        <xdr:cNvSpPr txBox="1"/>
      </xdr:nvSpPr>
      <xdr:spPr>
        <a:xfrm>
          <a:off x="5740400" y="66548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153035</xdr:rowOff>
    </xdr:from>
    <xdr:to xmlns:xdr="http://schemas.openxmlformats.org/drawingml/2006/spreadsheetDrawing">
      <xdr:col>26</xdr:col>
      <xdr:colOff>101600</xdr:colOff>
      <xdr:row>35</xdr:row>
      <xdr:rowOff>254000</xdr:rowOff>
    </xdr:to>
    <xdr:sp macro="" textlink="">
      <xdr:nvSpPr>
        <xdr:cNvPr id="134" name="楕円 133"/>
        <xdr:cNvSpPr/>
      </xdr:nvSpPr>
      <xdr:spPr>
        <a:xfrm>
          <a:off x="4953000" y="6763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264795</xdr:rowOff>
    </xdr:from>
    <xdr:ext cx="736600" cy="259715"/>
    <xdr:sp macro="" textlink="">
      <xdr:nvSpPr>
        <xdr:cNvPr id="135" name="テキスト ボックス 134"/>
        <xdr:cNvSpPr txBox="1"/>
      </xdr:nvSpPr>
      <xdr:spPr>
        <a:xfrm>
          <a:off x="4622800" y="653224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121285</xdr:rowOff>
    </xdr:from>
    <xdr:to xmlns:xdr="http://schemas.openxmlformats.org/drawingml/2006/spreadsheetDrawing">
      <xdr:col>22</xdr:col>
      <xdr:colOff>165100</xdr:colOff>
      <xdr:row>35</xdr:row>
      <xdr:rowOff>223520</xdr:rowOff>
    </xdr:to>
    <xdr:sp macro="" textlink="">
      <xdr:nvSpPr>
        <xdr:cNvPr id="136" name="楕円 135"/>
        <xdr:cNvSpPr/>
      </xdr:nvSpPr>
      <xdr:spPr>
        <a:xfrm>
          <a:off x="4254500" y="67316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232410</xdr:rowOff>
    </xdr:from>
    <xdr:ext cx="762000" cy="259715"/>
    <xdr:sp macro="" textlink="">
      <xdr:nvSpPr>
        <xdr:cNvPr id="137" name="テキスト ボックス 136"/>
        <xdr:cNvSpPr txBox="1"/>
      </xdr:nvSpPr>
      <xdr:spPr>
        <a:xfrm>
          <a:off x="3924300" y="6499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135890</xdr:rowOff>
    </xdr:from>
    <xdr:to xmlns:xdr="http://schemas.openxmlformats.org/drawingml/2006/spreadsheetDrawing">
      <xdr:col>19</xdr:col>
      <xdr:colOff>38100</xdr:colOff>
      <xdr:row>35</xdr:row>
      <xdr:rowOff>236855</xdr:rowOff>
    </xdr:to>
    <xdr:sp macro="" textlink="">
      <xdr:nvSpPr>
        <xdr:cNvPr id="138" name="楕円 137"/>
        <xdr:cNvSpPr/>
      </xdr:nvSpPr>
      <xdr:spPr>
        <a:xfrm>
          <a:off x="3556000" y="67462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247650</xdr:rowOff>
    </xdr:from>
    <xdr:ext cx="762000" cy="255270"/>
    <xdr:sp macro="" textlink="">
      <xdr:nvSpPr>
        <xdr:cNvPr id="139" name="テキスト ボックス 138"/>
        <xdr:cNvSpPr txBox="1"/>
      </xdr:nvSpPr>
      <xdr:spPr>
        <a:xfrm>
          <a:off x="3225800" y="6515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184150</xdr:rowOff>
    </xdr:from>
    <xdr:to xmlns:xdr="http://schemas.openxmlformats.org/drawingml/2006/spreadsheetDrawing">
      <xdr:col>15</xdr:col>
      <xdr:colOff>101600</xdr:colOff>
      <xdr:row>35</xdr:row>
      <xdr:rowOff>286385</xdr:rowOff>
    </xdr:to>
    <xdr:sp macro="" textlink="">
      <xdr:nvSpPr>
        <xdr:cNvPr id="140" name="楕円 139"/>
        <xdr:cNvSpPr/>
      </xdr:nvSpPr>
      <xdr:spPr>
        <a:xfrm>
          <a:off x="2857500" y="67945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271780</xdr:rowOff>
    </xdr:from>
    <xdr:ext cx="762000" cy="254635"/>
    <xdr:sp macro="" textlink="">
      <xdr:nvSpPr>
        <xdr:cNvPr id="141" name="テキスト ボックス 140"/>
        <xdr:cNvSpPr txBox="1"/>
      </xdr:nvSpPr>
      <xdr:spPr>
        <a:xfrm>
          <a:off x="2527300" y="68821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13,431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80,667
79,694
73.47
31,503,619
30,811,696
605,909
16,561,478
24,876,294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44.4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2730"/>
    <xdr:sp macro="" textlink="">
      <xdr:nvSpPr>
        <xdr:cNvPr id="31" name="テキスト ボックス 30"/>
        <xdr:cNvSpPr txBox="1"/>
      </xdr:nvSpPr>
      <xdr:spPr>
        <a:xfrm>
          <a:off x="698500" y="3492500"/>
          <a:ext cx="82956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2730"/>
    <xdr:sp macro="" textlink="">
      <xdr:nvSpPr>
        <xdr:cNvPr id="42" name="テキスト ボックス 41"/>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2730"/>
    <xdr:sp macro="" textlink="">
      <xdr:nvSpPr>
        <xdr:cNvPr id="48" name="テキスト ボックス 47"/>
        <xdr:cNvSpPr txBox="1"/>
      </xdr:nvSpPr>
      <xdr:spPr>
        <a:xfrm>
          <a:off x="230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9280" cy="259080"/>
    <xdr:sp macro="" textlink="">
      <xdr:nvSpPr>
        <xdr:cNvPr id="50" name="テキスト ボックス 49"/>
        <xdr:cNvSpPr txBox="1"/>
      </xdr:nvSpPr>
      <xdr:spPr>
        <a:xfrm>
          <a:off x="166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9280" cy="259080"/>
    <xdr:sp macro="" textlink="">
      <xdr:nvSpPr>
        <xdr:cNvPr id="52" name="テキスト ボックス 51"/>
        <xdr:cNvSpPr txBox="1"/>
      </xdr:nvSpPr>
      <xdr:spPr>
        <a:xfrm>
          <a:off x="166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4" name="テキスト ボックス 53"/>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85090</xdr:rowOff>
    </xdr:from>
    <xdr:to xmlns:xdr="http://schemas.openxmlformats.org/drawingml/2006/spreadsheetDrawing">
      <xdr:col>24</xdr:col>
      <xdr:colOff>62865</xdr:colOff>
      <xdr:row>39</xdr:row>
      <xdr:rowOff>90170</xdr:rowOff>
    </xdr:to>
    <xdr:cxnSp macro="">
      <xdr:nvCxnSpPr>
        <xdr:cNvPr id="56" name="直線コネクタ 55"/>
        <xdr:cNvCxnSpPr/>
      </xdr:nvCxnSpPr>
      <xdr:spPr>
        <a:xfrm flipV="1">
          <a:off x="4633595" y="5400040"/>
          <a:ext cx="127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93980</xdr:rowOff>
    </xdr:from>
    <xdr:ext cx="534670" cy="259080"/>
    <xdr:sp macro="" textlink="">
      <xdr:nvSpPr>
        <xdr:cNvPr id="57" name="人件費最小値テキスト"/>
        <xdr:cNvSpPr txBox="1"/>
      </xdr:nvSpPr>
      <xdr:spPr>
        <a:xfrm>
          <a:off x="4686300" y="678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90170</xdr:rowOff>
    </xdr:from>
    <xdr:to xmlns:xdr="http://schemas.openxmlformats.org/drawingml/2006/spreadsheetDrawing">
      <xdr:col>24</xdr:col>
      <xdr:colOff>152400</xdr:colOff>
      <xdr:row>39</xdr:row>
      <xdr:rowOff>90170</xdr:rowOff>
    </xdr:to>
    <xdr:cxnSp macro="">
      <xdr:nvCxnSpPr>
        <xdr:cNvPr id="58" name="直線コネクタ 57"/>
        <xdr:cNvCxnSpPr/>
      </xdr:nvCxnSpPr>
      <xdr:spPr>
        <a:xfrm>
          <a:off x="4546600" y="677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31750</xdr:rowOff>
    </xdr:from>
    <xdr:ext cx="598805" cy="252730"/>
    <xdr:sp macro="" textlink="">
      <xdr:nvSpPr>
        <xdr:cNvPr id="59" name="人件費最大値テキスト"/>
        <xdr:cNvSpPr txBox="1"/>
      </xdr:nvSpPr>
      <xdr:spPr>
        <a:xfrm>
          <a:off x="4686300" y="51752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85090</xdr:rowOff>
    </xdr:from>
    <xdr:to xmlns:xdr="http://schemas.openxmlformats.org/drawingml/2006/spreadsheetDrawing">
      <xdr:col>24</xdr:col>
      <xdr:colOff>152400</xdr:colOff>
      <xdr:row>31</xdr:row>
      <xdr:rowOff>85090</xdr:rowOff>
    </xdr:to>
    <xdr:cxnSp macro="">
      <xdr:nvCxnSpPr>
        <xdr:cNvPr id="60" name="直線コネクタ 59"/>
        <xdr:cNvCxnSpPr/>
      </xdr:nvCxnSpPr>
      <xdr:spPr>
        <a:xfrm>
          <a:off x="4546600" y="540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149225</xdr:rowOff>
    </xdr:from>
    <xdr:to xmlns:xdr="http://schemas.openxmlformats.org/drawingml/2006/spreadsheetDrawing">
      <xdr:col>24</xdr:col>
      <xdr:colOff>63500</xdr:colOff>
      <xdr:row>37</xdr:row>
      <xdr:rowOff>158750</xdr:rowOff>
    </xdr:to>
    <xdr:cxnSp macro="">
      <xdr:nvCxnSpPr>
        <xdr:cNvPr id="61" name="直線コネクタ 60"/>
        <xdr:cNvCxnSpPr/>
      </xdr:nvCxnSpPr>
      <xdr:spPr>
        <a:xfrm flipV="1">
          <a:off x="3797300" y="64928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20955</xdr:rowOff>
    </xdr:from>
    <xdr:ext cx="534670" cy="252730"/>
    <xdr:sp macro="" textlink="">
      <xdr:nvSpPr>
        <xdr:cNvPr id="62" name="人件費平均値テキスト"/>
        <xdr:cNvSpPr txBox="1"/>
      </xdr:nvSpPr>
      <xdr:spPr>
        <a:xfrm>
          <a:off x="4686300" y="619315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169545</xdr:rowOff>
    </xdr:from>
    <xdr:to xmlns:xdr="http://schemas.openxmlformats.org/drawingml/2006/spreadsheetDrawing">
      <xdr:col>24</xdr:col>
      <xdr:colOff>114300</xdr:colOff>
      <xdr:row>37</xdr:row>
      <xdr:rowOff>99695</xdr:rowOff>
    </xdr:to>
    <xdr:sp macro="" textlink="">
      <xdr:nvSpPr>
        <xdr:cNvPr id="63" name="フローチャート: 判断 62"/>
        <xdr:cNvSpPr/>
      </xdr:nvSpPr>
      <xdr:spPr>
        <a:xfrm>
          <a:off x="45847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158750</xdr:rowOff>
    </xdr:from>
    <xdr:to xmlns:xdr="http://schemas.openxmlformats.org/drawingml/2006/spreadsheetDrawing">
      <xdr:col>19</xdr:col>
      <xdr:colOff>177800</xdr:colOff>
      <xdr:row>38</xdr:row>
      <xdr:rowOff>19050</xdr:rowOff>
    </xdr:to>
    <xdr:cxnSp macro="">
      <xdr:nvCxnSpPr>
        <xdr:cNvPr id="64" name="直線コネクタ 63"/>
        <xdr:cNvCxnSpPr/>
      </xdr:nvCxnSpPr>
      <xdr:spPr>
        <a:xfrm flipV="1">
          <a:off x="2908300" y="65024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10160</xdr:rowOff>
    </xdr:from>
    <xdr:to xmlns:xdr="http://schemas.openxmlformats.org/drawingml/2006/spreadsheetDrawing">
      <xdr:col>20</xdr:col>
      <xdr:colOff>38100</xdr:colOff>
      <xdr:row>37</xdr:row>
      <xdr:rowOff>111760</xdr:rowOff>
    </xdr:to>
    <xdr:sp macro="" textlink="">
      <xdr:nvSpPr>
        <xdr:cNvPr id="65" name="フローチャート: 判断 64"/>
        <xdr:cNvSpPr/>
      </xdr:nvSpPr>
      <xdr:spPr>
        <a:xfrm>
          <a:off x="3746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128270</xdr:rowOff>
    </xdr:from>
    <xdr:ext cx="528320" cy="259080"/>
    <xdr:sp macro="" textlink="">
      <xdr:nvSpPr>
        <xdr:cNvPr id="66" name="テキスト ボックス 65"/>
        <xdr:cNvSpPr txBox="1"/>
      </xdr:nvSpPr>
      <xdr:spPr>
        <a:xfrm>
          <a:off x="3529965" y="61290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19050</xdr:rowOff>
    </xdr:from>
    <xdr:to xmlns:xdr="http://schemas.openxmlformats.org/drawingml/2006/spreadsheetDrawing">
      <xdr:col>15</xdr:col>
      <xdr:colOff>50800</xdr:colOff>
      <xdr:row>38</xdr:row>
      <xdr:rowOff>33020</xdr:rowOff>
    </xdr:to>
    <xdr:cxnSp macro="">
      <xdr:nvCxnSpPr>
        <xdr:cNvPr id="67" name="直線コネクタ 66"/>
        <xdr:cNvCxnSpPr/>
      </xdr:nvCxnSpPr>
      <xdr:spPr>
        <a:xfrm flipV="1">
          <a:off x="2019300" y="65341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6985</xdr:rowOff>
    </xdr:from>
    <xdr:to xmlns:xdr="http://schemas.openxmlformats.org/drawingml/2006/spreadsheetDrawing">
      <xdr:col>15</xdr:col>
      <xdr:colOff>101600</xdr:colOff>
      <xdr:row>37</xdr:row>
      <xdr:rowOff>109220</xdr:rowOff>
    </xdr:to>
    <xdr:sp macro="" textlink="">
      <xdr:nvSpPr>
        <xdr:cNvPr id="68" name="フローチャート: 判断 67"/>
        <xdr:cNvSpPr/>
      </xdr:nvSpPr>
      <xdr:spPr>
        <a:xfrm>
          <a:off x="2857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125095</xdr:rowOff>
    </xdr:from>
    <xdr:ext cx="528320" cy="258445"/>
    <xdr:sp macro="" textlink="">
      <xdr:nvSpPr>
        <xdr:cNvPr id="69" name="テキスト ボックス 68"/>
        <xdr:cNvSpPr txBox="1"/>
      </xdr:nvSpPr>
      <xdr:spPr>
        <a:xfrm>
          <a:off x="2640965" y="61258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15875</xdr:rowOff>
    </xdr:from>
    <xdr:to xmlns:xdr="http://schemas.openxmlformats.org/drawingml/2006/spreadsheetDrawing">
      <xdr:col>10</xdr:col>
      <xdr:colOff>114300</xdr:colOff>
      <xdr:row>38</xdr:row>
      <xdr:rowOff>33020</xdr:rowOff>
    </xdr:to>
    <xdr:cxnSp macro="">
      <xdr:nvCxnSpPr>
        <xdr:cNvPr id="70" name="直線コネクタ 69"/>
        <xdr:cNvCxnSpPr/>
      </xdr:nvCxnSpPr>
      <xdr:spPr>
        <a:xfrm>
          <a:off x="1130300" y="65309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170815</xdr:rowOff>
    </xdr:from>
    <xdr:to xmlns:xdr="http://schemas.openxmlformats.org/drawingml/2006/spreadsheetDrawing">
      <xdr:col>10</xdr:col>
      <xdr:colOff>165100</xdr:colOff>
      <xdr:row>37</xdr:row>
      <xdr:rowOff>100965</xdr:rowOff>
    </xdr:to>
    <xdr:sp macro="" textlink="">
      <xdr:nvSpPr>
        <xdr:cNvPr id="71" name="フローチャート: 判断 70"/>
        <xdr:cNvSpPr/>
      </xdr:nvSpPr>
      <xdr:spPr>
        <a:xfrm>
          <a:off x="1968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117475</xdr:rowOff>
    </xdr:from>
    <xdr:ext cx="528320" cy="259080"/>
    <xdr:sp macro="" textlink="">
      <xdr:nvSpPr>
        <xdr:cNvPr id="72" name="テキスト ボックス 71"/>
        <xdr:cNvSpPr txBox="1"/>
      </xdr:nvSpPr>
      <xdr:spPr>
        <a:xfrm>
          <a:off x="1751965" y="6118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64135</xdr:rowOff>
    </xdr:from>
    <xdr:to xmlns:xdr="http://schemas.openxmlformats.org/drawingml/2006/spreadsheetDrawing">
      <xdr:col>6</xdr:col>
      <xdr:colOff>38100</xdr:colOff>
      <xdr:row>35</xdr:row>
      <xdr:rowOff>166370</xdr:rowOff>
    </xdr:to>
    <xdr:sp macro="" textlink="">
      <xdr:nvSpPr>
        <xdr:cNvPr id="73" name="フローチャート: 判断 72"/>
        <xdr:cNvSpPr/>
      </xdr:nvSpPr>
      <xdr:spPr>
        <a:xfrm>
          <a:off x="1079500" y="606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10795</xdr:rowOff>
    </xdr:from>
    <xdr:ext cx="528320" cy="258445"/>
    <xdr:sp macro="" textlink="">
      <xdr:nvSpPr>
        <xdr:cNvPr id="74" name="テキスト ボックス 73"/>
        <xdr:cNvSpPr txBox="1"/>
      </xdr:nvSpPr>
      <xdr:spPr>
        <a:xfrm>
          <a:off x="862965" y="58400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98425</xdr:rowOff>
    </xdr:from>
    <xdr:to xmlns:xdr="http://schemas.openxmlformats.org/drawingml/2006/spreadsheetDrawing">
      <xdr:col>24</xdr:col>
      <xdr:colOff>114300</xdr:colOff>
      <xdr:row>38</xdr:row>
      <xdr:rowOff>29210</xdr:rowOff>
    </xdr:to>
    <xdr:sp macro="" textlink="">
      <xdr:nvSpPr>
        <xdr:cNvPr id="80" name="楕円 79"/>
        <xdr:cNvSpPr/>
      </xdr:nvSpPr>
      <xdr:spPr>
        <a:xfrm>
          <a:off x="45847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76835</xdr:rowOff>
    </xdr:from>
    <xdr:ext cx="534670" cy="252730"/>
    <xdr:sp macro="" textlink="">
      <xdr:nvSpPr>
        <xdr:cNvPr id="81" name="人件費該当値テキスト"/>
        <xdr:cNvSpPr txBox="1"/>
      </xdr:nvSpPr>
      <xdr:spPr>
        <a:xfrm>
          <a:off x="4686300" y="64204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107950</xdr:rowOff>
    </xdr:from>
    <xdr:to xmlns:xdr="http://schemas.openxmlformats.org/drawingml/2006/spreadsheetDrawing">
      <xdr:col>20</xdr:col>
      <xdr:colOff>38100</xdr:colOff>
      <xdr:row>38</xdr:row>
      <xdr:rowOff>38100</xdr:rowOff>
    </xdr:to>
    <xdr:sp macro="" textlink="">
      <xdr:nvSpPr>
        <xdr:cNvPr id="82" name="楕円 81"/>
        <xdr:cNvSpPr/>
      </xdr:nvSpPr>
      <xdr:spPr>
        <a:xfrm>
          <a:off x="3746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29210</xdr:rowOff>
    </xdr:from>
    <xdr:ext cx="528320" cy="252730"/>
    <xdr:sp macro="" textlink="">
      <xdr:nvSpPr>
        <xdr:cNvPr id="83" name="テキスト ボックス 82"/>
        <xdr:cNvSpPr txBox="1"/>
      </xdr:nvSpPr>
      <xdr:spPr>
        <a:xfrm>
          <a:off x="3529965" y="65443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139700</xdr:rowOff>
    </xdr:from>
    <xdr:to xmlns:xdr="http://schemas.openxmlformats.org/drawingml/2006/spreadsheetDrawing">
      <xdr:col>15</xdr:col>
      <xdr:colOff>101600</xdr:colOff>
      <xdr:row>38</xdr:row>
      <xdr:rowOff>69850</xdr:rowOff>
    </xdr:to>
    <xdr:sp macro="" textlink="">
      <xdr:nvSpPr>
        <xdr:cNvPr id="84" name="楕円 83"/>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61595</xdr:rowOff>
    </xdr:from>
    <xdr:ext cx="528320" cy="259080"/>
    <xdr:sp macro="" textlink="">
      <xdr:nvSpPr>
        <xdr:cNvPr id="85" name="テキスト ボックス 84"/>
        <xdr:cNvSpPr txBox="1"/>
      </xdr:nvSpPr>
      <xdr:spPr>
        <a:xfrm>
          <a:off x="2640965" y="6576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153670</xdr:rowOff>
    </xdr:from>
    <xdr:to xmlns:xdr="http://schemas.openxmlformats.org/drawingml/2006/spreadsheetDrawing">
      <xdr:col>10</xdr:col>
      <xdr:colOff>165100</xdr:colOff>
      <xdr:row>38</xdr:row>
      <xdr:rowOff>83820</xdr:rowOff>
    </xdr:to>
    <xdr:sp macro="" textlink="">
      <xdr:nvSpPr>
        <xdr:cNvPr id="86" name="楕円 85"/>
        <xdr:cNvSpPr/>
      </xdr:nvSpPr>
      <xdr:spPr>
        <a:xfrm>
          <a:off x="1968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74930</xdr:rowOff>
    </xdr:from>
    <xdr:ext cx="528320" cy="252730"/>
    <xdr:sp macro="" textlink="">
      <xdr:nvSpPr>
        <xdr:cNvPr id="87" name="テキスト ボックス 86"/>
        <xdr:cNvSpPr txBox="1"/>
      </xdr:nvSpPr>
      <xdr:spPr>
        <a:xfrm>
          <a:off x="1751965" y="65900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136525</xdr:rowOff>
    </xdr:from>
    <xdr:to xmlns:xdr="http://schemas.openxmlformats.org/drawingml/2006/spreadsheetDrawing">
      <xdr:col>6</xdr:col>
      <xdr:colOff>38100</xdr:colOff>
      <xdr:row>38</xdr:row>
      <xdr:rowOff>66675</xdr:rowOff>
    </xdr:to>
    <xdr:sp macro="" textlink="">
      <xdr:nvSpPr>
        <xdr:cNvPr id="88" name="楕円 87"/>
        <xdr:cNvSpPr/>
      </xdr:nvSpPr>
      <xdr:spPr>
        <a:xfrm>
          <a:off x="1079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57785</xdr:rowOff>
    </xdr:from>
    <xdr:ext cx="528320" cy="259080"/>
    <xdr:sp macro="" textlink="">
      <xdr:nvSpPr>
        <xdr:cNvPr id="89" name="テキスト ボックス 88"/>
        <xdr:cNvSpPr txBox="1"/>
      </xdr:nvSpPr>
      <xdr:spPr>
        <a:xfrm>
          <a:off x="862965" y="65728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8" name="テキスト ボックス 97"/>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2730"/>
    <xdr:sp macro="" textlink="">
      <xdr:nvSpPr>
        <xdr:cNvPr id="100" name="テキスト ボックス 99"/>
        <xdr:cNvSpPr txBox="1"/>
      </xdr:nvSpPr>
      <xdr:spPr>
        <a:xfrm>
          <a:off x="230505" y="10398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139700</xdr:rowOff>
    </xdr:from>
    <xdr:to xmlns:xdr="http://schemas.openxmlformats.org/drawingml/2006/spreadsheetDrawing">
      <xdr:col>28</xdr:col>
      <xdr:colOff>114300</xdr:colOff>
      <xdr:row>59</xdr:row>
      <xdr:rowOff>139700</xdr:rowOff>
    </xdr:to>
    <xdr:cxnSp macro="">
      <xdr:nvCxnSpPr>
        <xdr:cNvPr id="101" name="直線コネクタ 100"/>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168910</xdr:rowOff>
    </xdr:from>
    <xdr:ext cx="531495" cy="252730"/>
    <xdr:sp macro="" textlink="">
      <xdr:nvSpPr>
        <xdr:cNvPr id="102" name="テキスト ボックス 101"/>
        <xdr:cNvSpPr txBox="1"/>
      </xdr:nvSpPr>
      <xdr:spPr>
        <a:xfrm>
          <a:off x="230505" y="101130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103" name="直線コネクタ 102"/>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54610</xdr:rowOff>
    </xdr:from>
    <xdr:ext cx="531495" cy="252730"/>
    <xdr:sp macro="" textlink="">
      <xdr:nvSpPr>
        <xdr:cNvPr id="104" name="テキスト ボックス 103"/>
        <xdr:cNvSpPr txBox="1"/>
      </xdr:nvSpPr>
      <xdr:spPr>
        <a:xfrm>
          <a:off x="230505" y="9827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82550</xdr:rowOff>
    </xdr:from>
    <xdr:to xmlns:xdr="http://schemas.openxmlformats.org/drawingml/2006/spreadsheetDrawing">
      <xdr:col>28</xdr:col>
      <xdr:colOff>114300</xdr:colOff>
      <xdr:row>56</xdr:row>
      <xdr:rowOff>82550</xdr:rowOff>
    </xdr:to>
    <xdr:cxnSp macro="">
      <xdr:nvCxnSpPr>
        <xdr:cNvPr id="105" name="直線コネクタ 104"/>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111760</xdr:rowOff>
    </xdr:from>
    <xdr:ext cx="531495" cy="252730"/>
    <xdr:sp macro="" textlink="">
      <xdr:nvSpPr>
        <xdr:cNvPr id="106" name="テキスト ボックス 105"/>
        <xdr:cNvSpPr txBox="1"/>
      </xdr:nvSpPr>
      <xdr:spPr>
        <a:xfrm>
          <a:off x="230505" y="95415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2730"/>
    <xdr:sp macro="" textlink="">
      <xdr:nvSpPr>
        <xdr:cNvPr id="108" name="テキスト ボックス 107"/>
        <xdr:cNvSpPr txBox="1"/>
      </xdr:nvSpPr>
      <xdr:spPr>
        <a:xfrm>
          <a:off x="230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25400</xdr:rowOff>
    </xdr:from>
    <xdr:to xmlns:xdr="http://schemas.openxmlformats.org/drawingml/2006/spreadsheetDrawing">
      <xdr:col>28</xdr:col>
      <xdr:colOff>114300</xdr:colOff>
      <xdr:row>53</xdr:row>
      <xdr:rowOff>25400</xdr:rowOff>
    </xdr:to>
    <xdr:cxnSp macro="">
      <xdr:nvCxnSpPr>
        <xdr:cNvPr id="109" name="直線コネクタ 108"/>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54610</xdr:rowOff>
    </xdr:from>
    <xdr:ext cx="531495" cy="252730"/>
    <xdr:sp macro="" textlink="">
      <xdr:nvSpPr>
        <xdr:cNvPr id="110" name="テキスト ボックス 109"/>
        <xdr:cNvSpPr txBox="1"/>
      </xdr:nvSpPr>
      <xdr:spPr>
        <a:xfrm>
          <a:off x="230505" y="89700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11" name="直線コネクタ 110"/>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50</xdr:row>
      <xdr:rowOff>111760</xdr:rowOff>
    </xdr:from>
    <xdr:ext cx="531495" cy="252730"/>
    <xdr:sp macro="" textlink="">
      <xdr:nvSpPr>
        <xdr:cNvPr id="112" name="テキスト ボックス 111"/>
        <xdr:cNvSpPr txBox="1"/>
      </xdr:nvSpPr>
      <xdr:spPr>
        <a:xfrm>
          <a:off x="230505" y="8684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49</xdr:row>
      <xdr:rowOff>139700</xdr:rowOff>
    </xdr:from>
    <xdr:to xmlns:xdr="http://schemas.openxmlformats.org/drawingml/2006/spreadsheetDrawing">
      <xdr:col>28</xdr:col>
      <xdr:colOff>114300</xdr:colOff>
      <xdr:row>49</xdr:row>
      <xdr:rowOff>139700</xdr:rowOff>
    </xdr:to>
    <xdr:cxnSp macro="">
      <xdr:nvCxnSpPr>
        <xdr:cNvPr id="113" name="直線コネクタ 112"/>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48</xdr:row>
      <xdr:rowOff>168910</xdr:rowOff>
    </xdr:from>
    <xdr:ext cx="531495" cy="252730"/>
    <xdr:sp macro="" textlink="">
      <xdr:nvSpPr>
        <xdr:cNvPr id="114" name="テキスト ボックス 113"/>
        <xdr:cNvSpPr txBox="1"/>
      </xdr:nvSpPr>
      <xdr:spPr>
        <a:xfrm>
          <a:off x="230505" y="83985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6" name="テキスト ボックス 115"/>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94615</xdr:rowOff>
    </xdr:from>
    <xdr:to xmlns:xdr="http://schemas.openxmlformats.org/drawingml/2006/spreadsheetDrawing">
      <xdr:col>24</xdr:col>
      <xdr:colOff>62865</xdr:colOff>
      <xdr:row>58</xdr:row>
      <xdr:rowOff>130175</xdr:rowOff>
    </xdr:to>
    <xdr:cxnSp macro="">
      <xdr:nvCxnSpPr>
        <xdr:cNvPr id="118" name="直線コネクタ 117"/>
        <xdr:cNvCxnSpPr/>
      </xdr:nvCxnSpPr>
      <xdr:spPr>
        <a:xfrm flipV="1">
          <a:off x="4633595" y="866711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133985</xdr:rowOff>
    </xdr:from>
    <xdr:ext cx="534670" cy="252730"/>
    <xdr:sp macro="" textlink="">
      <xdr:nvSpPr>
        <xdr:cNvPr id="119" name="物件費最小値テキスト"/>
        <xdr:cNvSpPr txBox="1"/>
      </xdr:nvSpPr>
      <xdr:spPr>
        <a:xfrm>
          <a:off x="4686300" y="100780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130175</xdr:rowOff>
    </xdr:from>
    <xdr:to xmlns:xdr="http://schemas.openxmlformats.org/drawingml/2006/spreadsheetDrawing">
      <xdr:col>24</xdr:col>
      <xdr:colOff>152400</xdr:colOff>
      <xdr:row>58</xdr:row>
      <xdr:rowOff>130175</xdr:rowOff>
    </xdr:to>
    <xdr:cxnSp macro="">
      <xdr:nvCxnSpPr>
        <xdr:cNvPr id="120" name="直線コネクタ 119"/>
        <xdr:cNvCxnSpPr/>
      </xdr:nvCxnSpPr>
      <xdr:spPr>
        <a:xfrm>
          <a:off x="45466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41275</xdr:rowOff>
    </xdr:from>
    <xdr:ext cx="534670" cy="252730"/>
    <xdr:sp macro="" textlink="">
      <xdr:nvSpPr>
        <xdr:cNvPr id="121" name="物件費最大値テキスト"/>
        <xdr:cNvSpPr txBox="1"/>
      </xdr:nvSpPr>
      <xdr:spPr>
        <a:xfrm>
          <a:off x="4686300" y="84423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94615</xdr:rowOff>
    </xdr:from>
    <xdr:to xmlns:xdr="http://schemas.openxmlformats.org/drawingml/2006/spreadsheetDrawing">
      <xdr:col>24</xdr:col>
      <xdr:colOff>152400</xdr:colOff>
      <xdr:row>50</xdr:row>
      <xdr:rowOff>94615</xdr:rowOff>
    </xdr:to>
    <xdr:cxnSp macro="">
      <xdr:nvCxnSpPr>
        <xdr:cNvPr id="122" name="直線コネクタ 121"/>
        <xdr:cNvCxnSpPr/>
      </xdr:nvCxnSpPr>
      <xdr:spPr>
        <a:xfrm>
          <a:off x="4546600" y="866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165100</xdr:rowOff>
    </xdr:from>
    <xdr:to xmlns:xdr="http://schemas.openxmlformats.org/drawingml/2006/spreadsheetDrawing">
      <xdr:col>24</xdr:col>
      <xdr:colOff>63500</xdr:colOff>
      <xdr:row>56</xdr:row>
      <xdr:rowOff>100965</xdr:rowOff>
    </xdr:to>
    <xdr:cxnSp macro="">
      <xdr:nvCxnSpPr>
        <xdr:cNvPr id="123" name="直線コネクタ 122"/>
        <xdr:cNvCxnSpPr/>
      </xdr:nvCxnSpPr>
      <xdr:spPr>
        <a:xfrm flipV="1">
          <a:off x="3797300" y="959485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98425</xdr:rowOff>
    </xdr:from>
    <xdr:ext cx="534670" cy="252730"/>
    <xdr:sp macro="" textlink="">
      <xdr:nvSpPr>
        <xdr:cNvPr id="124" name="物件費平均値テキスト"/>
        <xdr:cNvSpPr txBox="1"/>
      </xdr:nvSpPr>
      <xdr:spPr>
        <a:xfrm>
          <a:off x="4686300" y="93567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75565</xdr:rowOff>
    </xdr:from>
    <xdr:to xmlns:xdr="http://schemas.openxmlformats.org/drawingml/2006/spreadsheetDrawing">
      <xdr:col>24</xdr:col>
      <xdr:colOff>114300</xdr:colOff>
      <xdr:row>56</xdr:row>
      <xdr:rowOff>6350</xdr:rowOff>
    </xdr:to>
    <xdr:sp macro="" textlink="">
      <xdr:nvSpPr>
        <xdr:cNvPr id="125" name="フローチャート: 判断 124"/>
        <xdr:cNvSpPr/>
      </xdr:nvSpPr>
      <xdr:spPr>
        <a:xfrm>
          <a:off x="4584700" y="9505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86995</xdr:rowOff>
    </xdr:from>
    <xdr:to xmlns:xdr="http://schemas.openxmlformats.org/drawingml/2006/spreadsheetDrawing">
      <xdr:col>19</xdr:col>
      <xdr:colOff>177800</xdr:colOff>
      <xdr:row>56</xdr:row>
      <xdr:rowOff>100965</xdr:rowOff>
    </xdr:to>
    <xdr:cxnSp macro="">
      <xdr:nvCxnSpPr>
        <xdr:cNvPr id="126" name="直線コネクタ 125"/>
        <xdr:cNvCxnSpPr/>
      </xdr:nvCxnSpPr>
      <xdr:spPr>
        <a:xfrm>
          <a:off x="2908300" y="96881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161290</xdr:rowOff>
    </xdr:from>
    <xdr:to xmlns:xdr="http://schemas.openxmlformats.org/drawingml/2006/spreadsheetDrawing">
      <xdr:col>20</xdr:col>
      <xdr:colOff>38100</xdr:colOff>
      <xdr:row>56</xdr:row>
      <xdr:rowOff>91440</xdr:rowOff>
    </xdr:to>
    <xdr:sp macro="" textlink="">
      <xdr:nvSpPr>
        <xdr:cNvPr id="127" name="フローチャート: 判断 126"/>
        <xdr:cNvSpPr/>
      </xdr:nvSpPr>
      <xdr:spPr>
        <a:xfrm>
          <a:off x="37465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107950</xdr:rowOff>
    </xdr:from>
    <xdr:ext cx="528320" cy="259080"/>
    <xdr:sp macro="" textlink="">
      <xdr:nvSpPr>
        <xdr:cNvPr id="128" name="テキスト ボックス 127"/>
        <xdr:cNvSpPr txBox="1"/>
      </xdr:nvSpPr>
      <xdr:spPr>
        <a:xfrm>
          <a:off x="3529965" y="93662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86995</xdr:rowOff>
    </xdr:from>
    <xdr:to xmlns:xdr="http://schemas.openxmlformats.org/drawingml/2006/spreadsheetDrawing">
      <xdr:col>15</xdr:col>
      <xdr:colOff>50800</xdr:colOff>
      <xdr:row>56</xdr:row>
      <xdr:rowOff>113665</xdr:rowOff>
    </xdr:to>
    <xdr:cxnSp macro="">
      <xdr:nvCxnSpPr>
        <xdr:cNvPr id="129" name="直線コネクタ 128"/>
        <xdr:cNvCxnSpPr/>
      </xdr:nvCxnSpPr>
      <xdr:spPr>
        <a:xfrm flipV="1">
          <a:off x="2019300" y="96881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20320</xdr:rowOff>
    </xdr:from>
    <xdr:to xmlns:xdr="http://schemas.openxmlformats.org/drawingml/2006/spreadsheetDrawing">
      <xdr:col>15</xdr:col>
      <xdr:colOff>101600</xdr:colOff>
      <xdr:row>56</xdr:row>
      <xdr:rowOff>121920</xdr:rowOff>
    </xdr:to>
    <xdr:sp macro="" textlink="">
      <xdr:nvSpPr>
        <xdr:cNvPr id="130" name="フローチャート: 判断 129"/>
        <xdr:cNvSpPr/>
      </xdr:nvSpPr>
      <xdr:spPr>
        <a:xfrm>
          <a:off x="2857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138430</xdr:rowOff>
    </xdr:from>
    <xdr:ext cx="528320" cy="259080"/>
    <xdr:sp macro="" textlink="">
      <xdr:nvSpPr>
        <xdr:cNvPr id="131" name="テキスト ボックス 130"/>
        <xdr:cNvSpPr txBox="1"/>
      </xdr:nvSpPr>
      <xdr:spPr>
        <a:xfrm>
          <a:off x="2640965" y="93967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97790</xdr:rowOff>
    </xdr:from>
    <xdr:to xmlns:xdr="http://schemas.openxmlformats.org/drawingml/2006/spreadsheetDrawing">
      <xdr:col>10</xdr:col>
      <xdr:colOff>114300</xdr:colOff>
      <xdr:row>56</xdr:row>
      <xdr:rowOff>113665</xdr:rowOff>
    </xdr:to>
    <xdr:cxnSp macro="">
      <xdr:nvCxnSpPr>
        <xdr:cNvPr id="132" name="直線コネクタ 131"/>
        <xdr:cNvCxnSpPr/>
      </xdr:nvCxnSpPr>
      <xdr:spPr>
        <a:xfrm>
          <a:off x="1130300" y="96989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23495</xdr:rowOff>
    </xdr:from>
    <xdr:to xmlns:xdr="http://schemas.openxmlformats.org/drawingml/2006/spreadsheetDrawing">
      <xdr:col>10</xdr:col>
      <xdr:colOff>165100</xdr:colOff>
      <xdr:row>56</xdr:row>
      <xdr:rowOff>125095</xdr:rowOff>
    </xdr:to>
    <xdr:sp macro="" textlink="">
      <xdr:nvSpPr>
        <xdr:cNvPr id="133" name="フローチャート: 判断 132"/>
        <xdr:cNvSpPr/>
      </xdr:nvSpPr>
      <xdr:spPr>
        <a:xfrm>
          <a:off x="1968500" y="962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142240</xdr:rowOff>
    </xdr:from>
    <xdr:ext cx="528320" cy="259080"/>
    <xdr:sp macro="" textlink="">
      <xdr:nvSpPr>
        <xdr:cNvPr id="134" name="テキスト ボックス 133"/>
        <xdr:cNvSpPr txBox="1"/>
      </xdr:nvSpPr>
      <xdr:spPr>
        <a:xfrm>
          <a:off x="1751965" y="9400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61595</xdr:rowOff>
    </xdr:from>
    <xdr:to xmlns:xdr="http://schemas.openxmlformats.org/drawingml/2006/spreadsheetDrawing">
      <xdr:col>6</xdr:col>
      <xdr:colOff>38100</xdr:colOff>
      <xdr:row>52</xdr:row>
      <xdr:rowOff>163195</xdr:rowOff>
    </xdr:to>
    <xdr:sp macro="" textlink="">
      <xdr:nvSpPr>
        <xdr:cNvPr id="135" name="フローチャート: 判断 134"/>
        <xdr:cNvSpPr/>
      </xdr:nvSpPr>
      <xdr:spPr>
        <a:xfrm>
          <a:off x="1079500" y="897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51</xdr:row>
      <xdr:rowOff>8255</xdr:rowOff>
    </xdr:from>
    <xdr:ext cx="528320" cy="252730"/>
    <xdr:sp macro="" textlink="">
      <xdr:nvSpPr>
        <xdr:cNvPr id="136" name="テキスト ボックス 135"/>
        <xdr:cNvSpPr txBox="1"/>
      </xdr:nvSpPr>
      <xdr:spPr>
        <a:xfrm>
          <a:off x="862965" y="87522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114300</xdr:rowOff>
    </xdr:from>
    <xdr:to xmlns:xdr="http://schemas.openxmlformats.org/drawingml/2006/spreadsheetDrawing">
      <xdr:col>24</xdr:col>
      <xdr:colOff>114300</xdr:colOff>
      <xdr:row>56</xdr:row>
      <xdr:rowOff>44450</xdr:rowOff>
    </xdr:to>
    <xdr:sp macro="" textlink="">
      <xdr:nvSpPr>
        <xdr:cNvPr id="142" name="楕円 141"/>
        <xdr:cNvSpPr/>
      </xdr:nvSpPr>
      <xdr:spPr>
        <a:xfrm>
          <a:off x="45847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92710</xdr:rowOff>
    </xdr:from>
    <xdr:ext cx="534670" cy="259080"/>
    <xdr:sp macro="" textlink="">
      <xdr:nvSpPr>
        <xdr:cNvPr id="143" name="物件費該当値テキスト"/>
        <xdr:cNvSpPr txBox="1"/>
      </xdr:nvSpPr>
      <xdr:spPr>
        <a:xfrm>
          <a:off x="4686300" y="9522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50165</xdr:rowOff>
    </xdr:from>
    <xdr:to xmlns:xdr="http://schemas.openxmlformats.org/drawingml/2006/spreadsheetDrawing">
      <xdr:col>20</xdr:col>
      <xdr:colOff>38100</xdr:colOff>
      <xdr:row>56</xdr:row>
      <xdr:rowOff>151765</xdr:rowOff>
    </xdr:to>
    <xdr:sp macro="" textlink="">
      <xdr:nvSpPr>
        <xdr:cNvPr id="144" name="楕円 143"/>
        <xdr:cNvSpPr/>
      </xdr:nvSpPr>
      <xdr:spPr>
        <a:xfrm>
          <a:off x="3746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143510</xdr:rowOff>
    </xdr:from>
    <xdr:ext cx="528320" cy="252730"/>
    <xdr:sp macro="" textlink="">
      <xdr:nvSpPr>
        <xdr:cNvPr id="145" name="テキスト ボックス 144"/>
        <xdr:cNvSpPr txBox="1"/>
      </xdr:nvSpPr>
      <xdr:spPr>
        <a:xfrm>
          <a:off x="3529965" y="9744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36195</xdr:rowOff>
    </xdr:from>
    <xdr:to xmlns:xdr="http://schemas.openxmlformats.org/drawingml/2006/spreadsheetDrawing">
      <xdr:col>15</xdr:col>
      <xdr:colOff>101600</xdr:colOff>
      <xdr:row>56</xdr:row>
      <xdr:rowOff>137795</xdr:rowOff>
    </xdr:to>
    <xdr:sp macro="" textlink="">
      <xdr:nvSpPr>
        <xdr:cNvPr id="146" name="楕円 145"/>
        <xdr:cNvSpPr/>
      </xdr:nvSpPr>
      <xdr:spPr>
        <a:xfrm>
          <a:off x="28575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128905</xdr:rowOff>
    </xdr:from>
    <xdr:ext cx="528320" cy="259080"/>
    <xdr:sp macro="" textlink="">
      <xdr:nvSpPr>
        <xdr:cNvPr id="147" name="テキスト ボックス 146"/>
        <xdr:cNvSpPr txBox="1"/>
      </xdr:nvSpPr>
      <xdr:spPr>
        <a:xfrm>
          <a:off x="2640965" y="9730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63500</xdr:rowOff>
    </xdr:from>
    <xdr:to xmlns:xdr="http://schemas.openxmlformats.org/drawingml/2006/spreadsheetDrawing">
      <xdr:col>10</xdr:col>
      <xdr:colOff>165100</xdr:colOff>
      <xdr:row>56</xdr:row>
      <xdr:rowOff>164465</xdr:rowOff>
    </xdr:to>
    <xdr:sp macro="" textlink="">
      <xdr:nvSpPr>
        <xdr:cNvPr id="148" name="楕円 147"/>
        <xdr:cNvSpPr/>
      </xdr:nvSpPr>
      <xdr:spPr>
        <a:xfrm>
          <a:off x="1968500" y="966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155575</xdr:rowOff>
    </xdr:from>
    <xdr:ext cx="528320" cy="252730"/>
    <xdr:sp macro="" textlink="">
      <xdr:nvSpPr>
        <xdr:cNvPr id="149" name="テキスト ボックス 148"/>
        <xdr:cNvSpPr txBox="1"/>
      </xdr:nvSpPr>
      <xdr:spPr>
        <a:xfrm>
          <a:off x="1751965" y="97567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46355</xdr:rowOff>
    </xdr:from>
    <xdr:to xmlns:xdr="http://schemas.openxmlformats.org/drawingml/2006/spreadsheetDrawing">
      <xdr:col>6</xdr:col>
      <xdr:colOff>38100</xdr:colOff>
      <xdr:row>56</xdr:row>
      <xdr:rowOff>147955</xdr:rowOff>
    </xdr:to>
    <xdr:sp macro="" textlink="">
      <xdr:nvSpPr>
        <xdr:cNvPr id="150" name="楕円 149"/>
        <xdr:cNvSpPr/>
      </xdr:nvSpPr>
      <xdr:spPr>
        <a:xfrm>
          <a:off x="1079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139065</xdr:rowOff>
    </xdr:from>
    <xdr:ext cx="528320" cy="259080"/>
    <xdr:sp macro="" textlink="">
      <xdr:nvSpPr>
        <xdr:cNvPr id="151" name="テキスト ボックス 150"/>
        <xdr:cNvSpPr txBox="1"/>
      </xdr:nvSpPr>
      <xdr:spPr>
        <a:xfrm>
          <a:off x="862965" y="97402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60" name="テキスト ボックス 159"/>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2" name="直線コネクタ 161"/>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2570" cy="252730"/>
    <xdr:sp macro="" textlink="">
      <xdr:nvSpPr>
        <xdr:cNvPr id="163" name="テキスト ボックス 162"/>
        <xdr:cNvSpPr txBox="1"/>
      </xdr:nvSpPr>
      <xdr:spPr>
        <a:xfrm>
          <a:off x="513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4" name="直線コネクタ 163"/>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2730"/>
    <xdr:sp macro="" textlink="">
      <xdr:nvSpPr>
        <xdr:cNvPr id="165" name="テキスト ボックス 164"/>
        <xdr:cNvSpPr txBox="1"/>
      </xdr:nvSpPr>
      <xdr:spPr>
        <a:xfrm>
          <a:off x="230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6" name="直線コネクタ 165"/>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2730"/>
    <xdr:sp macro="" textlink="">
      <xdr:nvSpPr>
        <xdr:cNvPr id="167" name="テキスト ボックス 166"/>
        <xdr:cNvSpPr txBox="1"/>
      </xdr:nvSpPr>
      <xdr:spPr>
        <a:xfrm>
          <a:off x="230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8" name="直線コネクタ 167"/>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2730"/>
    <xdr:sp macro="" textlink="">
      <xdr:nvSpPr>
        <xdr:cNvPr id="169" name="テキスト ボックス 168"/>
        <xdr:cNvSpPr txBox="1"/>
      </xdr:nvSpPr>
      <xdr:spPr>
        <a:xfrm>
          <a:off x="230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730"/>
    <xdr:sp macro="" textlink="">
      <xdr:nvSpPr>
        <xdr:cNvPr id="171" name="テキスト ボックス 170"/>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69850</xdr:rowOff>
    </xdr:from>
    <xdr:to xmlns:xdr="http://schemas.openxmlformats.org/drawingml/2006/spreadsheetDrawing">
      <xdr:col>24</xdr:col>
      <xdr:colOff>62865</xdr:colOff>
      <xdr:row>78</xdr:row>
      <xdr:rowOff>124460</xdr:rowOff>
    </xdr:to>
    <xdr:cxnSp macro="">
      <xdr:nvCxnSpPr>
        <xdr:cNvPr id="173" name="直線コネクタ 172"/>
        <xdr:cNvCxnSpPr/>
      </xdr:nvCxnSpPr>
      <xdr:spPr>
        <a:xfrm flipV="1">
          <a:off x="4633595" y="12414250"/>
          <a:ext cx="127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128270</xdr:rowOff>
    </xdr:from>
    <xdr:ext cx="378460" cy="259080"/>
    <xdr:sp macro="" textlink="">
      <xdr:nvSpPr>
        <xdr:cNvPr id="174" name="維持補修費最小値テキスト"/>
        <xdr:cNvSpPr txBox="1"/>
      </xdr:nvSpPr>
      <xdr:spPr>
        <a:xfrm>
          <a:off x="4686300" y="13501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124460</xdr:rowOff>
    </xdr:from>
    <xdr:to xmlns:xdr="http://schemas.openxmlformats.org/drawingml/2006/spreadsheetDrawing">
      <xdr:col>24</xdr:col>
      <xdr:colOff>152400</xdr:colOff>
      <xdr:row>78</xdr:row>
      <xdr:rowOff>124460</xdr:rowOff>
    </xdr:to>
    <xdr:cxnSp macro="">
      <xdr:nvCxnSpPr>
        <xdr:cNvPr id="175" name="直線コネクタ 174"/>
        <xdr:cNvCxnSpPr/>
      </xdr:nvCxnSpPr>
      <xdr:spPr>
        <a:xfrm>
          <a:off x="4546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16510</xdr:rowOff>
    </xdr:from>
    <xdr:ext cx="534670" cy="259080"/>
    <xdr:sp macro="" textlink="">
      <xdr:nvSpPr>
        <xdr:cNvPr id="176" name="維持補修費最大値テキスト"/>
        <xdr:cNvSpPr txBox="1"/>
      </xdr:nvSpPr>
      <xdr:spPr>
        <a:xfrm>
          <a:off x="4686300" y="12189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69850</xdr:rowOff>
    </xdr:from>
    <xdr:to xmlns:xdr="http://schemas.openxmlformats.org/drawingml/2006/spreadsheetDrawing">
      <xdr:col>24</xdr:col>
      <xdr:colOff>152400</xdr:colOff>
      <xdr:row>72</xdr:row>
      <xdr:rowOff>69850</xdr:rowOff>
    </xdr:to>
    <xdr:cxnSp macro="">
      <xdr:nvCxnSpPr>
        <xdr:cNvPr id="177" name="直線コネクタ 176"/>
        <xdr:cNvCxnSpPr/>
      </xdr:nvCxnSpPr>
      <xdr:spPr>
        <a:xfrm>
          <a:off x="4546600" y="12414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106680</xdr:rowOff>
    </xdr:from>
    <xdr:to xmlns:xdr="http://schemas.openxmlformats.org/drawingml/2006/spreadsheetDrawing">
      <xdr:col>24</xdr:col>
      <xdr:colOff>63500</xdr:colOff>
      <xdr:row>78</xdr:row>
      <xdr:rowOff>113030</xdr:rowOff>
    </xdr:to>
    <xdr:cxnSp macro="">
      <xdr:nvCxnSpPr>
        <xdr:cNvPr id="178" name="直線コネクタ 177"/>
        <xdr:cNvCxnSpPr/>
      </xdr:nvCxnSpPr>
      <xdr:spPr>
        <a:xfrm flipV="1">
          <a:off x="3797300" y="134797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114300</xdr:rowOff>
    </xdr:from>
    <xdr:ext cx="469900" cy="259080"/>
    <xdr:sp macro="" textlink="">
      <xdr:nvSpPr>
        <xdr:cNvPr id="179" name="維持補修費平均値テキスト"/>
        <xdr:cNvSpPr txBox="1"/>
      </xdr:nvSpPr>
      <xdr:spPr>
        <a:xfrm>
          <a:off x="4686300" y="131445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91440</xdr:rowOff>
    </xdr:from>
    <xdr:to xmlns:xdr="http://schemas.openxmlformats.org/drawingml/2006/spreadsheetDrawing">
      <xdr:col>24</xdr:col>
      <xdr:colOff>114300</xdr:colOff>
      <xdr:row>78</xdr:row>
      <xdr:rowOff>21590</xdr:rowOff>
    </xdr:to>
    <xdr:sp macro="" textlink="">
      <xdr:nvSpPr>
        <xdr:cNvPr id="180" name="フローチャート: 判断 179"/>
        <xdr:cNvSpPr/>
      </xdr:nvSpPr>
      <xdr:spPr>
        <a:xfrm>
          <a:off x="45847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113030</xdr:rowOff>
    </xdr:from>
    <xdr:to xmlns:xdr="http://schemas.openxmlformats.org/drawingml/2006/spreadsheetDrawing">
      <xdr:col>19</xdr:col>
      <xdr:colOff>177800</xdr:colOff>
      <xdr:row>78</xdr:row>
      <xdr:rowOff>119380</xdr:rowOff>
    </xdr:to>
    <xdr:cxnSp macro="">
      <xdr:nvCxnSpPr>
        <xdr:cNvPr id="181" name="直線コネクタ 180"/>
        <xdr:cNvCxnSpPr/>
      </xdr:nvCxnSpPr>
      <xdr:spPr>
        <a:xfrm flipV="1">
          <a:off x="2908300" y="134861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90170</xdr:rowOff>
    </xdr:from>
    <xdr:to xmlns:xdr="http://schemas.openxmlformats.org/drawingml/2006/spreadsheetDrawing">
      <xdr:col>20</xdr:col>
      <xdr:colOff>38100</xdr:colOff>
      <xdr:row>78</xdr:row>
      <xdr:rowOff>20320</xdr:rowOff>
    </xdr:to>
    <xdr:sp macro="" textlink="">
      <xdr:nvSpPr>
        <xdr:cNvPr id="182" name="フローチャート: 判断 181"/>
        <xdr:cNvSpPr/>
      </xdr:nvSpPr>
      <xdr:spPr>
        <a:xfrm>
          <a:off x="3746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36830</xdr:rowOff>
    </xdr:from>
    <xdr:ext cx="463550" cy="259080"/>
    <xdr:sp macro="" textlink="">
      <xdr:nvSpPr>
        <xdr:cNvPr id="183" name="テキスト ボックス 182"/>
        <xdr:cNvSpPr txBox="1"/>
      </xdr:nvSpPr>
      <xdr:spPr>
        <a:xfrm>
          <a:off x="3562350" y="130670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110490</xdr:rowOff>
    </xdr:from>
    <xdr:to xmlns:xdr="http://schemas.openxmlformats.org/drawingml/2006/spreadsheetDrawing">
      <xdr:col>15</xdr:col>
      <xdr:colOff>50800</xdr:colOff>
      <xdr:row>78</xdr:row>
      <xdr:rowOff>119380</xdr:rowOff>
    </xdr:to>
    <xdr:cxnSp macro="">
      <xdr:nvCxnSpPr>
        <xdr:cNvPr id="184" name="直線コネクタ 183"/>
        <xdr:cNvCxnSpPr/>
      </xdr:nvCxnSpPr>
      <xdr:spPr>
        <a:xfrm>
          <a:off x="2019300" y="134835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83820</xdr:rowOff>
    </xdr:from>
    <xdr:to xmlns:xdr="http://schemas.openxmlformats.org/drawingml/2006/spreadsheetDrawing">
      <xdr:col>15</xdr:col>
      <xdr:colOff>101600</xdr:colOff>
      <xdr:row>78</xdr:row>
      <xdr:rowOff>13970</xdr:rowOff>
    </xdr:to>
    <xdr:sp macro="" textlink="">
      <xdr:nvSpPr>
        <xdr:cNvPr id="185" name="フローチャート: 判断 184"/>
        <xdr:cNvSpPr/>
      </xdr:nvSpPr>
      <xdr:spPr>
        <a:xfrm>
          <a:off x="2857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30480</xdr:rowOff>
    </xdr:from>
    <xdr:ext cx="463550" cy="252730"/>
    <xdr:sp macro="" textlink="">
      <xdr:nvSpPr>
        <xdr:cNvPr id="186" name="テキスト ボックス 185"/>
        <xdr:cNvSpPr txBox="1"/>
      </xdr:nvSpPr>
      <xdr:spPr>
        <a:xfrm>
          <a:off x="2673350" y="130606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109220</xdr:rowOff>
    </xdr:from>
    <xdr:to xmlns:xdr="http://schemas.openxmlformats.org/drawingml/2006/spreadsheetDrawing">
      <xdr:col>10</xdr:col>
      <xdr:colOff>114300</xdr:colOff>
      <xdr:row>78</xdr:row>
      <xdr:rowOff>110490</xdr:rowOff>
    </xdr:to>
    <xdr:cxnSp macro="">
      <xdr:nvCxnSpPr>
        <xdr:cNvPr id="187" name="直線コネクタ 186"/>
        <xdr:cNvCxnSpPr/>
      </xdr:nvCxnSpPr>
      <xdr:spPr>
        <a:xfrm>
          <a:off x="1130300" y="13482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98425</xdr:rowOff>
    </xdr:from>
    <xdr:to xmlns:xdr="http://schemas.openxmlformats.org/drawingml/2006/spreadsheetDrawing">
      <xdr:col>10</xdr:col>
      <xdr:colOff>165100</xdr:colOff>
      <xdr:row>78</xdr:row>
      <xdr:rowOff>29210</xdr:rowOff>
    </xdr:to>
    <xdr:sp macro="" textlink="">
      <xdr:nvSpPr>
        <xdr:cNvPr id="188" name="フローチャート: 判断 187"/>
        <xdr:cNvSpPr/>
      </xdr:nvSpPr>
      <xdr:spPr>
        <a:xfrm>
          <a:off x="1968500" y="13300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45085</xdr:rowOff>
    </xdr:from>
    <xdr:ext cx="463550" cy="258445"/>
    <xdr:sp macro="" textlink="">
      <xdr:nvSpPr>
        <xdr:cNvPr id="189" name="テキスト ボックス 188"/>
        <xdr:cNvSpPr txBox="1"/>
      </xdr:nvSpPr>
      <xdr:spPr>
        <a:xfrm>
          <a:off x="1784350" y="1307528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4445</xdr:rowOff>
    </xdr:from>
    <xdr:to xmlns:xdr="http://schemas.openxmlformats.org/drawingml/2006/spreadsheetDrawing">
      <xdr:col>6</xdr:col>
      <xdr:colOff>38100</xdr:colOff>
      <xdr:row>77</xdr:row>
      <xdr:rowOff>106045</xdr:rowOff>
    </xdr:to>
    <xdr:sp macro="" textlink="">
      <xdr:nvSpPr>
        <xdr:cNvPr id="190" name="フローチャート: 判断 189"/>
        <xdr:cNvSpPr/>
      </xdr:nvSpPr>
      <xdr:spPr>
        <a:xfrm>
          <a:off x="1079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122555</xdr:rowOff>
    </xdr:from>
    <xdr:ext cx="463550" cy="252730"/>
    <xdr:sp macro="" textlink="">
      <xdr:nvSpPr>
        <xdr:cNvPr id="191" name="テキスト ボックス 190"/>
        <xdr:cNvSpPr txBox="1"/>
      </xdr:nvSpPr>
      <xdr:spPr>
        <a:xfrm>
          <a:off x="895350" y="129813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55880</xdr:rowOff>
    </xdr:from>
    <xdr:to xmlns:xdr="http://schemas.openxmlformats.org/drawingml/2006/spreadsheetDrawing">
      <xdr:col>24</xdr:col>
      <xdr:colOff>114300</xdr:colOff>
      <xdr:row>78</xdr:row>
      <xdr:rowOff>157480</xdr:rowOff>
    </xdr:to>
    <xdr:sp macro="" textlink="">
      <xdr:nvSpPr>
        <xdr:cNvPr id="197" name="楕円 196"/>
        <xdr:cNvSpPr/>
      </xdr:nvSpPr>
      <xdr:spPr>
        <a:xfrm>
          <a:off x="4584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142240</xdr:rowOff>
    </xdr:from>
    <xdr:ext cx="378460" cy="259080"/>
    <xdr:sp macro="" textlink="">
      <xdr:nvSpPr>
        <xdr:cNvPr id="198" name="維持補修費該当値テキスト"/>
        <xdr:cNvSpPr txBox="1"/>
      </xdr:nvSpPr>
      <xdr:spPr>
        <a:xfrm>
          <a:off x="4686300" y="13343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62230</xdr:rowOff>
    </xdr:from>
    <xdr:to xmlns:xdr="http://schemas.openxmlformats.org/drawingml/2006/spreadsheetDrawing">
      <xdr:col>20</xdr:col>
      <xdr:colOff>38100</xdr:colOff>
      <xdr:row>78</xdr:row>
      <xdr:rowOff>163830</xdr:rowOff>
    </xdr:to>
    <xdr:sp macro="" textlink="">
      <xdr:nvSpPr>
        <xdr:cNvPr id="199" name="楕円 198"/>
        <xdr:cNvSpPr/>
      </xdr:nvSpPr>
      <xdr:spPr>
        <a:xfrm>
          <a:off x="3746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179070</xdr:colOff>
      <xdr:row>78</xdr:row>
      <xdr:rowOff>154940</xdr:rowOff>
    </xdr:from>
    <xdr:ext cx="378460" cy="252730"/>
    <xdr:sp macro="" textlink="">
      <xdr:nvSpPr>
        <xdr:cNvPr id="200" name="テキスト ボックス 199"/>
        <xdr:cNvSpPr txBox="1"/>
      </xdr:nvSpPr>
      <xdr:spPr>
        <a:xfrm>
          <a:off x="3608070" y="135280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68580</xdr:rowOff>
    </xdr:from>
    <xdr:to xmlns:xdr="http://schemas.openxmlformats.org/drawingml/2006/spreadsheetDrawing">
      <xdr:col>15</xdr:col>
      <xdr:colOff>101600</xdr:colOff>
      <xdr:row>78</xdr:row>
      <xdr:rowOff>170180</xdr:rowOff>
    </xdr:to>
    <xdr:sp macro="" textlink="">
      <xdr:nvSpPr>
        <xdr:cNvPr id="201" name="楕円 200"/>
        <xdr:cNvSpPr/>
      </xdr:nvSpPr>
      <xdr:spPr>
        <a:xfrm>
          <a:off x="2857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78</xdr:row>
      <xdr:rowOff>161290</xdr:rowOff>
    </xdr:from>
    <xdr:ext cx="378460" cy="259080"/>
    <xdr:sp macro="" textlink="">
      <xdr:nvSpPr>
        <xdr:cNvPr id="202" name="テキスト ボックス 201"/>
        <xdr:cNvSpPr txBox="1"/>
      </xdr:nvSpPr>
      <xdr:spPr>
        <a:xfrm>
          <a:off x="2719070" y="13534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59690</xdr:rowOff>
    </xdr:from>
    <xdr:to xmlns:xdr="http://schemas.openxmlformats.org/drawingml/2006/spreadsheetDrawing">
      <xdr:col>10</xdr:col>
      <xdr:colOff>165100</xdr:colOff>
      <xdr:row>78</xdr:row>
      <xdr:rowOff>161290</xdr:rowOff>
    </xdr:to>
    <xdr:sp macro="" textlink="">
      <xdr:nvSpPr>
        <xdr:cNvPr id="203" name="楕円 202"/>
        <xdr:cNvSpPr/>
      </xdr:nvSpPr>
      <xdr:spPr>
        <a:xfrm>
          <a:off x="1968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152400</xdr:rowOff>
    </xdr:from>
    <xdr:ext cx="378460" cy="259080"/>
    <xdr:sp macro="" textlink="">
      <xdr:nvSpPr>
        <xdr:cNvPr id="204" name="テキスト ボックス 203"/>
        <xdr:cNvSpPr txBox="1"/>
      </xdr:nvSpPr>
      <xdr:spPr>
        <a:xfrm>
          <a:off x="1830070" y="13525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58420</xdr:rowOff>
    </xdr:from>
    <xdr:to xmlns:xdr="http://schemas.openxmlformats.org/drawingml/2006/spreadsheetDrawing">
      <xdr:col>6</xdr:col>
      <xdr:colOff>38100</xdr:colOff>
      <xdr:row>78</xdr:row>
      <xdr:rowOff>160020</xdr:rowOff>
    </xdr:to>
    <xdr:sp macro="" textlink="">
      <xdr:nvSpPr>
        <xdr:cNvPr id="205" name="楕円 204"/>
        <xdr:cNvSpPr/>
      </xdr:nvSpPr>
      <xdr:spPr>
        <a:xfrm>
          <a:off x="1079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78</xdr:row>
      <xdr:rowOff>151130</xdr:rowOff>
    </xdr:from>
    <xdr:ext cx="378460" cy="259080"/>
    <xdr:sp macro="" textlink="">
      <xdr:nvSpPr>
        <xdr:cNvPr id="206" name="テキスト ボックス 205"/>
        <xdr:cNvSpPr txBox="1"/>
      </xdr:nvSpPr>
      <xdr:spPr>
        <a:xfrm>
          <a:off x="941070" y="13524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5" name="テキスト ボックス 214"/>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2730"/>
    <xdr:sp macro="" textlink="">
      <xdr:nvSpPr>
        <xdr:cNvPr id="217" name="テキスト ボックス 216"/>
        <xdr:cNvSpPr txBox="1"/>
      </xdr:nvSpPr>
      <xdr:spPr>
        <a:xfrm>
          <a:off x="230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280" cy="252730"/>
    <xdr:sp macro="" textlink="">
      <xdr:nvSpPr>
        <xdr:cNvPr id="223" name="テキスト ボックス 222"/>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280" cy="259080"/>
    <xdr:sp macro="" textlink="">
      <xdr:nvSpPr>
        <xdr:cNvPr id="225" name="テキスト ボックス 224"/>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7" name="テキスト ボックス 226"/>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9" name="テキスト ボックス 228"/>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36830</xdr:rowOff>
    </xdr:from>
    <xdr:to xmlns:xdr="http://schemas.openxmlformats.org/drawingml/2006/spreadsheetDrawing">
      <xdr:col>24</xdr:col>
      <xdr:colOff>62865</xdr:colOff>
      <xdr:row>99</xdr:row>
      <xdr:rowOff>48895</xdr:rowOff>
    </xdr:to>
    <xdr:cxnSp macro="">
      <xdr:nvCxnSpPr>
        <xdr:cNvPr id="231" name="直線コネクタ 230"/>
        <xdr:cNvCxnSpPr/>
      </xdr:nvCxnSpPr>
      <xdr:spPr>
        <a:xfrm flipV="1">
          <a:off x="4633595" y="1563878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52705</xdr:rowOff>
    </xdr:from>
    <xdr:ext cx="534670" cy="252730"/>
    <xdr:sp macro="" textlink="">
      <xdr:nvSpPr>
        <xdr:cNvPr id="232" name="扶助費最小値テキスト"/>
        <xdr:cNvSpPr txBox="1"/>
      </xdr:nvSpPr>
      <xdr:spPr>
        <a:xfrm>
          <a:off x="4686300" y="170262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48895</xdr:rowOff>
    </xdr:from>
    <xdr:to xmlns:xdr="http://schemas.openxmlformats.org/drawingml/2006/spreadsheetDrawing">
      <xdr:col>24</xdr:col>
      <xdr:colOff>152400</xdr:colOff>
      <xdr:row>99</xdr:row>
      <xdr:rowOff>48895</xdr:rowOff>
    </xdr:to>
    <xdr:cxnSp macro="">
      <xdr:nvCxnSpPr>
        <xdr:cNvPr id="233" name="直線コネクタ 232"/>
        <xdr:cNvCxnSpPr/>
      </xdr:nvCxnSpPr>
      <xdr:spPr>
        <a:xfrm>
          <a:off x="4546600" y="17022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154940</xdr:rowOff>
    </xdr:from>
    <xdr:ext cx="598805" cy="252730"/>
    <xdr:sp macro="" textlink="">
      <xdr:nvSpPr>
        <xdr:cNvPr id="234" name="扶助費最大値テキスト"/>
        <xdr:cNvSpPr txBox="1"/>
      </xdr:nvSpPr>
      <xdr:spPr>
        <a:xfrm>
          <a:off x="4686300" y="154139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36830</xdr:rowOff>
    </xdr:from>
    <xdr:to xmlns:xdr="http://schemas.openxmlformats.org/drawingml/2006/spreadsheetDrawing">
      <xdr:col>24</xdr:col>
      <xdr:colOff>152400</xdr:colOff>
      <xdr:row>91</xdr:row>
      <xdr:rowOff>36830</xdr:rowOff>
    </xdr:to>
    <xdr:cxnSp macro="">
      <xdr:nvCxnSpPr>
        <xdr:cNvPr id="235" name="直線コネクタ 234"/>
        <xdr:cNvCxnSpPr/>
      </xdr:nvCxnSpPr>
      <xdr:spPr>
        <a:xfrm>
          <a:off x="4546600" y="1563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42545</xdr:rowOff>
    </xdr:from>
    <xdr:to xmlns:xdr="http://schemas.openxmlformats.org/drawingml/2006/spreadsheetDrawing">
      <xdr:col>24</xdr:col>
      <xdr:colOff>63500</xdr:colOff>
      <xdr:row>95</xdr:row>
      <xdr:rowOff>128905</xdr:rowOff>
    </xdr:to>
    <xdr:cxnSp macro="">
      <xdr:nvCxnSpPr>
        <xdr:cNvPr id="236" name="直線コネクタ 235"/>
        <xdr:cNvCxnSpPr/>
      </xdr:nvCxnSpPr>
      <xdr:spPr>
        <a:xfrm flipV="1">
          <a:off x="3797300" y="1633029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30480</xdr:rowOff>
    </xdr:from>
    <xdr:ext cx="534670" cy="252730"/>
    <xdr:sp macro="" textlink="">
      <xdr:nvSpPr>
        <xdr:cNvPr id="237" name="扶助費平均値テキスト"/>
        <xdr:cNvSpPr txBox="1"/>
      </xdr:nvSpPr>
      <xdr:spPr>
        <a:xfrm>
          <a:off x="4686300" y="1648968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52070</xdr:rowOff>
    </xdr:from>
    <xdr:to xmlns:xdr="http://schemas.openxmlformats.org/drawingml/2006/spreadsheetDrawing">
      <xdr:col>24</xdr:col>
      <xdr:colOff>114300</xdr:colOff>
      <xdr:row>96</xdr:row>
      <xdr:rowOff>153670</xdr:rowOff>
    </xdr:to>
    <xdr:sp macro="" textlink="">
      <xdr:nvSpPr>
        <xdr:cNvPr id="238" name="フローチャート: 判断 237"/>
        <xdr:cNvSpPr/>
      </xdr:nvSpPr>
      <xdr:spPr>
        <a:xfrm>
          <a:off x="45847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128905</xdr:rowOff>
    </xdr:from>
    <xdr:to xmlns:xdr="http://schemas.openxmlformats.org/drawingml/2006/spreadsheetDrawing">
      <xdr:col>19</xdr:col>
      <xdr:colOff>177800</xdr:colOff>
      <xdr:row>95</xdr:row>
      <xdr:rowOff>141605</xdr:rowOff>
    </xdr:to>
    <xdr:cxnSp macro="">
      <xdr:nvCxnSpPr>
        <xdr:cNvPr id="239" name="直線コネクタ 238"/>
        <xdr:cNvCxnSpPr/>
      </xdr:nvCxnSpPr>
      <xdr:spPr>
        <a:xfrm flipV="1">
          <a:off x="2908300" y="164166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114935</xdr:rowOff>
    </xdr:from>
    <xdr:to xmlns:xdr="http://schemas.openxmlformats.org/drawingml/2006/spreadsheetDrawing">
      <xdr:col>20</xdr:col>
      <xdr:colOff>38100</xdr:colOff>
      <xdr:row>97</xdr:row>
      <xdr:rowOff>45085</xdr:rowOff>
    </xdr:to>
    <xdr:sp macro="" textlink="">
      <xdr:nvSpPr>
        <xdr:cNvPr id="240" name="フローチャート: 判断 239"/>
        <xdr:cNvSpPr/>
      </xdr:nvSpPr>
      <xdr:spPr>
        <a:xfrm>
          <a:off x="3746500" y="165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36195</xdr:rowOff>
    </xdr:from>
    <xdr:ext cx="528320" cy="259080"/>
    <xdr:sp macro="" textlink="">
      <xdr:nvSpPr>
        <xdr:cNvPr id="241" name="テキスト ボックス 240"/>
        <xdr:cNvSpPr txBox="1"/>
      </xdr:nvSpPr>
      <xdr:spPr>
        <a:xfrm>
          <a:off x="3529965" y="16666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141605</xdr:rowOff>
    </xdr:from>
    <xdr:to xmlns:xdr="http://schemas.openxmlformats.org/drawingml/2006/spreadsheetDrawing">
      <xdr:col>15</xdr:col>
      <xdr:colOff>50800</xdr:colOff>
      <xdr:row>96</xdr:row>
      <xdr:rowOff>12065</xdr:rowOff>
    </xdr:to>
    <xdr:cxnSp macro="">
      <xdr:nvCxnSpPr>
        <xdr:cNvPr id="242" name="直線コネクタ 241"/>
        <xdr:cNvCxnSpPr/>
      </xdr:nvCxnSpPr>
      <xdr:spPr>
        <a:xfrm flipV="1">
          <a:off x="2019300" y="164293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112395</xdr:rowOff>
    </xdr:from>
    <xdr:to xmlns:xdr="http://schemas.openxmlformats.org/drawingml/2006/spreadsheetDrawing">
      <xdr:col>15</xdr:col>
      <xdr:colOff>101600</xdr:colOff>
      <xdr:row>97</xdr:row>
      <xdr:rowOff>42545</xdr:rowOff>
    </xdr:to>
    <xdr:sp macro="" textlink="">
      <xdr:nvSpPr>
        <xdr:cNvPr id="243" name="フローチャート: 判断 242"/>
        <xdr:cNvSpPr/>
      </xdr:nvSpPr>
      <xdr:spPr>
        <a:xfrm>
          <a:off x="2857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33655</xdr:rowOff>
    </xdr:from>
    <xdr:ext cx="528320" cy="258445"/>
    <xdr:sp macro="" textlink="">
      <xdr:nvSpPr>
        <xdr:cNvPr id="244" name="テキスト ボックス 243"/>
        <xdr:cNvSpPr txBox="1"/>
      </xdr:nvSpPr>
      <xdr:spPr>
        <a:xfrm>
          <a:off x="2640965" y="166643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12065</xdr:rowOff>
    </xdr:from>
    <xdr:to xmlns:xdr="http://schemas.openxmlformats.org/drawingml/2006/spreadsheetDrawing">
      <xdr:col>10</xdr:col>
      <xdr:colOff>114300</xdr:colOff>
      <xdr:row>96</xdr:row>
      <xdr:rowOff>43180</xdr:rowOff>
    </xdr:to>
    <xdr:cxnSp macro="">
      <xdr:nvCxnSpPr>
        <xdr:cNvPr id="245" name="直線コネクタ 244"/>
        <xdr:cNvCxnSpPr/>
      </xdr:nvCxnSpPr>
      <xdr:spPr>
        <a:xfrm flipV="1">
          <a:off x="1130300" y="164712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143510</xdr:rowOff>
    </xdr:from>
    <xdr:to xmlns:xdr="http://schemas.openxmlformats.org/drawingml/2006/spreadsheetDrawing">
      <xdr:col>10</xdr:col>
      <xdr:colOff>165100</xdr:colOff>
      <xdr:row>97</xdr:row>
      <xdr:rowOff>73025</xdr:rowOff>
    </xdr:to>
    <xdr:sp macro="" textlink="">
      <xdr:nvSpPr>
        <xdr:cNvPr id="246" name="フローチャート: 判断 245"/>
        <xdr:cNvSpPr/>
      </xdr:nvSpPr>
      <xdr:spPr>
        <a:xfrm>
          <a:off x="1968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64135</xdr:rowOff>
    </xdr:from>
    <xdr:ext cx="528320" cy="252730"/>
    <xdr:sp macro="" textlink="">
      <xdr:nvSpPr>
        <xdr:cNvPr id="247" name="テキスト ボックス 246"/>
        <xdr:cNvSpPr txBox="1"/>
      </xdr:nvSpPr>
      <xdr:spPr>
        <a:xfrm>
          <a:off x="1751965" y="166947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156845</xdr:rowOff>
    </xdr:from>
    <xdr:to xmlns:xdr="http://schemas.openxmlformats.org/drawingml/2006/spreadsheetDrawing">
      <xdr:col>6</xdr:col>
      <xdr:colOff>38100</xdr:colOff>
      <xdr:row>97</xdr:row>
      <xdr:rowOff>86995</xdr:rowOff>
    </xdr:to>
    <xdr:sp macro="" textlink="">
      <xdr:nvSpPr>
        <xdr:cNvPr id="248" name="フローチャート: 判断 247"/>
        <xdr:cNvSpPr/>
      </xdr:nvSpPr>
      <xdr:spPr>
        <a:xfrm>
          <a:off x="1079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78105</xdr:rowOff>
    </xdr:from>
    <xdr:ext cx="528320" cy="252730"/>
    <xdr:sp macro="" textlink="">
      <xdr:nvSpPr>
        <xdr:cNvPr id="249" name="テキスト ボックス 248"/>
        <xdr:cNvSpPr txBox="1"/>
      </xdr:nvSpPr>
      <xdr:spPr>
        <a:xfrm>
          <a:off x="862965" y="167087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163195</xdr:rowOff>
    </xdr:from>
    <xdr:to xmlns:xdr="http://schemas.openxmlformats.org/drawingml/2006/spreadsheetDrawing">
      <xdr:col>24</xdr:col>
      <xdr:colOff>114300</xdr:colOff>
      <xdr:row>95</xdr:row>
      <xdr:rowOff>93345</xdr:rowOff>
    </xdr:to>
    <xdr:sp macro="" textlink="">
      <xdr:nvSpPr>
        <xdr:cNvPr id="255" name="楕円 254"/>
        <xdr:cNvSpPr/>
      </xdr:nvSpPr>
      <xdr:spPr>
        <a:xfrm>
          <a:off x="45847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14605</xdr:rowOff>
    </xdr:from>
    <xdr:ext cx="598805" cy="259080"/>
    <xdr:sp macro="" textlink="">
      <xdr:nvSpPr>
        <xdr:cNvPr id="256" name="扶助費該当値テキスト"/>
        <xdr:cNvSpPr txBox="1"/>
      </xdr:nvSpPr>
      <xdr:spPr>
        <a:xfrm>
          <a:off x="4686300" y="16130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78105</xdr:rowOff>
    </xdr:from>
    <xdr:to xmlns:xdr="http://schemas.openxmlformats.org/drawingml/2006/spreadsheetDrawing">
      <xdr:col>20</xdr:col>
      <xdr:colOff>38100</xdr:colOff>
      <xdr:row>96</xdr:row>
      <xdr:rowOff>8255</xdr:rowOff>
    </xdr:to>
    <xdr:sp macro="" textlink="">
      <xdr:nvSpPr>
        <xdr:cNvPr id="257" name="楕円 256"/>
        <xdr:cNvSpPr/>
      </xdr:nvSpPr>
      <xdr:spPr>
        <a:xfrm>
          <a:off x="374650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24765</xdr:rowOff>
    </xdr:from>
    <xdr:ext cx="592455" cy="259080"/>
    <xdr:sp macro="" textlink="">
      <xdr:nvSpPr>
        <xdr:cNvPr id="258" name="テキスト ボックス 257"/>
        <xdr:cNvSpPr txBox="1"/>
      </xdr:nvSpPr>
      <xdr:spPr>
        <a:xfrm>
          <a:off x="3497580" y="161410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90805</xdr:rowOff>
    </xdr:from>
    <xdr:to xmlns:xdr="http://schemas.openxmlformats.org/drawingml/2006/spreadsheetDrawing">
      <xdr:col>15</xdr:col>
      <xdr:colOff>101600</xdr:colOff>
      <xdr:row>96</xdr:row>
      <xdr:rowOff>20955</xdr:rowOff>
    </xdr:to>
    <xdr:sp macro="" textlink="">
      <xdr:nvSpPr>
        <xdr:cNvPr id="259" name="楕円 258"/>
        <xdr:cNvSpPr/>
      </xdr:nvSpPr>
      <xdr:spPr>
        <a:xfrm>
          <a:off x="28575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37465</xdr:rowOff>
    </xdr:from>
    <xdr:ext cx="592455" cy="259080"/>
    <xdr:sp macro="" textlink="">
      <xdr:nvSpPr>
        <xdr:cNvPr id="260" name="テキスト ボックス 259"/>
        <xdr:cNvSpPr txBox="1"/>
      </xdr:nvSpPr>
      <xdr:spPr>
        <a:xfrm>
          <a:off x="2608580" y="161537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132715</xdr:rowOff>
    </xdr:from>
    <xdr:to xmlns:xdr="http://schemas.openxmlformats.org/drawingml/2006/spreadsheetDrawing">
      <xdr:col>10</xdr:col>
      <xdr:colOff>165100</xdr:colOff>
      <xdr:row>96</xdr:row>
      <xdr:rowOff>63500</xdr:rowOff>
    </xdr:to>
    <xdr:sp macro="" textlink="">
      <xdr:nvSpPr>
        <xdr:cNvPr id="261" name="楕円 260"/>
        <xdr:cNvSpPr/>
      </xdr:nvSpPr>
      <xdr:spPr>
        <a:xfrm>
          <a:off x="19685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79375</xdr:rowOff>
    </xdr:from>
    <xdr:ext cx="592455" cy="258445"/>
    <xdr:sp macro="" textlink="">
      <xdr:nvSpPr>
        <xdr:cNvPr id="262" name="テキスト ボックス 261"/>
        <xdr:cNvSpPr txBox="1"/>
      </xdr:nvSpPr>
      <xdr:spPr>
        <a:xfrm>
          <a:off x="1719580" y="161956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163830</xdr:rowOff>
    </xdr:from>
    <xdr:to xmlns:xdr="http://schemas.openxmlformats.org/drawingml/2006/spreadsheetDrawing">
      <xdr:col>6</xdr:col>
      <xdr:colOff>38100</xdr:colOff>
      <xdr:row>96</xdr:row>
      <xdr:rowOff>93980</xdr:rowOff>
    </xdr:to>
    <xdr:sp macro="" textlink="">
      <xdr:nvSpPr>
        <xdr:cNvPr id="263" name="楕円 262"/>
        <xdr:cNvSpPr/>
      </xdr:nvSpPr>
      <xdr:spPr>
        <a:xfrm>
          <a:off x="1079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110490</xdr:rowOff>
    </xdr:from>
    <xdr:ext cx="592455" cy="252730"/>
    <xdr:sp macro="" textlink="">
      <xdr:nvSpPr>
        <xdr:cNvPr id="264" name="テキスト ボックス 263"/>
        <xdr:cNvSpPr txBox="1"/>
      </xdr:nvSpPr>
      <xdr:spPr>
        <a:xfrm>
          <a:off x="830580" y="162267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3" name="テキスト ボックス 272"/>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139700</xdr:rowOff>
    </xdr:from>
    <xdr:to xmlns:xdr="http://schemas.openxmlformats.org/drawingml/2006/spreadsheetDrawing">
      <xdr:col>59</xdr:col>
      <xdr:colOff>50800</xdr:colOff>
      <xdr:row>39</xdr:row>
      <xdr:rowOff>139700</xdr:rowOff>
    </xdr:to>
    <xdr:cxnSp macro="">
      <xdr:nvCxnSpPr>
        <xdr:cNvPr id="275" name="直線コネクタ 274"/>
        <xdr:cNvCxnSpPr/>
      </xdr:nvCxnSpPr>
      <xdr:spPr>
        <a:xfrm>
          <a:off x="6604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168910</xdr:rowOff>
    </xdr:from>
    <xdr:ext cx="242570" cy="252730"/>
    <xdr:sp macro="" textlink="">
      <xdr:nvSpPr>
        <xdr:cNvPr id="276" name="テキスト ボックス 275"/>
        <xdr:cNvSpPr txBox="1"/>
      </xdr:nvSpPr>
      <xdr:spPr>
        <a:xfrm>
          <a:off x="6355080" y="668401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77" name="直線コネクタ 276"/>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54610</xdr:rowOff>
    </xdr:from>
    <xdr:ext cx="531495" cy="252730"/>
    <xdr:sp macro="" textlink="">
      <xdr:nvSpPr>
        <xdr:cNvPr id="278" name="テキスト ボックス 277"/>
        <xdr:cNvSpPr txBox="1"/>
      </xdr:nvSpPr>
      <xdr:spPr>
        <a:xfrm>
          <a:off x="6072505" y="6398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82550</xdr:rowOff>
    </xdr:from>
    <xdr:to xmlns:xdr="http://schemas.openxmlformats.org/drawingml/2006/spreadsheetDrawing">
      <xdr:col>59</xdr:col>
      <xdr:colOff>50800</xdr:colOff>
      <xdr:row>36</xdr:row>
      <xdr:rowOff>82550</xdr:rowOff>
    </xdr:to>
    <xdr:cxnSp macro="">
      <xdr:nvCxnSpPr>
        <xdr:cNvPr id="279" name="直線コネクタ 278"/>
        <xdr:cNvCxnSpPr/>
      </xdr:nvCxnSpPr>
      <xdr:spPr>
        <a:xfrm>
          <a:off x="6604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111760</xdr:rowOff>
    </xdr:from>
    <xdr:ext cx="531495" cy="252730"/>
    <xdr:sp macro="" textlink="">
      <xdr:nvSpPr>
        <xdr:cNvPr id="280" name="テキスト ボックス 279"/>
        <xdr:cNvSpPr txBox="1"/>
      </xdr:nvSpPr>
      <xdr:spPr>
        <a:xfrm>
          <a:off x="6072505" y="61125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2730"/>
    <xdr:sp macro="" textlink="">
      <xdr:nvSpPr>
        <xdr:cNvPr id="282" name="テキスト ボックス 281"/>
        <xdr:cNvSpPr txBox="1"/>
      </xdr:nvSpPr>
      <xdr:spPr>
        <a:xfrm>
          <a:off x="6072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25400</xdr:rowOff>
    </xdr:from>
    <xdr:to xmlns:xdr="http://schemas.openxmlformats.org/drawingml/2006/spreadsheetDrawing">
      <xdr:col>59</xdr:col>
      <xdr:colOff>50800</xdr:colOff>
      <xdr:row>33</xdr:row>
      <xdr:rowOff>25400</xdr:rowOff>
    </xdr:to>
    <xdr:cxnSp macro="">
      <xdr:nvCxnSpPr>
        <xdr:cNvPr id="283" name="直線コネクタ 282"/>
        <xdr:cNvCxnSpPr/>
      </xdr:nvCxnSpPr>
      <xdr:spPr>
        <a:xfrm>
          <a:off x="6604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54610</xdr:rowOff>
    </xdr:from>
    <xdr:ext cx="531495" cy="252730"/>
    <xdr:sp macro="" textlink="">
      <xdr:nvSpPr>
        <xdr:cNvPr id="284" name="テキスト ボックス 283"/>
        <xdr:cNvSpPr txBox="1"/>
      </xdr:nvSpPr>
      <xdr:spPr>
        <a:xfrm>
          <a:off x="6072505" y="55410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85" name="直線コネクタ 284"/>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111760</xdr:rowOff>
    </xdr:from>
    <xdr:ext cx="589280" cy="252730"/>
    <xdr:sp macro="" textlink="">
      <xdr:nvSpPr>
        <xdr:cNvPr id="286" name="テキスト ボックス 285"/>
        <xdr:cNvSpPr txBox="1"/>
      </xdr:nvSpPr>
      <xdr:spPr>
        <a:xfrm>
          <a:off x="6008370" y="5255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29</xdr:row>
      <xdr:rowOff>139700</xdr:rowOff>
    </xdr:from>
    <xdr:to xmlns:xdr="http://schemas.openxmlformats.org/drawingml/2006/spreadsheetDrawing">
      <xdr:col>59</xdr:col>
      <xdr:colOff>50800</xdr:colOff>
      <xdr:row>29</xdr:row>
      <xdr:rowOff>139700</xdr:rowOff>
    </xdr:to>
    <xdr:cxnSp macro="">
      <xdr:nvCxnSpPr>
        <xdr:cNvPr id="287" name="直線コネクタ 286"/>
        <xdr:cNvCxnSpPr/>
      </xdr:nvCxnSpPr>
      <xdr:spPr>
        <a:xfrm>
          <a:off x="6604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28</xdr:row>
      <xdr:rowOff>168910</xdr:rowOff>
    </xdr:from>
    <xdr:ext cx="589280" cy="252730"/>
    <xdr:sp macro="" textlink="">
      <xdr:nvSpPr>
        <xdr:cNvPr id="288" name="テキスト ボックス 287"/>
        <xdr:cNvSpPr txBox="1"/>
      </xdr:nvSpPr>
      <xdr:spPr>
        <a:xfrm>
          <a:off x="6008370" y="496951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9" name="直線コネクタ 28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280" cy="252730"/>
    <xdr:sp macro="" textlink="">
      <xdr:nvSpPr>
        <xdr:cNvPr id="290" name="テキスト ボックス 289"/>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64135</xdr:rowOff>
    </xdr:from>
    <xdr:to xmlns:xdr="http://schemas.openxmlformats.org/drawingml/2006/spreadsheetDrawing">
      <xdr:col>54</xdr:col>
      <xdr:colOff>189865</xdr:colOff>
      <xdr:row>38</xdr:row>
      <xdr:rowOff>116840</xdr:rowOff>
    </xdr:to>
    <xdr:cxnSp macro="">
      <xdr:nvCxnSpPr>
        <xdr:cNvPr id="292" name="直線コネクタ 291"/>
        <xdr:cNvCxnSpPr/>
      </xdr:nvCxnSpPr>
      <xdr:spPr>
        <a:xfrm flipV="1">
          <a:off x="10475595" y="520763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120650</xdr:rowOff>
    </xdr:from>
    <xdr:ext cx="534670" cy="252730"/>
    <xdr:sp macro="" textlink="">
      <xdr:nvSpPr>
        <xdr:cNvPr id="293" name="補助費等最小値テキスト"/>
        <xdr:cNvSpPr txBox="1"/>
      </xdr:nvSpPr>
      <xdr:spPr>
        <a:xfrm>
          <a:off x="10528300" y="66357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116840</xdr:rowOff>
    </xdr:from>
    <xdr:to xmlns:xdr="http://schemas.openxmlformats.org/drawingml/2006/spreadsheetDrawing">
      <xdr:col>55</xdr:col>
      <xdr:colOff>88900</xdr:colOff>
      <xdr:row>38</xdr:row>
      <xdr:rowOff>116840</xdr:rowOff>
    </xdr:to>
    <xdr:cxnSp macro="">
      <xdr:nvCxnSpPr>
        <xdr:cNvPr id="294" name="直線コネクタ 293"/>
        <xdr:cNvCxnSpPr/>
      </xdr:nvCxnSpPr>
      <xdr:spPr>
        <a:xfrm>
          <a:off x="10388600" y="663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10795</xdr:rowOff>
    </xdr:from>
    <xdr:ext cx="598805" cy="258445"/>
    <xdr:sp macro="" textlink="">
      <xdr:nvSpPr>
        <xdr:cNvPr id="295" name="補助費等最大値テキスト"/>
        <xdr:cNvSpPr txBox="1"/>
      </xdr:nvSpPr>
      <xdr:spPr>
        <a:xfrm>
          <a:off x="10528300" y="4982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64135</xdr:rowOff>
    </xdr:from>
    <xdr:to xmlns:xdr="http://schemas.openxmlformats.org/drawingml/2006/spreadsheetDrawing">
      <xdr:col>55</xdr:col>
      <xdr:colOff>88900</xdr:colOff>
      <xdr:row>30</xdr:row>
      <xdr:rowOff>64135</xdr:rowOff>
    </xdr:to>
    <xdr:cxnSp macro="">
      <xdr:nvCxnSpPr>
        <xdr:cNvPr id="296" name="直線コネクタ 295"/>
        <xdr:cNvCxnSpPr/>
      </xdr:nvCxnSpPr>
      <xdr:spPr>
        <a:xfrm>
          <a:off x="10388600" y="5207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152400</xdr:rowOff>
    </xdr:from>
    <xdr:to xmlns:xdr="http://schemas.openxmlformats.org/drawingml/2006/spreadsheetDrawing">
      <xdr:col>55</xdr:col>
      <xdr:colOff>0</xdr:colOff>
      <xdr:row>35</xdr:row>
      <xdr:rowOff>155575</xdr:rowOff>
    </xdr:to>
    <xdr:cxnSp macro="">
      <xdr:nvCxnSpPr>
        <xdr:cNvPr id="297" name="直線コネクタ 296"/>
        <xdr:cNvCxnSpPr/>
      </xdr:nvCxnSpPr>
      <xdr:spPr>
        <a:xfrm flipV="1">
          <a:off x="9639300" y="61531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123190</xdr:rowOff>
    </xdr:from>
    <xdr:ext cx="534670" cy="252730"/>
    <xdr:sp macro="" textlink="">
      <xdr:nvSpPr>
        <xdr:cNvPr id="298" name="補助費等平均値テキスト"/>
        <xdr:cNvSpPr txBox="1"/>
      </xdr:nvSpPr>
      <xdr:spPr>
        <a:xfrm>
          <a:off x="10528300" y="61239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144780</xdr:rowOff>
    </xdr:from>
    <xdr:to xmlns:xdr="http://schemas.openxmlformats.org/drawingml/2006/spreadsheetDrawing">
      <xdr:col>55</xdr:col>
      <xdr:colOff>50800</xdr:colOff>
      <xdr:row>36</xdr:row>
      <xdr:rowOff>74930</xdr:rowOff>
    </xdr:to>
    <xdr:sp macro="" textlink="">
      <xdr:nvSpPr>
        <xdr:cNvPr id="299" name="フローチャート: 判断 298"/>
        <xdr:cNvSpPr/>
      </xdr:nvSpPr>
      <xdr:spPr>
        <a:xfrm>
          <a:off x="104267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141605</xdr:rowOff>
    </xdr:from>
    <xdr:to xmlns:xdr="http://schemas.openxmlformats.org/drawingml/2006/spreadsheetDrawing">
      <xdr:col>50</xdr:col>
      <xdr:colOff>114300</xdr:colOff>
      <xdr:row>35</xdr:row>
      <xdr:rowOff>155575</xdr:rowOff>
    </xdr:to>
    <xdr:cxnSp macro="">
      <xdr:nvCxnSpPr>
        <xdr:cNvPr id="300" name="直線コネクタ 299"/>
        <xdr:cNvCxnSpPr/>
      </xdr:nvCxnSpPr>
      <xdr:spPr>
        <a:xfrm>
          <a:off x="8750300" y="61423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31115</xdr:rowOff>
    </xdr:from>
    <xdr:to xmlns:xdr="http://schemas.openxmlformats.org/drawingml/2006/spreadsheetDrawing">
      <xdr:col>50</xdr:col>
      <xdr:colOff>165100</xdr:colOff>
      <xdr:row>36</xdr:row>
      <xdr:rowOff>132715</xdr:rowOff>
    </xdr:to>
    <xdr:sp macro="" textlink="">
      <xdr:nvSpPr>
        <xdr:cNvPr id="301" name="フローチャート: 判断 300"/>
        <xdr:cNvSpPr/>
      </xdr:nvSpPr>
      <xdr:spPr>
        <a:xfrm>
          <a:off x="9588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123825</xdr:rowOff>
    </xdr:from>
    <xdr:ext cx="528320" cy="252730"/>
    <xdr:sp macro="" textlink="">
      <xdr:nvSpPr>
        <xdr:cNvPr id="302" name="テキスト ボックス 301"/>
        <xdr:cNvSpPr txBox="1"/>
      </xdr:nvSpPr>
      <xdr:spPr>
        <a:xfrm>
          <a:off x="9371965" y="62960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141605</xdr:rowOff>
    </xdr:from>
    <xdr:to xmlns:xdr="http://schemas.openxmlformats.org/drawingml/2006/spreadsheetDrawing">
      <xdr:col>45</xdr:col>
      <xdr:colOff>177800</xdr:colOff>
      <xdr:row>35</xdr:row>
      <xdr:rowOff>163195</xdr:rowOff>
    </xdr:to>
    <xdr:cxnSp macro="">
      <xdr:nvCxnSpPr>
        <xdr:cNvPr id="303" name="直線コネクタ 302"/>
        <xdr:cNvCxnSpPr/>
      </xdr:nvCxnSpPr>
      <xdr:spPr>
        <a:xfrm flipV="1">
          <a:off x="7861300" y="61423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41910</xdr:rowOff>
    </xdr:from>
    <xdr:to xmlns:xdr="http://schemas.openxmlformats.org/drawingml/2006/spreadsheetDrawing">
      <xdr:col>46</xdr:col>
      <xdr:colOff>38100</xdr:colOff>
      <xdr:row>36</xdr:row>
      <xdr:rowOff>143510</xdr:rowOff>
    </xdr:to>
    <xdr:sp macro="" textlink="">
      <xdr:nvSpPr>
        <xdr:cNvPr id="304" name="フローチャート: 判断 303"/>
        <xdr:cNvSpPr/>
      </xdr:nvSpPr>
      <xdr:spPr>
        <a:xfrm>
          <a:off x="8699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134620</xdr:rowOff>
    </xdr:from>
    <xdr:ext cx="528320" cy="252730"/>
    <xdr:sp macro="" textlink="">
      <xdr:nvSpPr>
        <xdr:cNvPr id="305" name="テキスト ボックス 304"/>
        <xdr:cNvSpPr txBox="1"/>
      </xdr:nvSpPr>
      <xdr:spPr>
        <a:xfrm>
          <a:off x="8482965" y="63068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171450</xdr:rowOff>
    </xdr:from>
    <xdr:to xmlns:xdr="http://schemas.openxmlformats.org/drawingml/2006/spreadsheetDrawing">
      <xdr:col>41</xdr:col>
      <xdr:colOff>50800</xdr:colOff>
      <xdr:row>35</xdr:row>
      <xdr:rowOff>163195</xdr:rowOff>
    </xdr:to>
    <xdr:cxnSp macro="">
      <xdr:nvCxnSpPr>
        <xdr:cNvPr id="306" name="直線コネクタ 305"/>
        <xdr:cNvCxnSpPr/>
      </xdr:nvCxnSpPr>
      <xdr:spPr>
        <a:xfrm>
          <a:off x="6972300" y="5829300"/>
          <a:ext cx="889000"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57785</xdr:rowOff>
    </xdr:from>
    <xdr:to xmlns:xdr="http://schemas.openxmlformats.org/drawingml/2006/spreadsheetDrawing">
      <xdr:col>41</xdr:col>
      <xdr:colOff>101600</xdr:colOff>
      <xdr:row>36</xdr:row>
      <xdr:rowOff>159385</xdr:rowOff>
    </xdr:to>
    <xdr:sp macro="" textlink="">
      <xdr:nvSpPr>
        <xdr:cNvPr id="307" name="フローチャート: 判断 306"/>
        <xdr:cNvSpPr/>
      </xdr:nvSpPr>
      <xdr:spPr>
        <a:xfrm>
          <a:off x="7810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150495</xdr:rowOff>
    </xdr:from>
    <xdr:ext cx="528320" cy="259080"/>
    <xdr:sp macro="" textlink="">
      <xdr:nvSpPr>
        <xdr:cNvPr id="308" name="テキスト ボックス 307"/>
        <xdr:cNvSpPr txBox="1"/>
      </xdr:nvSpPr>
      <xdr:spPr>
        <a:xfrm>
          <a:off x="7593965" y="6322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63500</xdr:rowOff>
    </xdr:from>
    <xdr:to xmlns:xdr="http://schemas.openxmlformats.org/drawingml/2006/spreadsheetDrawing">
      <xdr:col>36</xdr:col>
      <xdr:colOff>165100</xdr:colOff>
      <xdr:row>35</xdr:row>
      <xdr:rowOff>164465</xdr:rowOff>
    </xdr:to>
    <xdr:sp macro="" textlink="">
      <xdr:nvSpPr>
        <xdr:cNvPr id="309" name="フローチャート: 判断 308"/>
        <xdr:cNvSpPr/>
      </xdr:nvSpPr>
      <xdr:spPr>
        <a:xfrm>
          <a:off x="6921500" y="6064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155575</xdr:rowOff>
    </xdr:from>
    <xdr:ext cx="528320" cy="252730"/>
    <xdr:sp macro="" textlink="">
      <xdr:nvSpPr>
        <xdr:cNvPr id="310" name="テキスト ボックス 309"/>
        <xdr:cNvSpPr txBox="1"/>
      </xdr:nvSpPr>
      <xdr:spPr>
        <a:xfrm>
          <a:off x="6704965" y="6156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1" name="テキスト ボックス 31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2" name="テキスト ボックス 31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3" name="テキスト ボックス 31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4" name="テキスト ボックス 31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5" name="テキスト ボックス 31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101600</xdr:rowOff>
    </xdr:from>
    <xdr:to xmlns:xdr="http://schemas.openxmlformats.org/drawingml/2006/spreadsheetDrawing">
      <xdr:col>55</xdr:col>
      <xdr:colOff>50800</xdr:colOff>
      <xdr:row>36</xdr:row>
      <xdr:rowOff>31750</xdr:rowOff>
    </xdr:to>
    <xdr:sp macro="" textlink="">
      <xdr:nvSpPr>
        <xdr:cNvPr id="316" name="楕円 315"/>
        <xdr:cNvSpPr/>
      </xdr:nvSpPr>
      <xdr:spPr>
        <a:xfrm>
          <a:off x="10426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124460</xdr:rowOff>
    </xdr:from>
    <xdr:ext cx="534670" cy="259080"/>
    <xdr:sp macro="" textlink="">
      <xdr:nvSpPr>
        <xdr:cNvPr id="317" name="補助費等該当値テキスト"/>
        <xdr:cNvSpPr txBox="1"/>
      </xdr:nvSpPr>
      <xdr:spPr>
        <a:xfrm>
          <a:off x="10528300" y="5953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104775</xdr:rowOff>
    </xdr:from>
    <xdr:to xmlns:xdr="http://schemas.openxmlformats.org/drawingml/2006/spreadsheetDrawing">
      <xdr:col>50</xdr:col>
      <xdr:colOff>165100</xdr:colOff>
      <xdr:row>36</xdr:row>
      <xdr:rowOff>34925</xdr:rowOff>
    </xdr:to>
    <xdr:sp macro="" textlink="">
      <xdr:nvSpPr>
        <xdr:cNvPr id="318" name="楕円 317"/>
        <xdr:cNvSpPr/>
      </xdr:nvSpPr>
      <xdr:spPr>
        <a:xfrm>
          <a:off x="95885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52070</xdr:rowOff>
    </xdr:from>
    <xdr:ext cx="528320" cy="252730"/>
    <xdr:sp macro="" textlink="">
      <xdr:nvSpPr>
        <xdr:cNvPr id="319" name="テキスト ボックス 318"/>
        <xdr:cNvSpPr txBox="1"/>
      </xdr:nvSpPr>
      <xdr:spPr>
        <a:xfrm>
          <a:off x="9371965" y="58813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90805</xdr:rowOff>
    </xdr:from>
    <xdr:to xmlns:xdr="http://schemas.openxmlformats.org/drawingml/2006/spreadsheetDrawing">
      <xdr:col>46</xdr:col>
      <xdr:colOff>38100</xdr:colOff>
      <xdr:row>36</xdr:row>
      <xdr:rowOff>20955</xdr:rowOff>
    </xdr:to>
    <xdr:sp macro="" textlink="">
      <xdr:nvSpPr>
        <xdr:cNvPr id="320" name="楕円 319"/>
        <xdr:cNvSpPr/>
      </xdr:nvSpPr>
      <xdr:spPr>
        <a:xfrm>
          <a:off x="8699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37465</xdr:rowOff>
    </xdr:from>
    <xdr:ext cx="528320" cy="259080"/>
    <xdr:sp macro="" textlink="">
      <xdr:nvSpPr>
        <xdr:cNvPr id="321" name="テキスト ボックス 320"/>
        <xdr:cNvSpPr txBox="1"/>
      </xdr:nvSpPr>
      <xdr:spPr>
        <a:xfrm>
          <a:off x="8482965" y="58667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112395</xdr:rowOff>
    </xdr:from>
    <xdr:to xmlns:xdr="http://schemas.openxmlformats.org/drawingml/2006/spreadsheetDrawing">
      <xdr:col>41</xdr:col>
      <xdr:colOff>101600</xdr:colOff>
      <xdr:row>36</xdr:row>
      <xdr:rowOff>42545</xdr:rowOff>
    </xdr:to>
    <xdr:sp macro="" textlink="">
      <xdr:nvSpPr>
        <xdr:cNvPr id="322" name="楕円 321"/>
        <xdr:cNvSpPr/>
      </xdr:nvSpPr>
      <xdr:spPr>
        <a:xfrm>
          <a:off x="78105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59055</xdr:rowOff>
    </xdr:from>
    <xdr:ext cx="528320" cy="259080"/>
    <xdr:sp macro="" textlink="">
      <xdr:nvSpPr>
        <xdr:cNvPr id="323" name="テキスト ボックス 322"/>
        <xdr:cNvSpPr txBox="1"/>
      </xdr:nvSpPr>
      <xdr:spPr>
        <a:xfrm>
          <a:off x="7593965" y="58883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120650</xdr:rowOff>
    </xdr:from>
    <xdr:to xmlns:xdr="http://schemas.openxmlformats.org/drawingml/2006/spreadsheetDrawing">
      <xdr:col>36</xdr:col>
      <xdr:colOff>165100</xdr:colOff>
      <xdr:row>34</xdr:row>
      <xdr:rowOff>50800</xdr:rowOff>
    </xdr:to>
    <xdr:sp macro="" textlink="">
      <xdr:nvSpPr>
        <xdr:cNvPr id="324" name="楕円 323"/>
        <xdr:cNvSpPr/>
      </xdr:nvSpPr>
      <xdr:spPr>
        <a:xfrm>
          <a:off x="6921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32</xdr:row>
      <xdr:rowOff>67310</xdr:rowOff>
    </xdr:from>
    <xdr:ext cx="528320" cy="259080"/>
    <xdr:sp macro="" textlink="">
      <xdr:nvSpPr>
        <xdr:cNvPr id="325" name="テキスト ボックス 324"/>
        <xdr:cNvSpPr txBox="1"/>
      </xdr:nvSpPr>
      <xdr:spPr>
        <a:xfrm>
          <a:off x="6704965" y="5553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34" name="テキスト ボックス 333"/>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5" name="直線コネクタ 33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6" name="直線コネクタ 33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37" name="テキスト ボックス 336"/>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8" name="直線コネクタ 33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9" name="テキスト ボックス 33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0" name="直線コネクタ 33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9280" cy="252730"/>
    <xdr:sp macro="" textlink="">
      <xdr:nvSpPr>
        <xdr:cNvPr id="341" name="テキスト ボックス 340"/>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2" name="直線コネクタ 34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9280" cy="259080"/>
    <xdr:sp macro="" textlink="">
      <xdr:nvSpPr>
        <xdr:cNvPr id="343" name="テキスト ボックス 342"/>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4" name="直線コネクタ 34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280" cy="259080"/>
    <xdr:sp macro="" textlink="">
      <xdr:nvSpPr>
        <xdr:cNvPr id="345" name="テキスト ボックス 344"/>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7" name="テキスト ボックス 346"/>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107315</xdr:rowOff>
    </xdr:from>
    <xdr:to xmlns:xdr="http://schemas.openxmlformats.org/drawingml/2006/spreadsheetDrawing">
      <xdr:col>54</xdr:col>
      <xdr:colOff>189865</xdr:colOff>
      <xdr:row>59</xdr:row>
      <xdr:rowOff>8890</xdr:rowOff>
    </xdr:to>
    <xdr:cxnSp macro="">
      <xdr:nvCxnSpPr>
        <xdr:cNvPr id="349" name="直線コネクタ 348"/>
        <xdr:cNvCxnSpPr/>
      </xdr:nvCxnSpPr>
      <xdr:spPr>
        <a:xfrm flipV="1">
          <a:off x="10475595" y="8851265"/>
          <a:ext cx="127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12700</xdr:rowOff>
    </xdr:from>
    <xdr:ext cx="469900" cy="259080"/>
    <xdr:sp macro="" textlink="">
      <xdr:nvSpPr>
        <xdr:cNvPr id="350" name="普通建設事業費最小値テキスト"/>
        <xdr:cNvSpPr txBox="1"/>
      </xdr:nvSpPr>
      <xdr:spPr>
        <a:xfrm>
          <a:off x="10528300" y="10128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8890</xdr:rowOff>
    </xdr:from>
    <xdr:to xmlns:xdr="http://schemas.openxmlformats.org/drawingml/2006/spreadsheetDrawing">
      <xdr:col>55</xdr:col>
      <xdr:colOff>88900</xdr:colOff>
      <xdr:row>59</xdr:row>
      <xdr:rowOff>8890</xdr:rowOff>
    </xdr:to>
    <xdr:cxnSp macro="">
      <xdr:nvCxnSpPr>
        <xdr:cNvPr id="351" name="直線コネクタ 350"/>
        <xdr:cNvCxnSpPr/>
      </xdr:nvCxnSpPr>
      <xdr:spPr>
        <a:xfrm>
          <a:off x="10388600" y="1012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53975</xdr:rowOff>
    </xdr:from>
    <xdr:ext cx="598805" cy="252730"/>
    <xdr:sp macro="" textlink="">
      <xdr:nvSpPr>
        <xdr:cNvPr id="352" name="普通建設事業費最大値テキスト"/>
        <xdr:cNvSpPr txBox="1"/>
      </xdr:nvSpPr>
      <xdr:spPr>
        <a:xfrm>
          <a:off x="10528300" y="86264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107315</xdr:rowOff>
    </xdr:from>
    <xdr:to xmlns:xdr="http://schemas.openxmlformats.org/drawingml/2006/spreadsheetDrawing">
      <xdr:col>55</xdr:col>
      <xdr:colOff>88900</xdr:colOff>
      <xdr:row>51</xdr:row>
      <xdr:rowOff>107315</xdr:rowOff>
    </xdr:to>
    <xdr:cxnSp macro="">
      <xdr:nvCxnSpPr>
        <xdr:cNvPr id="353" name="直線コネクタ 352"/>
        <xdr:cNvCxnSpPr/>
      </xdr:nvCxnSpPr>
      <xdr:spPr>
        <a:xfrm>
          <a:off x="10388600" y="8851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29845</xdr:rowOff>
    </xdr:from>
    <xdr:to xmlns:xdr="http://schemas.openxmlformats.org/drawingml/2006/spreadsheetDrawing">
      <xdr:col>55</xdr:col>
      <xdr:colOff>0</xdr:colOff>
      <xdr:row>58</xdr:row>
      <xdr:rowOff>76835</xdr:rowOff>
    </xdr:to>
    <xdr:cxnSp macro="">
      <xdr:nvCxnSpPr>
        <xdr:cNvPr id="354" name="直線コネクタ 353"/>
        <xdr:cNvCxnSpPr/>
      </xdr:nvCxnSpPr>
      <xdr:spPr>
        <a:xfrm flipV="1">
          <a:off x="9639300" y="997394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12065</xdr:rowOff>
    </xdr:from>
    <xdr:ext cx="534670" cy="259080"/>
    <xdr:sp macro="" textlink="">
      <xdr:nvSpPr>
        <xdr:cNvPr id="355" name="普通建設事業費平均値テキスト"/>
        <xdr:cNvSpPr txBox="1"/>
      </xdr:nvSpPr>
      <xdr:spPr>
        <a:xfrm>
          <a:off x="10528300" y="9613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160655</xdr:rowOff>
    </xdr:from>
    <xdr:to xmlns:xdr="http://schemas.openxmlformats.org/drawingml/2006/spreadsheetDrawing">
      <xdr:col>55</xdr:col>
      <xdr:colOff>50800</xdr:colOff>
      <xdr:row>57</xdr:row>
      <xdr:rowOff>90805</xdr:rowOff>
    </xdr:to>
    <xdr:sp macro="" textlink="">
      <xdr:nvSpPr>
        <xdr:cNvPr id="356" name="フローチャート: 判断 355"/>
        <xdr:cNvSpPr/>
      </xdr:nvSpPr>
      <xdr:spPr>
        <a:xfrm>
          <a:off x="104267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1270</xdr:rowOff>
    </xdr:from>
    <xdr:to xmlns:xdr="http://schemas.openxmlformats.org/drawingml/2006/spreadsheetDrawing">
      <xdr:col>50</xdr:col>
      <xdr:colOff>114300</xdr:colOff>
      <xdr:row>58</xdr:row>
      <xdr:rowOff>76835</xdr:rowOff>
    </xdr:to>
    <xdr:cxnSp macro="">
      <xdr:nvCxnSpPr>
        <xdr:cNvPr id="357" name="直線コネクタ 356"/>
        <xdr:cNvCxnSpPr/>
      </xdr:nvCxnSpPr>
      <xdr:spPr>
        <a:xfrm>
          <a:off x="8750300" y="99453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17780</xdr:rowOff>
    </xdr:from>
    <xdr:to xmlns:xdr="http://schemas.openxmlformats.org/drawingml/2006/spreadsheetDrawing">
      <xdr:col>50</xdr:col>
      <xdr:colOff>165100</xdr:colOff>
      <xdr:row>57</xdr:row>
      <xdr:rowOff>118745</xdr:rowOff>
    </xdr:to>
    <xdr:sp macro="" textlink="">
      <xdr:nvSpPr>
        <xdr:cNvPr id="358" name="フローチャート: 判断 357"/>
        <xdr:cNvSpPr/>
      </xdr:nvSpPr>
      <xdr:spPr>
        <a:xfrm>
          <a:off x="958850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135255</xdr:rowOff>
    </xdr:from>
    <xdr:ext cx="528320" cy="252730"/>
    <xdr:sp macro="" textlink="">
      <xdr:nvSpPr>
        <xdr:cNvPr id="359" name="テキスト ボックス 358"/>
        <xdr:cNvSpPr txBox="1"/>
      </xdr:nvSpPr>
      <xdr:spPr>
        <a:xfrm>
          <a:off x="9371965" y="95650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1270</xdr:rowOff>
    </xdr:from>
    <xdr:to xmlns:xdr="http://schemas.openxmlformats.org/drawingml/2006/spreadsheetDrawing">
      <xdr:col>45</xdr:col>
      <xdr:colOff>177800</xdr:colOff>
      <xdr:row>58</xdr:row>
      <xdr:rowOff>71120</xdr:rowOff>
    </xdr:to>
    <xdr:cxnSp macro="">
      <xdr:nvCxnSpPr>
        <xdr:cNvPr id="360" name="直線コネクタ 359"/>
        <xdr:cNvCxnSpPr/>
      </xdr:nvCxnSpPr>
      <xdr:spPr>
        <a:xfrm flipV="1">
          <a:off x="7861300" y="994537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143510</xdr:rowOff>
    </xdr:from>
    <xdr:to xmlns:xdr="http://schemas.openxmlformats.org/drawingml/2006/spreadsheetDrawing">
      <xdr:col>46</xdr:col>
      <xdr:colOff>38100</xdr:colOff>
      <xdr:row>57</xdr:row>
      <xdr:rowOff>73660</xdr:rowOff>
    </xdr:to>
    <xdr:sp macro="" textlink="">
      <xdr:nvSpPr>
        <xdr:cNvPr id="361" name="フローチャート: 判断 360"/>
        <xdr:cNvSpPr/>
      </xdr:nvSpPr>
      <xdr:spPr>
        <a:xfrm>
          <a:off x="8699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90170</xdr:rowOff>
    </xdr:from>
    <xdr:ext cx="528320" cy="259080"/>
    <xdr:sp macro="" textlink="">
      <xdr:nvSpPr>
        <xdr:cNvPr id="362" name="テキスト ボックス 361"/>
        <xdr:cNvSpPr txBox="1"/>
      </xdr:nvSpPr>
      <xdr:spPr>
        <a:xfrm>
          <a:off x="8482965" y="9519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143510</xdr:rowOff>
    </xdr:from>
    <xdr:to xmlns:xdr="http://schemas.openxmlformats.org/drawingml/2006/spreadsheetDrawing">
      <xdr:col>41</xdr:col>
      <xdr:colOff>50800</xdr:colOff>
      <xdr:row>58</xdr:row>
      <xdr:rowOff>71120</xdr:rowOff>
    </xdr:to>
    <xdr:cxnSp macro="">
      <xdr:nvCxnSpPr>
        <xdr:cNvPr id="363" name="直線コネクタ 362"/>
        <xdr:cNvCxnSpPr/>
      </xdr:nvCxnSpPr>
      <xdr:spPr>
        <a:xfrm>
          <a:off x="6972300" y="99161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168910</xdr:rowOff>
    </xdr:from>
    <xdr:to xmlns:xdr="http://schemas.openxmlformats.org/drawingml/2006/spreadsheetDrawing">
      <xdr:col>41</xdr:col>
      <xdr:colOff>101600</xdr:colOff>
      <xdr:row>57</xdr:row>
      <xdr:rowOff>99060</xdr:rowOff>
    </xdr:to>
    <xdr:sp macro="" textlink="">
      <xdr:nvSpPr>
        <xdr:cNvPr id="364" name="フローチャート: 判断 363"/>
        <xdr:cNvSpPr/>
      </xdr:nvSpPr>
      <xdr:spPr>
        <a:xfrm>
          <a:off x="7810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115570</xdr:rowOff>
    </xdr:from>
    <xdr:ext cx="528320" cy="259080"/>
    <xdr:sp macro="" textlink="">
      <xdr:nvSpPr>
        <xdr:cNvPr id="365" name="テキスト ボックス 364"/>
        <xdr:cNvSpPr txBox="1"/>
      </xdr:nvSpPr>
      <xdr:spPr>
        <a:xfrm>
          <a:off x="7593965" y="9545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147955</xdr:rowOff>
    </xdr:from>
    <xdr:to xmlns:xdr="http://schemas.openxmlformats.org/drawingml/2006/spreadsheetDrawing">
      <xdr:col>36</xdr:col>
      <xdr:colOff>165100</xdr:colOff>
      <xdr:row>55</xdr:row>
      <xdr:rowOff>78105</xdr:rowOff>
    </xdr:to>
    <xdr:sp macro="" textlink="">
      <xdr:nvSpPr>
        <xdr:cNvPr id="366" name="フローチャート: 判断 365"/>
        <xdr:cNvSpPr/>
      </xdr:nvSpPr>
      <xdr:spPr>
        <a:xfrm>
          <a:off x="6921500" y="940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94615</xdr:rowOff>
    </xdr:from>
    <xdr:ext cx="528320" cy="259080"/>
    <xdr:sp macro="" textlink="">
      <xdr:nvSpPr>
        <xdr:cNvPr id="367" name="テキスト ボックス 366"/>
        <xdr:cNvSpPr txBox="1"/>
      </xdr:nvSpPr>
      <xdr:spPr>
        <a:xfrm>
          <a:off x="6704965" y="91814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150495</xdr:rowOff>
    </xdr:from>
    <xdr:to xmlns:xdr="http://schemas.openxmlformats.org/drawingml/2006/spreadsheetDrawing">
      <xdr:col>55</xdr:col>
      <xdr:colOff>50800</xdr:colOff>
      <xdr:row>58</xdr:row>
      <xdr:rowOff>80645</xdr:rowOff>
    </xdr:to>
    <xdr:sp macro="" textlink="">
      <xdr:nvSpPr>
        <xdr:cNvPr id="373" name="楕円 372"/>
        <xdr:cNvSpPr/>
      </xdr:nvSpPr>
      <xdr:spPr>
        <a:xfrm>
          <a:off x="104267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128905</xdr:rowOff>
    </xdr:from>
    <xdr:ext cx="534670" cy="259080"/>
    <xdr:sp macro="" textlink="">
      <xdr:nvSpPr>
        <xdr:cNvPr id="374" name="普通建設事業費該当値テキスト"/>
        <xdr:cNvSpPr txBox="1"/>
      </xdr:nvSpPr>
      <xdr:spPr>
        <a:xfrm>
          <a:off x="10528300" y="9901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26035</xdr:rowOff>
    </xdr:from>
    <xdr:to xmlns:xdr="http://schemas.openxmlformats.org/drawingml/2006/spreadsheetDrawing">
      <xdr:col>50</xdr:col>
      <xdr:colOff>165100</xdr:colOff>
      <xdr:row>58</xdr:row>
      <xdr:rowOff>127635</xdr:rowOff>
    </xdr:to>
    <xdr:sp macro="" textlink="">
      <xdr:nvSpPr>
        <xdr:cNvPr id="375" name="楕円 374"/>
        <xdr:cNvSpPr/>
      </xdr:nvSpPr>
      <xdr:spPr>
        <a:xfrm>
          <a:off x="9588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118745</xdr:rowOff>
    </xdr:from>
    <xdr:ext cx="528320" cy="259080"/>
    <xdr:sp macro="" textlink="">
      <xdr:nvSpPr>
        <xdr:cNvPr id="376" name="テキスト ボックス 375"/>
        <xdr:cNvSpPr txBox="1"/>
      </xdr:nvSpPr>
      <xdr:spPr>
        <a:xfrm>
          <a:off x="9371965" y="10062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121920</xdr:rowOff>
    </xdr:from>
    <xdr:to xmlns:xdr="http://schemas.openxmlformats.org/drawingml/2006/spreadsheetDrawing">
      <xdr:col>46</xdr:col>
      <xdr:colOff>38100</xdr:colOff>
      <xdr:row>58</xdr:row>
      <xdr:rowOff>52070</xdr:rowOff>
    </xdr:to>
    <xdr:sp macro="" textlink="">
      <xdr:nvSpPr>
        <xdr:cNvPr id="377" name="楕円 376"/>
        <xdr:cNvSpPr/>
      </xdr:nvSpPr>
      <xdr:spPr>
        <a:xfrm>
          <a:off x="86995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43180</xdr:rowOff>
    </xdr:from>
    <xdr:ext cx="528320" cy="252730"/>
    <xdr:sp macro="" textlink="">
      <xdr:nvSpPr>
        <xdr:cNvPr id="378" name="テキスト ボックス 377"/>
        <xdr:cNvSpPr txBox="1"/>
      </xdr:nvSpPr>
      <xdr:spPr>
        <a:xfrm>
          <a:off x="8482965" y="99872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20320</xdr:rowOff>
    </xdr:from>
    <xdr:to xmlns:xdr="http://schemas.openxmlformats.org/drawingml/2006/spreadsheetDrawing">
      <xdr:col>41</xdr:col>
      <xdr:colOff>101600</xdr:colOff>
      <xdr:row>58</xdr:row>
      <xdr:rowOff>121920</xdr:rowOff>
    </xdr:to>
    <xdr:sp macro="" textlink="">
      <xdr:nvSpPr>
        <xdr:cNvPr id="379" name="楕円 378"/>
        <xdr:cNvSpPr/>
      </xdr:nvSpPr>
      <xdr:spPr>
        <a:xfrm>
          <a:off x="7810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113030</xdr:rowOff>
    </xdr:from>
    <xdr:ext cx="528320" cy="259080"/>
    <xdr:sp macro="" textlink="">
      <xdr:nvSpPr>
        <xdr:cNvPr id="380" name="テキスト ボックス 379"/>
        <xdr:cNvSpPr txBox="1"/>
      </xdr:nvSpPr>
      <xdr:spPr>
        <a:xfrm>
          <a:off x="7593965" y="100571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92710</xdr:rowOff>
    </xdr:from>
    <xdr:to xmlns:xdr="http://schemas.openxmlformats.org/drawingml/2006/spreadsheetDrawing">
      <xdr:col>36</xdr:col>
      <xdr:colOff>165100</xdr:colOff>
      <xdr:row>58</xdr:row>
      <xdr:rowOff>22860</xdr:rowOff>
    </xdr:to>
    <xdr:sp macro="" textlink="">
      <xdr:nvSpPr>
        <xdr:cNvPr id="381" name="楕円 380"/>
        <xdr:cNvSpPr/>
      </xdr:nvSpPr>
      <xdr:spPr>
        <a:xfrm>
          <a:off x="6921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13970</xdr:rowOff>
    </xdr:from>
    <xdr:ext cx="528320" cy="259080"/>
    <xdr:sp macro="" textlink="">
      <xdr:nvSpPr>
        <xdr:cNvPr id="382" name="テキスト ボックス 381"/>
        <xdr:cNvSpPr txBox="1"/>
      </xdr:nvSpPr>
      <xdr:spPr>
        <a:xfrm>
          <a:off x="6704965" y="9958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91" name="テキスト ボックス 390"/>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3" name="直線コネクタ 39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94" name="テキスト ボックス 393"/>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5" name="直線コネクタ 39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6" name="テキスト ボックス 39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7" name="直線コネクタ 39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2730"/>
    <xdr:sp macro="" textlink="">
      <xdr:nvSpPr>
        <xdr:cNvPr id="398" name="テキスト ボックス 397"/>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9" name="直線コネクタ 39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0" name="テキスト ボックス 39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1" name="直線コネクタ 40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9280" cy="259080"/>
    <xdr:sp macro="" textlink="">
      <xdr:nvSpPr>
        <xdr:cNvPr id="402" name="テキスト ボックス 401"/>
        <xdr:cNvSpPr txBox="1"/>
      </xdr:nvSpPr>
      <xdr:spPr>
        <a:xfrm>
          <a:off x="6008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3" name="直線コネクタ 40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404" name="テキスト ボックス 403"/>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120650</xdr:rowOff>
    </xdr:from>
    <xdr:to xmlns:xdr="http://schemas.openxmlformats.org/drawingml/2006/spreadsheetDrawing">
      <xdr:col>54</xdr:col>
      <xdr:colOff>189865</xdr:colOff>
      <xdr:row>79</xdr:row>
      <xdr:rowOff>44450</xdr:rowOff>
    </xdr:to>
    <xdr:cxnSp macro="">
      <xdr:nvCxnSpPr>
        <xdr:cNvPr id="406" name="直線コネクタ 405"/>
        <xdr:cNvCxnSpPr/>
      </xdr:nvCxnSpPr>
      <xdr:spPr>
        <a:xfrm flipV="1">
          <a:off x="10475595" y="12122150"/>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7"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8" name="直線コネクタ 407"/>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66675</xdr:rowOff>
    </xdr:from>
    <xdr:ext cx="598805" cy="252730"/>
    <xdr:sp macro="" textlink="">
      <xdr:nvSpPr>
        <xdr:cNvPr id="409" name="普通建設事業費 （ うち新規整備　）最大値テキスト"/>
        <xdr:cNvSpPr txBox="1"/>
      </xdr:nvSpPr>
      <xdr:spPr>
        <a:xfrm>
          <a:off x="10528300" y="118967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115,556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120650</xdr:rowOff>
    </xdr:from>
    <xdr:to xmlns:xdr="http://schemas.openxmlformats.org/drawingml/2006/spreadsheetDrawing">
      <xdr:col>55</xdr:col>
      <xdr:colOff>88900</xdr:colOff>
      <xdr:row>70</xdr:row>
      <xdr:rowOff>120650</xdr:rowOff>
    </xdr:to>
    <xdr:cxnSp macro="">
      <xdr:nvCxnSpPr>
        <xdr:cNvPr id="410" name="直線コネクタ 409"/>
        <xdr:cNvCxnSpPr/>
      </xdr:nvCxnSpPr>
      <xdr:spPr>
        <a:xfrm>
          <a:off x="10388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120650</xdr:rowOff>
    </xdr:from>
    <xdr:to xmlns:xdr="http://schemas.openxmlformats.org/drawingml/2006/spreadsheetDrawing">
      <xdr:col>55</xdr:col>
      <xdr:colOff>0</xdr:colOff>
      <xdr:row>78</xdr:row>
      <xdr:rowOff>157480</xdr:rowOff>
    </xdr:to>
    <xdr:cxnSp macro="">
      <xdr:nvCxnSpPr>
        <xdr:cNvPr id="411" name="直線コネクタ 410"/>
        <xdr:cNvCxnSpPr/>
      </xdr:nvCxnSpPr>
      <xdr:spPr>
        <a:xfrm flipV="1">
          <a:off x="9639300" y="134937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15240</xdr:rowOff>
    </xdr:from>
    <xdr:ext cx="534670" cy="259080"/>
    <xdr:sp macro="" textlink="">
      <xdr:nvSpPr>
        <xdr:cNvPr id="412" name="普通建設事業費 （ うち新規整備　）平均値テキスト"/>
        <xdr:cNvSpPr txBox="1"/>
      </xdr:nvSpPr>
      <xdr:spPr>
        <a:xfrm>
          <a:off x="10528300" y="13216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163830</xdr:rowOff>
    </xdr:from>
    <xdr:to xmlns:xdr="http://schemas.openxmlformats.org/drawingml/2006/spreadsheetDrawing">
      <xdr:col>55</xdr:col>
      <xdr:colOff>50800</xdr:colOff>
      <xdr:row>78</xdr:row>
      <xdr:rowOff>93980</xdr:rowOff>
    </xdr:to>
    <xdr:sp macro="" textlink="">
      <xdr:nvSpPr>
        <xdr:cNvPr id="413" name="フローチャート: 判断 412"/>
        <xdr:cNvSpPr/>
      </xdr:nvSpPr>
      <xdr:spPr>
        <a:xfrm>
          <a:off x="104267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132715</xdr:rowOff>
    </xdr:from>
    <xdr:to xmlns:xdr="http://schemas.openxmlformats.org/drawingml/2006/spreadsheetDrawing">
      <xdr:col>50</xdr:col>
      <xdr:colOff>114300</xdr:colOff>
      <xdr:row>78</xdr:row>
      <xdr:rowOff>157480</xdr:rowOff>
    </xdr:to>
    <xdr:cxnSp macro="">
      <xdr:nvCxnSpPr>
        <xdr:cNvPr id="414" name="直線コネクタ 413"/>
        <xdr:cNvCxnSpPr/>
      </xdr:nvCxnSpPr>
      <xdr:spPr>
        <a:xfrm>
          <a:off x="8750300" y="135058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10795</xdr:rowOff>
    </xdr:from>
    <xdr:to xmlns:xdr="http://schemas.openxmlformats.org/drawingml/2006/spreadsheetDrawing">
      <xdr:col>50</xdr:col>
      <xdr:colOff>165100</xdr:colOff>
      <xdr:row>78</xdr:row>
      <xdr:rowOff>112395</xdr:rowOff>
    </xdr:to>
    <xdr:sp macro="" textlink="">
      <xdr:nvSpPr>
        <xdr:cNvPr id="415" name="フローチャート: 判断 414"/>
        <xdr:cNvSpPr/>
      </xdr:nvSpPr>
      <xdr:spPr>
        <a:xfrm>
          <a:off x="9588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128905</xdr:rowOff>
    </xdr:from>
    <xdr:ext cx="528320" cy="259080"/>
    <xdr:sp macro="" textlink="">
      <xdr:nvSpPr>
        <xdr:cNvPr id="416" name="テキスト ボックス 415"/>
        <xdr:cNvSpPr txBox="1"/>
      </xdr:nvSpPr>
      <xdr:spPr>
        <a:xfrm>
          <a:off x="9371965" y="13159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132715</xdr:rowOff>
    </xdr:from>
    <xdr:to xmlns:xdr="http://schemas.openxmlformats.org/drawingml/2006/spreadsheetDrawing">
      <xdr:col>45</xdr:col>
      <xdr:colOff>177800</xdr:colOff>
      <xdr:row>78</xdr:row>
      <xdr:rowOff>154940</xdr:rowOff>
    </xdr:to>
    <xdr:cxnSp macro="">
      <xdr:nvCxnSpPr>
        <xdr:cNvPr id="417" name="直線コネクタ 416"/>
        <xdr:cNvCxnSpPr/>
      </xdr:nvCxnSpPr>
      <xdr:spPr>
        <a:xfrm flipV="1">
          <a:off x="7861300" y="135058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635</xdr:rowOff>
    </xdr:from>
    <xdr:to xmlns:xdr="http://schemas.openxmlformats.org/drawingml/2006/spreadsheetDrawing">
      <xdr:col>46</xdr:col>
      <xdr:colOff>38100</xdr:colOff>
      <xdr:row>78</xdr:row>
      <xdr:rowOff>102235</xdr:rowOff>
    </xdr:to>
    <xdr:sp macro="" textlink="">
      <xdr:nvSpPr>
        <xdr:cNvPr id="418" name="フローチャート: 判断 417"/>
        <xdr:cNvSpPr/>
      </xdr:nvSpPr>
      <xdr:spPr>
        <a:xfrm>
          <a:off x="8699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118745</xdr:rowOff>
    </xdr:from>
    <xdr:ext cx="528320" cy="259080"/>
    <xdr:sp macro="" textlink="">
      <xdr:nvSpPr>
        <xdr:cNvPr id="419" name="テキスト ボックス 418"/>
        <xdr:cNvSpPr txBox="1"/>
      </xdr:nvSpPr>
      <xdr:spPr>
        <a:xfrm>
          <a:off x="8482965" y="131489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154940</xdr:rowOff>
    </xdr:from>
    <xdr:to xmlns:xdr="http://schemas.openxmlformats.org/drawingml/2006/spreadsheetDrawing">
      <xdr:col>41</xdr:col>
      <xdr:colOff>50800</xdr:colOff>
      <xdr:row>79</xdr:row>
      <xdr:rowOff>1905</xdr:rowOff>
    </xdr:to>
    <xdr:cxnSp macro="">
      <xdr:nvCxnSpPr>
        <xdr:cNvPr id="420" name="直線コネクタ 419"/>
        <xdr:cNvCxnSpPr/>
      </xdr:nvCxnSpPr>
      <xdr:spPr>
        <a:xfrm flipV="1">
          <a:off x="6972300" y="135280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164465</xdr:rowOff>
    </xdr:from>
    <xdr:to xmlns:xdr="http://schemas.openxmlformats.org/drawingml/2006/spreadsheetDrawing">
      <xdr:col>41</xdr:col>
      <xdr:colOff>101600</xdr:colOff>
      <xdr:row>78</xdr:row>
      <xdr:rowOff>94615</xdr:rowOff>
    </xdr:to>
    <xdr:sp macro="" textlink="">
      <xdr:nvSpPr>
        <xdr:cNvPr id="421" name="フローチャート: 判断 420"/>
        <xdr:cNvSpPr/>
      </xdr:nvSpPr>
      <xdr:spPr>
        <a:xfrm>
          <a:off x="78105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111125</xdr:rowOff>
    </xdr:from>
    <xdr:ext cx="528320" cy="252730"/>
    <xdr:sp macro="" textlink="">
      <xdr:nvSpPr>
        <xdr:cNvPr id="422" name="テキスト ボックス 421"/>
        <xdr:cNvSpPr txBox="1"/>
      </xdr:nvSpPr>
      <xdr:spPr>
        <a:xfrm>
          <a:off x="7593965" y="13141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87630</xdr:rowOff>
    </xdr:from>
    <xdr:to xmlns:xdr="http://schemas.openxmlformats.org/drawingml/2006/spreadsheetDrawing">
      <xdr:col>36</xdr:col>
      <xdr:colOff>165100</xdr:colOff>
      <xdr:row>76</xdr:row>
      <xdr:rowOff>17780</xdr:rowOff>
    </xdr:to>
    <xdr:sp macro="" textlink="">
      <xdr:nvSpPr>
        <xdr:cNvPr id="423" name="フローチャート: 判断 422"/>
        <xdr:cNvSpPr/>
      </xdr:nvSpPr>
      <xdr:spPr>
        <a:xfrm>
          <a:off x="6921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34290</xdr:rowOff>
    </xdr:from>
    <xdr:ext cx="528320" cy="259080"/>
    <xdr:sp macro="" textlink="">
      <xdr:nvSpPr>
        <xdr:cNvPr id="424" name="テキスト ボックス 423"/>
        <xdr:cNvSpPr txBox="1"/>
      </xdr:nvSpPr>
      <xdr:spPr>
        <a:xfrm>
          <a:off x="6704965" y="12721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69215</xdr:rowOff>
    </xdr:from>
    <xdr:to xmlns:xdr="http://schemas.openxmlformats.org/drawingml/2006/spreadsheetDrawing">
      <xdr:col>55</xdr:col>
      <xdr:colOff>50800</xdr:colOff>
      <xdr:row>78</xdr:row>
      <xdr:rowOff>170815</xdr:rowOff>
    </xdr:to>
    <xdr:sp macro="" textlink="">
      <xdr:nvSpPr>
        <xdr:cNvPr id="430" name="楕円 429"/>
        <xdr:cNvSpPr/>
      </xdr:nvSpPr>
      <xdr:spPr>
        <a:xfrm>
          <a:off x="104267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155575</xdr:rowOff>
    </xdr:from>
    <xdr:ext cx="469900" cy="252730"/>
    <xdr:sp macro="" textlink="">
      <xdr:nvSpPr>
        <xdr:cNvPr id="431" name="普通建設事業費 （ うち新規整備　）該当値テキスト"/>
        <xdr:cNvSpPr txBox="1"/>
      </xdr:nvSpPr>
      <xdr:spPr>
        <a:xfrm>
          <a:off x="10528300" y="133572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106680</xdr:rowOff>
    </xdr:from>
    <xdr:to xmlns:xdr="http://schemas.openxmlformats.org/drawingml/2006/spreadsheetDrawing">
      <xdr:col>50</xdr:col>
      <xdr:colOff>165100</xdr:colOff>
      <xdr:row>79</xdr:row>
      <xdr:rowOff>36830</xdr:rowOff>
    </xdr:to>
    <xdr:sp macro="" textlink="">
      <xdr:nvSpPr>
        <xdr:cNvPr id="432" name="楕円 431"/>
        <xdr:cNvSpPr/>
      </xdr:nvSpPr>
      <xdr:spPr>
        <a:xfrm>
          <a:off x="9588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27940</xdr:rowOff>
    </xdr:from>
    <xdr:ext cx="463550" cy="259080"/>
    <xdr:sp macro="" textlink="">
      <xdr:nvSpPr>
        <xdr:cNvPr id="433" name="テキスト ボックス 432"/>
        <xdr:cNvSpPr txBox="1"/>
      </xdr:nvSpPr>
      <xdr:spPr>
        <a:xfrm>
          <a:off x="9404350" y="135724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81915</xdr:rowOff>
    </xdr:from>
    <xdr:to xmlns:xdr="http://schemas.openxmlformats.org/drawingml/2006/spreadsheetDrawing">
      <xdr:col>46</xdr:col>
      <xdr:colOff>38100</xdr:colOff>
      <xdr:row>79</xdr:row>
      <xdr:rowOff>12065</xdr:rowOff>
    </xdr:to>
    <xdr:sp macro="" textlink="">
      <xdr:nvSpPr>
        <xdr:cNvPr id="434" name="楕円 433"/>
        <xdr:cNvSpPr/>
      </xdr:nvSpPr>
      <xdr:spPr>
        <a:xfrm>
          <a:off x="8699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3175</xdr:rowOff>
    </xdr:from>
    <xdr:ext cx="463550" cy="259080"/>
    <xdr:sp macro="" textlink="">
      <xdr:nvSpPr>
        <xdr:cNvPr id="435" name="テキスト ボックス 434"/>
        <xdr:cNvSpPr txBox="1"/>
      </xdr:nvSpPr>
      <xdr:spPr>
        <a:xfrm>
          <a:off x="8515350" y="135477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103505</xdr:rowOff>
    </xdr:from>
    <xdr:to xmlns:xdr="http://schemas.openxmlformats.org/drawingml/2006/spreadsheetDrawing">
      <xdr:col>41</xdr:col>
      <xdr:colOff>101600</xdr:colOff>
      <xdr:row>79</xdr:row>
      <xdr:rowOff>33655</xdr:rowOff>
    </xdr:to>
    <xdr:sp macro="" textlink="">
      <xdr:nvSpPr>
        <xdr:cNvPr id="436" name="楕円 435"/>
        <xdr:cNvSpPr/>
      </xdr:nvSpPr>
      <xdr:spPr>
        <a:xfrm>
          <a:off x="7810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24765</xdr:rowOff>
    </xdr:from>
    <xdr:ext cx="463550" cy="259080"/>
    <xdr:sp macro="" textlink="">
      <xdr:nvSpPr>
        <xdr:cNvPr id="437" name="テキスト ボックス 436"/>
        <xdr:cNvSpPr txBox="1"/>
      </xdr:nvSpPr>
      <xdr:spPr>
        <a:xfrm>
          <a:off x="7626350" y="135693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122555</xdr:rowOff>
    </xdr:from>
    <xdr:to xmlns:xdr="http://schemas.openxmlformats.org/drawingml/2006/spreadsheetDrawing">
      <xdr:col>36</xdr:col>
      <xdr:colOff>165100</xdr:colOff>
      <xdr:row>79</xdr:row>
      <xdr:rowOff>52705</xdr:rowOff>
    </xdr:to>
    <xdr:sp macro="" textlink="">
      <xdr:nvSpPr>
        <xdr:cNvPr id="438" name="楕円 437"/>
        <xdr:cNvSpPr/>
      </xdr:nvSpPr>
      <xdr:spPr>
        <a:xfrm>
          <a:off x="6921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43815</xdr:rowOff>
    </xdr:from>
    <xdr:ext cx="463550" cy="252730"/>
    <xdr:sp macro="" textlink="">
      <xdr:nvSpPr>
        <xdr:cNvPr id="439" name="テキスト ボックス 438"/>
        <xdr:cNvSpPr txBox="1"/>
      </xdr:nvSpPr>
      <xdr:spPr>
        <a:xfrm>
          <a:off x="6737350" y="135883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8" name="テキスト ボックス 447"/>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0" name="直線コネクタ 44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2570" cy="259080"/>
    <xdr:sp macro="" textlink="">
      <xdr:nvSpPr>
        <xdr:cNvPr id="451" name="テキスト ボックス 450"/>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2" name="直線コネクタ 45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3" name="テキスト ボックス 45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4" name="直線コネクタ 45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2730"/>
    <xdr:sp macro="" textlink="">
      <xdr:nvSpPr>
        <xdr:cNvPr id="455" name="テキスト ボックス 454"/>
        <xdr:cNvSpPr txBox="1"/>
      </xdr:nvSpPr>
      <xdr:spPr>
        <a:xfrm>
          <a:off x="6072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6" name="直線コネクタ 45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7" name="テキスト ボックス 456"/>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8" name="直線コネクタ 45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59" name="テキスト ボックス 458"/>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0" name="直線コネクタ 45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61" name="テキスト ボックス 460"/>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126365</xdr:rowOff>
    </xdr:from>
    <xdr:to xmlns:xdr="http://schemas.openxmlformats.org/drawingml/2006/spreadsheetDrawing">
      <xdr:col>54</xdr:col>
      <xdr:colOff>189865</xdr:colOff>
      <xdr:row>98</xdr:row>
      <xdr:rowOff>167640</xdr:rowOff>
    </xdr:to>
    <xdr:cxnSp macro="">
      <xdr:nvCxnSpPr>
        <xdr:cNvPr id="463" name="直線コネクタ 462"/>
        <xdr:cNvCxnSpPr/>
      </xdr:nvCxnSpPr>
      <xdr:spPr>
        <a:xfrm flipV="1">
          <a:off x="10475595" y="1555686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0</xdr:rowOff>
    </xdr:from>
    <xdr:ext cx="469900" cy="259080"/>
    <xdr:sp macro="" textlink="">
      <xdr:nvSpPr>
        <xdr:cNvPr id="464" name="普通建設事業費 （ うち更新整備　）最小値テキスト"/>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167640</xdr:rowOff>
    </xdr:from>
    <xdr:to xmlns:xdr="http://schemas.openxmlformats.org/drawingml/2006/spreadsheetDrawing">
      <xdr:col>55</xdr:col>
      <xdr:colOff>88900</xdr:colOff>
      <xdr:row>98</xdr:row>
      <xdr:rowOff>167640</xdr:rowOff>
    </xdr:to>
    <xdr:cxnSp macro="">
      <xdr:nvCxnSpPr>
        <xdr:cNvPr id="465" name="直線コネクタ 464"/>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73025</xdr:rowOff>
    </xdr:from>
    <xdr:ext cx="534670" cy="259080"/>
    <xdr:sp macro="" textlink="">
      <xdr:nvSpPr>
        <xdr:cNvPr id="466" name="普通建設事業費 （ うち更新整備　）最大値テキスト"/>
        <xdr:cNvSpPr txBox="1"/>
      </xdr:nvSpPr>
      <xdr:spPr>
        <a:xfrm>
          <a:off x="10528300" y="15332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126365</xdr:rowOff>
    </xdr:from>
    <xdr:to xmlns:xdr="http://schemas.openxmlformats.org/drawingml/2006/spreadsheetDrawing">
      <xdr:col>55</xdr:col>
      <xdr:colOff>88900</xdr:colOff>
      <xdr:row>90</xdr:row>
      <xdr:rowOff>126365</xdr:rowOff>
    </xdr:to>
    <xdr:cxnSp macro="">
      <xdr:nvCxnSpPr>
        <xdr:cNvPr id="467" name="直線コネクタ 466"/>
        <xdr:cNvCxnSpPr/>
      </xdr:nvCxnSpPr>
      <xdr:spPr>
        <a:xfrm>
          <a:off x="10388600" y="1555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85090</xdr:rowOff>
    </xdr:from>
    <xdr:to xmlns:xdr="http://schemas.openxmlformats.org/drawingml/2006/spreadsheetDrawing">
      <xdr:col>55</xdr:col>
      <xdr:colOff>0</xdr:colOff>
      <xdr:row>97</xdr:row>
      <xdr:rowOff>157480</xdr:rowOff>
    </xdr:to>
    <xdr:cxnSp macro="">
      <xdr:nvCxnSpPr>
        <xdr:cNvPr id="468" name="直線コネクタ 467"/>
        <xdr:cNvCxnSpPr/>
      </xdr:nvCxnSpPr>
      <xdr:spPr>
        <a:xfrm flipV="1">
          <a:off x="9639300" y="1671574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78740</xdr:rowOff>
    </xdr:from>
    <xdr:ext cx="534670" cy="259080"/>
    <xdr:sp macro="" textlink="">
      <xdr:nvSpPr>
        <xdr:cNvPr id="469" name="普通建設事業費 （ うち更新整備　）平均値テキスト"/>
        <xdr:cNvSpPr txBox="1"/>
      </xdr:nvSpPr>
      <xdr:spPr>
        <a:xfrm>
          <a:off x="10528300" y="1636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55880</xdr:rowOff>
    </xdr:from>
    <xdr:to xmlns:xdr="http://schemas.openxmlformats.org/drawingml/2006/spreadsheetDrawing">
      <xdr:col>55</xdr:col>
      <xdr:colOff>50800</xdr:colOff>
      <xdr:row>96</xdr:row>
      <xdr:rowOff>157480</xdr:rowOff>
    </xdr:to>
    <xdr:sp macro="" textlink="">
      <xdr:nvSpPr>
        <xdr:cNvPr id="470" name="フローチャート: 判断 469"/>
        <xdr:cNvSpPr/>
      </xdr:nvSpPr>
      <xdr:spPr>
        <a:xfrm>
          <a:off x="10426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157480</xdr:rowOff>
    </xdr:from>
    <xdr:to xmlns:xdr="http://schemas.openxmlformats.org/drawingml/2006/spreadsheetDrawing">
      <xdr:col>50</xdr:col>
      <xdr:colOff>114300</xdr:colOff>
      <xdr:row>98</xdr:row>
      <xdr:rowOff>13335</xdr:rowOff>
    </xdr:to>
    <xdr:cxnSp macro="">
      <xdr:nvCxnSpPr>
        <xdr:cNvPr id="471" name="直線コネクタ 470"/>
        <xdr:cNvCxnSpPr/>
      </xdr:nvCxnSpPr>
      <xdr:spPr>
        <a:xfrm flipV="1">
          <a:off x="8750300" y="167881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93345</xdr:rowOff>
    </xdr:from>
    <xdr:to xmlns:xdr="http://schemas.openxmlformats.org/drawingml/2006/spreadsheetDrawing">
      <xdr:col>50</xdr:col>
      <xdr:colOff>165100</xdr:colOff>
      <xdr:row>97</xdr:row>
      <xdr:rowOff>23495</xdr:rowOff>
    </xdr:to>
    <xdr:sp macro="" textlink="">
      <xdr:nvSpPr>
        <xdr:cNvPr id="472" name="フローチャート: 判断 471"/>
        <xdr:cNvSpPr/>
      </xdr:nvSpPr>
      <xdr:spPr>
        <a:xfrm>
          <a:off x="9588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40640</xdr:rowOff>
    </xdr:from>
    <xdr:ext cx="528320" cy="252730"/>
    <xdr:sp macro="" textlink="">
      <xdr:nvSpPr>
        <xdr:cNvPr id="473" name="テキスト ボックス 472"/>
        <xdr:cNvSpPr txBox="1"/>
      </xdr:nvSpPr>
      <xdr:spPr>
        <a:xfrm>
          <a:off x="9371965" y="163283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13335</xdr:rowOff>
    </xdr:from>
    <xdr:to xmlns:xdr="http://schemas.openxmlformats.org/drawingml/2006/spreadsheetDrawing">
      <xdr:col>45</xdr:col>
      <xdr:colOff>177800</xdr:colOff>
      <xdr:row>98</xdr:row>
      <xdr:rowOff>16510</xdr:rowOff>
    </xdr:to>
    <xdr:cxnSp macro="">
      <xdr:nvCxnSpPr>
        <xdr:cNvPr id="474" name="直線コネクタ 473"/>
        <xdr:cNvCxnSpPr/>
      </xdr:nvCxnSpPr>
      <xdr:spPr>
        <a:xfrm flipV="1">
          <a:off x="7861300" y="16815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19685</xdr:rowOff>
    </xdr:from>
    <xdr:to xmlns:xdr="http://schemas.openxmlformats.org/drawingml/2006/spreadsheetDrawing">
      <xdr:col>46</xdr:col>
      <xdr:colOff>38100</xdr:colOff>
      <xdr:row>96</xdr:row>
      <xdr:rowOff>121285</xdr:rowOff>
    </xdr:to>
    <xdr:sp macro="" textlink="">
      <xdr:nvSpPr>
        <xdr:cNvPr id="475" name="フローチャート: 判断 474"/>
        <xdr:cNvSpPr/>
      </xdr:nvSpPr>
      <xdr:spPr>
        <a:xfrm>
          <a:off x="8699500" y="164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137795</xdr:rowOff>
    </xdr:from>
    <xdr:ext cx="528320" cy="259080"/>
    <xdr:sp macro="" textlink="">
      <xdr:nvSpPr>
        <xdr:cNvPr id="476" name="テキスト ボックス 475"/>
        <xdr:cNvSpPr txBox="1"/>
      </xdr:nvSpPr>
      <xdr:spPr>
        <a:xfrm>
          <a:off x="8482965" y="16254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10795</xdr:rowOff>
    </xdr:from>
    <xdr:to xmlns:xdr="http://schemas.openxmlformats.org/drawingml/2006/spreadsheetDrawing">
      <xdr:col>41</xdr:col>
      <xdr:colOff>50800</xdr:colOff>
      <xdr:row>98</xdr:row>
      <xdr:rowOff>16510</xdr:rowOff>
    </xdr:to>
    <xdr:cxnSp macro="">
      <xdr:nvCxnSpPr>
        <xdr:cNvPr id="477" name="直線コネクタ 476"/>
        <xdr:cNvCxnSpPr/>
      </xdr:nvCxnSpPr>
      <xdr:spPr>
        <a:xfrm>
          <a:off x="6972300" y="168128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77470</xdr:rowOff>
    </xdr:from>
    <xdr:to xmlns:xdr="http://schemas.openxmlformats.org/drawingml/2006/spreadsheetDrawing">
      <xdr:col>41</xdr:col>
      <xdr:colOff>101600</xdr:colOff>
      <xdr:row>97</xdr:row>
      <xdr:rowOff>7620</xdr:rowOff>
    </xdr:to>
    <xdr:sp macro="" textlink="">
      <xdr:nvSpPr>
        <xdr:cNvPr id="478" name="フローチャート: 判断 477"/>
        <xdr:cNvSpPr/>
      </xdr:nvSpPr>
      <xdr:spPr>
        <a:xfrm>
          <a:off x="7810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24130</xdr:rowOff>
    </xdr:from>
    <xdr:ext cx="528320" cy="259080"/>
    <xdr:sp macro="" textlink="">
      <xdr:nvSpPr>
        <xdr:cNvPr id="479" name="テキスト ボックス 478"/>
        <xdr:cNvSpPr txBox="1"/>
      </xdr:nvSpPr>
      <xdr:spPr>
        <a:xfrm>
          <a:off x="7593965" y="16311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161290</xdr:rowOff>
    </xdr:from>
    <xdr:to xmlns:xdr="http://schemas.openxmlformats.org/drawingml/2006/spreadsheetDrawing">
      <xdr:col>36</xdr:col>
      <xdr:colOff>165100</xdr:colOff>
      <xdr:row>96</xdr:row>
      <xdr:rowOff>91440</xdr:rowOff>
    </xdr:to>
    <xdr:sp macro="" textlink="">
      <xdr:nvSpPr>
        <xdr:cNvPr id="480" name="フローチャート: 判断 479"/>
        <xdr:cNvSpPr/>
      </xdr:nvSpPr>
      <xdr:spPr>
        <a:xfrm>
          <a:off x="692150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107950</xdr:rowOff>
    </xdr:from>
    <xdr:ext cx="528320" cy="259080"/>
    <xdr:sp macro="" textlink="">
      <xdr:nvSpPr>
        <xdr:cNvPr id="481" name="テキスト ボックス 480"/>
        <xdr:cNvSpPr txBox="1"/>
      </xdr:nvSpPr>
      <xdr:spPr>
        <a:xfrm>
          <a:off x="6704965" y="162242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4" name="テキスト ボックス 48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34290</xdr:rowOff>
    </xdr:from>
    <xdr:to xmlns:xdr="http://schemas.openxmlformats.org/drawingml/2006/spreadsheetDrawing">
      <xdr:col>55</xdr:col>
      <xdr:colOff>50800</xdr:colOff>
      <xdr:row>97</xdr:row>
      <xdr:rowOff>135890</xdr:rowOff>
    </xdr:to>
    <xdr:sp macro="" textlink="">
      <xdr:nvSpPr>
        <xdr:cNvPr id="487" name="楕円 486"/>
        <xdr:cNvSpPr/>
      </xdr:nvSpPr>
      <xdr:spPr>
        <a:xfrm>
          <a:off x="104267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12700</xdr:rowOff>
    </xdr:from>
    <xdr:ext cx="534670" cy="259080"/>
    <xdr:sp macro="" textlink="">
      <xdr:nvSpPr>
        <xdr:cNvPr id="488" name="普通建設事業費 （ うち更新整備　）該当値テキスト"/>
        <xdr:cNvSpPr txBox="1"/>
      </xdr:nvSpPr>
      <xdr:spPr>
        <a:xfrm>
          <a:off x="10528300" y="16643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106680</xdr:rowOff>
    </xdr:from>
    <xdr:to xmlns:xdr="http://schemas.openxmlformats.org/drawingml/2006/spreadsheetDrawing">
      <xdr:col>50</xdr:col>
      <xdr:colOff>165100</xdr:colOff>
      <xdr:row>98</xdr:row>
      <xdr:rowOff>36830</xdr:rowOff>
    </xdr:to>
    <xdr:sp macro="" textlink="">
      <xdr:nvSpPr>
        <xdr:cNvPr id="489" name="楕円 488"/>
        <xdr:cNvSpPr/>
      </xdr:nvSpPr>
      <xdr:spPr>
        <a:xfrm>
          <a:off x="9588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27940</xdr:rowOff>
    </xdr:from>
    <xdr:ext cx="528320" cy="259080"/>
    <xdr:sp macro="" textlink="">
      <xdr:nvSpPr>
        <xdr:cNvPr id="490" name="テキスト ボックス 489"/>
        <xdr:cNvSpPr txBox="1"/>
      </xdr:nvSpPr>
      <xdr:spPr>
        <a:xfrm>
          <a:off x="9371965" y="16830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91" name="楕円 490"/>
        <xdr:cNvSpPr/>
      </xdr:nvSpPr>
      <xdr:spPr>
        <a:xfrm>
          <a:off x="8699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55245</xdr:rowOff>
    </xdr:from>
    <xdr:ext cx="528320" cy="252730"/>
    <xdr:sp macro="" textlink="">
      <xdr:nvSpPr>
        <xdr:cNvPr id="492" name="テキスト ボックス 491"/>
        <xdr:cNvSpPr txBox="1"/>
      </xdr:nvSpPr>
      <xdr:spPr>
        <a:xfrm>
          <a:off x="8482965" y="168573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137160</xdr:rowOff>
    </xdr:from>
    <xdr:to xmlns:xdr="http://schemas.openxmlformats.org/drawingml/2006/spreadsheetDrawing">
      <xdr:col>41</xdr:col>
      <xdr:colOff>101600</xdr:colOff>
      <xdr:row>98</xdr:row>
      <xdr:rowOff>67310</xdr:rowOff>
    </xdr:to>
    <xdr:sp macro="" textlink="">
      <xdr:nvSpPr>
        <xdr:cNvPr id="493" name="楕円 492"/>
        <xdr:cNvSpPr/>
      </xdr:nvSpPr>
      <xdr:spPr>
        <a:xfrm>
          <a:off x="7810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58420</xdr:rowOff>
    </xdr:from>
    <xdr:ext cx="528320" cy="259080"/>
    <xdr:sp macro="" textlink="">
      <xdr:nvSpPr>
        <xdr:cNvPr id="494" name="テキスト ボックス 493"/>
        <xdr:cNvSpPr txBox="1"/>
      </xdr:nvSpPr>
      <xdr:spPr>
        <a:xfrm>
          <a:off x="7593965" y="168605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132080</xdr:rowOff>
    </xdr:from>
    <xdr:to xmlns:xdr="http://schemas.openxmlformats.org/drawingml/2006/spreadsheetDrawing">
      <xdr:col>36</xdr:col>
      <xdr:colOff>165100</xdr:colOff>
      <xdr:row>98</xdr:row>
      <xdr:rowOff>61595</xdr:rowOff>
    </xdr:to>
    <xdr:sp macro="" textlink="">
      <xdr:nvSpPr>
        <xdr:cNvPr id="495" name="楕円 494"/>
        <xdr:cNvSpPr/>
      </xdr:nvSpPr>
      <xdr:spPr>
        <a:xfrm>
          <a:off x="6921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52705</xdr:rowOff>
    </xdr:from>
    <xdr:ext cx="528320" cy="252730"/>
    <xdr:sp macro="" textlink="">
      <xdr:nvSpPr>
        <xdr:cNvPr id="496" name="テキスト ボックス 495"/>
        <xdr:cNvSpPr txBox="1"/>
      </xdr:nvSpPr>
      <xdr:spPr>
        <a:xfrm>
          <a:off x="6704965" y="168548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505" name="テキスト ボックス 504"/>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6" name="直線コネクタ 50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2570" cy="259080"/>
    <xdr:sp macro="" textlink="">
      <xdr:nvSpPr>
        <xdr:cNvPr id="508" name="テキスト ボックス 507"/>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1010" cy="259080"/>
    <xdr:sp macro="" textlink="">
      <xdr:nvSpPr>
        <xdr:cNvPr id="510" name="テキスト ボックス 509"/>
        <xdr:cNvSpPr txBox="1"/>
      </xdr:nvSpPr>
      <xdr:spPr>
        <a:xfrm>
          <a:off x="11978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2730"/>
    <xdr:sp macro="" textlink="">
      <xdr:nvSpPr>
        <xdr:cNvPr id="512" name="テキスト ボックス 511"/>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18" name="テキスト ボックス 517"/>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154940</xdr:rowOff>
    </xdr:from>
    <xdr:to xmlns:xdr="http://schemas.openxmlformats.org/drawingml/2006/spreadsheetDrawing">
      <xdr:col>85</xdr:col>
      <xdr:colOff>126365</xdr:colOff>
      <xdr:row>39</xdr:row>
      <xdr:rowOff>44450</xdr:rowOff>
    </xdr:to>
    <xdr:cxnSp macro="">
      <xdr:nvCxnSpPr>
        <xdr:cNvPr id="520" name="直線コネクタ 519"/>
        <xdr:cNvCxnSpPr/>
      </xdr:nvCxnSpPr>
      <xdr:spPr>
        <a:xfrm flipV="1">
          <a:off x="16317595" y="54698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21"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2" name="直線コネクタ 52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101600</xdr:rowOff>
    </xdr:from>
    <xdr:ext cx="534670" cy="259080"/>
    <xdr:sp macro="" textlink="">
      <xdr:nvSpPr>
        <xdr:cNvPr id="523" name="災害復旧事業費最大値テキスト"/>
        <xdr:cNvSpPr txBox="1"/>
      </xdr:nvSpPr>
      <xdr:spPr>
        <a:xfrm>
          <a:off x="16370300" y="5245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154940</xdr:rowOff>
    </xdr:from>
    <xdr:to xmlns:xdr="http://schemas.openxmlformats.org/drawingml/2006/spreadsheetDrawing">
      <xdr:col>86</xdr:col>
      <xdr:colOff>25400</xdr:colOff>
      <xdr:row>31</xdr:row>
      <xdr:rowOff>154940</xdr:rowOff>
    </xdr:to>
    <xdr:cxnSp macro="">
      <xdr:nvCxnSpPr>
        <xdr:cNvPr id="524" name="直線コネクタ 523"/>
        <xdr:cNvCxnSpPr/>
      </xdr:nvCxnSpPr>
      <xdr:spPr>
        <a:xfrm>
          <a:off x="16230600" y="546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88265</xdr:rowOff>
    </xdr:from>
    <xdr:to xmlns:xdr="http://schemas.openxmlformats.org/drawingml/2006/spreadsheetDrawing">
      <xdr:col>85</xdr:col>
      <xdr:colOff>127000</xdr:colOff>
      <xdr:row>39</xdr:row>
      <xdr:rowOff>20320</xdr:rowOff>
    </xdr:to>
    <xdr:cxnSp macro="">
      <xdr:nvCxnSpPr>
        <xdr:cNvPr id="525" name="直線コネクタ 524"/>
        <xdr:cNvCxnSpPr/>
      </xdr:nvCxnSpPr>
      <xdr:spPr>
        <a:xfrm flipV="1">
          <a:off x="15481300" y="660336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45085</xdr:rowOff>
    </xdr:from>
    <xdr:ext cx="469900" cy="258445"/>
    <xdr:sp macro="" textlink="">
      <xdr:nvSpPr>
        <xdr:cNvPr id="526" name="災害復旧事業費平均値テキスト"/>
        <xdr:cNvSpPr txBox="1"/>
      </xdr:nvSpPr>
      <xdr:spPr>
        <a:xfrm>
          <a:off x="16370300" y="65601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66675</xdr:rowOff>
    </xdr:from>
    <xdr:to xmlns:xdr="http://schemas.openxmlformats.org/drawingml/2006/spreadsheetDrawing">
      <xdr:col>85</xdr:col>
      <xdr:colOff>177800</xdr:colOff>
      <xdr:row>38</xdr:row>
      <xdr:rowOff>168275</xdr:rowOff>
    </xdr:to>
    <xdr:sp macro="" textlink="">
      <xdr:nvSpPr>
        <xdr:cNvPr id="527" name="フローチャート: 判断 526"/>
        <xdr:cNvSpPr/>
      </xdr:nvSpPr>
      <xdr:spPr>
        <a:xfrm>
          <a:off x="162687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20320</xdr:rowOff>
    </xdr:from>
    <xdr:to xmlns:xdr="http://schemas.openxmlformats.org/drawingml/2006/spreadsheetDrawing">
      <xdr:col>81</xdr:col>
      <xdr:colOff>50800</xdr:colOff>
      <xdr:row>39</xdr:row>
      <xdr:rowOff>20320</xdr:rowOff>
    </xdr:to>
    <xdr:cxnSp macro="">
      <xdr:nvCxnSpPr>
        <xdr:cNvPr id="528" name="直線コネクタ 527"/>
        <xdr:cNvCxnSpPr/>
      </xdr:nvCxnSpPr>
      <xdr:spPr>
        <a:xfrm>
          <a:off x="14592300" y="67068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38735</xdr:rowOff>
    </xdr:from>
    <xdr:to xmlns:xdr="http://schemas.openxmlformats.org/drawingml/2006/spreadsheetDrawing">
      <xdr:col>81</xdr:col>
      <xdr:colOff>101600</xdr:colOff>
      <xdr:row>38</xdr:row>
      <xdr:rowOff>140335</xdr:rowOff>
    </xdr:to>
    <xdr:sp macro="" textlink="">
      <xdr:nvSpPr>
        <xdr:cNvPr id="529" name="フローチャート: 判断 528"/>
        <xdr:cNvSpPr/>
      </xdr:nvSpPr>
      <xdr:spPr>
        <a:xfrm>
          <a:off x="15430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156845</xdr:rowOff>
    </xdr:from>
    <xdr:ext cx="463550" cy="252730"/>
    <xdr:sp macro="" textlink="">
      <xdr:nvSpPr>
        <xdr:cNvPr id="530" name="テキスト ボックス 529"/>
        <xdr:cNvSpPr txBox="1"/>
      </xdr:nvSpPr>
      <xdr:spPr>
        <a:xfrm>
          <a:off x="15246350" y="63290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20320</xdr:rowOff>
    </xdr:from>
    <xdr:to xmlns:xdr="http://schemas.openxmlformats.org/drawingml/2006/spreadsheetDrawing">
      <xdr:col>76</xdr:col>
      <xdr:colOff>114300</xdr:colOff>
      <xdr:row>39</xdr:row>
      <xdr:rowOff>43815</xdr:rowOff>
    </xdr:to>
    <xdr:cxnSp macro="">
      <xdr:nvCxnSpPr>
        <xdr:cNvPr id="531" name="直線コネクタ 530"/>
        <xdr:cNvCxnSpPr/>
      </xdr:nvCxnSpPr>
      <xdr:spPr>
        <a:xfrm flipV="1">
          <a:off x="13703300" y="670687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118745</xdr:rowOff>
    </xdr:from>
    <xdr:to xmlns:xdr="http://schemas.openxmlformats.org/drawingml/2006/spreadsheetDrawing">
      <xdr:col>76</xdr:col>
      <xdr:colOff>165100</xdr:colOff>
      <xdr:row>39</xdr:row>
      <xdr:rowOff>48895</xdr:rowOff>
    </xdr:to>
    <xdr:sp macro="" textlink="">
      <xdr:nvSpPr>
        <xdr:cNvPr id="532" name="フローチャート: 判断 531"/>
        <xdr:cNvSpPr/>
      </xdr:nvSpPr>
      <xdr:spPr>
        <a:xfrm>
          <a:off x="14541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37</xdr:row>
      <xdr:rowOff>65405</xdr:rowOff>
    </xdr:from>
    <xdr:ext cx="378460" cy="252730"/>
    <xdr:sp macro="" textlink="">
      <xdr:nvSpPr>
        <xdr:cNvPr id="533" name="テキスト ボックス 532"/>
        <xdr:cNvSpPr txBox="1"/>
      </xdr:nvSpPr>
      <xdr:spPr>
        <a:xfrm>
          <a:off x="14403070" y="64090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38735</xdr:rowOff>
    </xdr:from>
    <xdr:to xmlns:xdr="http://schemas.openxmlformats.org/drawingml/2006/spreadsheetDrawing">
      <xdr:col>71</xdr:col>
      <xdr:colOff>177800</xdr:colOff>
      <xdr:row>39</xdr:row>
      <xdr:rowOff>43815</xdr:rowOff>
    </xdr:to>
    <xdr:cxnSp macro="">
      <xdr:nvCxnSpPr>
        <xdr:cNvPr id="534" name="直線コネクタ 533"/>
        <xdr:cNvCxnSpPr/>
      </xdr:nvCxnSpPr>
      <xdr:spPr>
        <a:xfrm>
          <a:off x="12814300" y="67252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132715</xdr:rowOff>
    </xdr:from>
    <xdr:to xmlns:xdr="http://schemas.openxmlformats.org/drawingml/2006/spreadsheetDrawing">
      <xdr:col>72</xdr:col>
      <xdr:colOff>38100</xdr:colOff>
      <xdr:row>39</xdr:row>
      <xdr:rowOff>63500</xdr:rowOff>
    </xdr:to>
    <xdr:sp macro="" textlink="">
      <xdr:nvSpPr>
        <xdr:cNvPr id="535" name="フローチャート: 判断 534"/>
        <xdr:cNvSpPr/>
      </xdr:nvSpPr>
      <xdr:spPr>
        <a:xfrm>
          <a:off x="13652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37</xdr:row>
      <xdr:rowOff>79375</xdr:rowOff>
    </xdr:from>
    <xdr:ext cx="378460" cy="258445"/>
    <xdr:sp macro="" textlink="">
      <xdr:nvSpPr>
        <xdr:cNvPr id="536" name="テキスト ボックス 535"/>
        <xdr:cNvSpPr txBox="1"/>
      </xdr:nvSpPr>
      <xdr:spPr>
        <a:xfrm>
          <a:off x="13514070" y="64230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38735</xdr:rowOff>
    </xdr:from>
    <xdr:to xmlns:xdr="http://schemas.openxmlformats.org/drawingml/2006/spreadsheetDrawing">
      <xdr:col>67</xdr:col>
      <xdr:colOff>101600</xdr:colOff>
      <xdr:row>36</xdr:row>
      <xdr:rowOff>140335</xdr:rowOff>
    </xdr:to>
    <xdr:sp macro="" textlink="">
      <xdr:nvSpPr>
        <xdr:cNvPr id="537" name="フローチャート: 判断 536"/>
        <xdr:cNvSpPr/>
      </xdr:nvSpPr>
      <xdr:spPr>
        <a:xfrm>
          <a:off x="127635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34</xdr:row>
      <xdr:rowOff>156845</xdr:rowOff>
    </xdr:from>
    <xdr:ext cx="463550" cy="252730"/>
    <xdr:sp macro="" textlink="">
      <xdr:nvSpPr>
        <xdr:cNvPr id="538" name="テキスト ボックス 537"/>
        <xdr:cNvSpPr txBox="1"/>
      </xdr:nvSpPr>
      <xdr:spPr>
        <a:xfrm>
          <a:off x="12579350" y="59861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37465</xdr:rowOff>
    </xdr:from>
    <xdr:to xmlns:xdr="http://schemas.openxmlformats.org/drawingml/2006/spreadsheetDrawing">
      <xdr:col>85</xdr:col>
      <xdr:colOff>177800</xdr:colOff>
      <xdr:row>38</xdr:row>
      <xdr:rowOff>139065</xdr:rowOff>
    </xdr:to>
    <xdr:sp macro="" textlink="">
      <xdr:nvSpPr>
        <xdr:cNvPr id="544" name="楕円 543"/>
        <xdr:cNvSpPr/>
      </xdr:nvSpPr>
      <xdr:spPr>
        <a:xfrm>
          <a:off x="162687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60325</xdr:rowOff>
    </xdr:from>
    <xdr:ext cx="469900" cy="259080"/>
    <xdr:sp macro="" textlink="">
      <xdr:nvSpPr>
        <xdr:cNvPr id="545" name="災害復旧事業費該当値テキスト"/>
        <xdr:cNvSpPr txBox="1"/>
      </xdr:nvSpPr>
      <xdr:spPr>
        <a:xfrm>
          <a:off x="16370300" y="6403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140970</xdr:rowOff>
    </xdr:from>
    <xdr:to xmlns:xdr="http://schemas.openxmlformats.org/drawingml/2006/spreadsheetDrawing">
      <xdr:col>81</xdr:col>
      <xdr:colOff>101600</xdr:colOff>
      <xdr:row>39</xdr:row>
      <xdr:rowOff>71120</xdr:rowOff>
    </xdr:to>
    <xdr:sp macro="" textlink="">
      <xdr:nvSpPr>
        <xdr:cNvPr id="546" name="楕円 545"/>
        <xdr:cNvSpPr/>
      </xdr:nvSpPr>
      <xdr:spPr>
        <a:xfrm>
          <a:off x="15430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62230</xdr:rowOff>
    </xdr:from>
    <xdr:ext cx="378460" cy="259080"/>
    <xdr:sp macro="" textlink="">
      <xdr:nvSpPr>
        <xdr:cNvPr id="547" name="テキスト ボックス 546"/>
        <xdr:cNvSpPr txBox="1"/>
      </xdr:nvSpPr>
      <xdr:spPr>
        <a:xfrm>
          <a:off x="15292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140970</xdr:rowOff>
    </xdr:from>
    <xdr:to xmlns:xdr="http://schemas.openxmlformats.org/drawingml/2006/spreadsheetDrawing">
      <xdr:col>76</xdr:col>
      <xdr:colOff>165100</xdr:colOff>
      <xdr:row>39</xdr:row>
      <xdr:rowOff>71120</xdr:rowOff>
    </xdr:to>
    <xdr:sp macro="" textlink="">
      <xdr:nvSpPr>
        <xdr:cNvPr id="548" name="楕円 547"/>
        <xdr:cNvSpPr/>
      </xdr:nvSpPr>
      <xdr:spPr>
        <a:xfrm>
          <a:off x="14541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62230</xdr:rowOff>
    </xdr:from>
    <xdr:ext cx="378460" cy="259080"/>
    <xdr:sp macro="" textlink="">
      <xdr:nvSpPr>
        <xdr:cNvPr id="549" name="テキスト ボックス 548"/>
        <xdr:cNvSpPr txBox="1"/>
      </xdr:nvSpPr>
      <xdr:spPr>
        <a:xfrm>
          <a:off x="14403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164465</xdr:rowOff>
    </xdr:from>
    <xdr:to xmlns:xdr="http://schemas.openxmlformats.org/drawingml/2006/spreadsheetDrawing">
      <xdr:col>72</xdr:col>
      <xdr:colOff>38100</xdr:colOff>
      <xdr:row>39</xdr:row>
      <xdr:rowOff>94615</xdr:rowOff>
    </xdr:to>
    <xdr:sp macro="" textlink="">
      <xdr:nvSpPr>
        <xdr:cNvPr id="550" name="楕円 549"/>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86360</xdr:rowOff>
    </xdr:from>
    <xdr:ext cx="313690" cy="252730"/>
    <xdr:sp macro="" textlink="">
      <xdr:nvSpPr>
        <xdr:cNvPr id="551" name="テキスト ボックス 550"/>
        <xdr:cNvSpPr txBox="1"/>
      </xdr:nvSpPr>
      <xdr:spPr>
        <a:xfrm>
          <a:off x="13546455" y="677291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159385</xdr:rowOff>
    </xdr:from>
    <xdr:to xmlns:xdr="http://schemas.openxmlformats.org/drawingml/2006/spreadsheetDrawing">
      <xdr:col>67</xdr:col>
      <xdr:colOff>101600</xdr:colOff>
      <xdr:row>39</xdr:row>
      <xdr:rowOff>89535</xdr:rowOff>
    </xdr:to>
    <xdr:sp macro="" textlink="">
      <xdr:nvSpPr>
        <xdr:cNvPr id="552" name="楕円 551"/>
        <xdr:cNvSpPr/>
      </xdr:nvSpPr>
      <xdr:spPr>
        <a:xfrm>
          <a:off x="12763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39</xdr:row>
      <xdr:rowOff>80645</xdr:rowOff>
    </xdr:from>
    <xdr:ext cx="313690" cy="259080"/>
    <xdr:sp macro="" textlink="">
      <xdr:nvSpPr>
        <xdr:cNvPr id="553" name="テキスト ボックス 552"/>
        <xdr:cNvSpPr txBox="1"/>
      </xdr:nvSpPr>
      <xdr:spPr>
        <a:xfrm>
          <a:off x="12657455" y="67671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62" name="テキスト ボックス 561"/>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4" name="直線コネクタ 56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2570" cy="252730"/>
    <xdr:sp macro="" textlink="">
      <xdr:nvSpPr>
        <xdr:cNvPr id="565" name="テキスト ボックス 564"/>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67" name="テキスト ボックス 566"/>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9" name="直線コネクタ 56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4" name="直線コネクタ 57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7" name="直線コネクタ 57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79" name="テキスト ボックス 578"/>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0" name="直線コネクタ 57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205" cy="259080"/>
    <xdr:sp macro="" textlink="">
      <xdr:nvSpPr>
        <xdr:cNvPr id="582" name="テキスト ボックス 581"/>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3" name="直線コネクタ 58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85" name="テキスト ボックス 584"/>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87" name="テキスト ボックス 586"/>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96" name="テキスト ボックス 595"/>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205" cy="259080"/>
    <xdr:sp macro="" textlink="">
      <xdr:nvSpPr>
        <xdr:cNvPr id="598" name="テキスト ボックス 597"/>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600" name="テキスト ボックス 599"/>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602" name="テキスト ボックス 601"/>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1" name="テキスト ボックス 610"/>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2570" cy="259080"/>
    <xdr:sp macro="" textlink="">
      <xdr:nvSpPr>
        <xdr:cNvPr id="614" name="テキスト ボックス 613"/>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6" name="テキスト ボックス 61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2730"/>
    <xdr:sp macro="" textlink="">
      <xdr:nvSpPr>
        <xdr:cNvPr id="618" name="テキスト ボックス 617"/>
        <xdr:cNvSpPr txBox="1"/>
      </xdr:nvSpPr>
      <xdr:spPr>
        <a:xfrm>
          <a:off x="11914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0" name="テキスト ボックス 61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9280" cy="259080"/>
    <xdr:sp macro="" textlink="">
      <xdr:nvSpPr>
        <xdr:cNvPr id="622" name="テキスト ボックス 621"/>
        <xdr:cNvSpPr txBox="1"/>
      </xdr:nvSpPr>
      <xdr:spPr>
        <a:xfrm>
          <a:off x="11850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24" name="テキスト ボックス 623"/>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145415</xdr:rowOff>
    </xdr:from>
    <xdr:to xmlns:xdr="http://schemas.openxmlformats.org/drawingml/2006/spreadsheetDrawing">
      <xdr:col>85</xdr:col>
      <xdr:colOff>126365</xdr:colOff>
      <xdr:row>78</xdr:row>
      <xdr:rowOff>60325</xdr:rowOff>
    </xdr:to>
    <xdr:cxnSp macro="">
      <xdr:nvCxnSpPr>
        <xdr:cNvPr id="626" name="直線コネクタ 625"/>
        <xdr:cNvCxnSpPr/>
      </xdr:nvCxnSpPr>
      <xdr:spPr>
        <a:xfrm flipV="1">
          <a:off x="16317595" y="1214691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64135</xdr:rowOff>
    </xdr:from>
    <xdr:ext cx="534670" cy="252730"/>
    <xdr:sp macro="" textlink="">
      <xdr:nvSpPr>
        <xdr:cNvPr id="627" name="公債費最小値テキスト"/>
        <xdr:cNvSpPr txBox="1"/>
      </xdr:nvSpPr>
      <xdr:spPr>
        <a:xfrm>
          <a:off x="16370300" y="134372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60325</xdr:rowOff>
    </xdr:from>
    <xdr:to xmlns:xdr="http://schemas.openxmlformats.org/drawingml/2006/spreadsheetDrawing">
      <xdr:col>86</xdr:col>
      <xdr:colOff>25400</xdr:colOff>
      <xdr:row>78</xdr:row>
      <xdr:rowOff>60325</xdr:rowOff>
    </xdr:to>
    <xdr:cxnSp macro="">
      <xdr:nvCxnSpPr>
        <xdr:cNvPr id="628" name="直線コネクタ 627"/>
        <xdr:cNvCxnSpPr/>
      </xdr:nvCxnSpPr>
      <xdr:spPr>
        <a:xfrm>
          <a:off x="16230600" y="13433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92075</xdr:rowOff>
    </xdr:from>
    <xdr:ext cx="598805" cy="259080"/>
    <xdr:sp macro="" textlink="">
      <xdr:nvSpPr>
        <xdr:cNvPr id="629" name="公債費最大値テキスト"/>
        <xdr:cNvSpPr txBox="1"/>
      </xdr:nvSpPr>
      <xdr:spPr>
        <a:xfrm>
          <a:off x="16370300" y="11922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145415</xdr:rowOff>
    </xdr:from>
    <xdr:to xmlns:xdr="http://schemas.openxmlformats.org/drawingml/2006/spreadsheetDrawing">
      <xdr:col>86</xdr:col>
      <xdr:colOff>25400</xdr:colOff>
      <xdr:row>70</xdr:row>
      <xdr:rowOff>145415</xdr:rowOff>
    </xdr:to>
    <xdr:cxnSp macro="">
      <xdr:nvCxnSpPr>
        <xdr:cNvPr id="630" name="直線コネクタ 629"/>
        <xdr:cNvCxnSpPr/>
      </xdr:nvCxnSpPr>
      <xdr:spPr>
        <a:xfrm>
          <a:off x="16230600" y="1214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135255</xdr:rowOff>
    </xdr:from>
    <xdr:to xmlns:xdr="http://schemas.openxmlformats.org/drawingml/2006/spreadsheetDrawing">
      <xdr:col>85</xdr:col>
      <xdr:colOff>127000</xdr:colOff>
      <xdr:row>76</xdr:row>
      <xdr:rowOff>166370</xdr:rowOff>
    </xdr:to>
    <xdr:cxnSp macro="">
      <xdr:nvCxnSpPr>
        <xdr:cNvPr id="631" name="直線コネクタ 630"/>
        <xdr:cNvCxnSpPr/>
      </xdr:nvCxnSpPr>
      <xdr:spPr>
        <a:xfrm>
          <a:off x="15481300" y="1316545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81915</xdr:rowOff>
    </xdr:from>
    <xdr:ext cx="534670" cy="259080"/>
    <xdr:sp macro="" textlink="">
      <xdr:nvSpPr>
        <xdr:cNvPr id="632" name="公債費平均値テキスト"/>
        <xdr:cNvSpPr txBox="1"/>
      </xdr:nvSpPr>
      <xdr:spPr>
        <a:xfrm>
          <a:off x="16370300" y="12940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59055</xdr:rowOff>
    </xdr:from>
    <xdr:to xmlns:xdr="http://schemas.openxmlformats.org/drawingml/2006/spreadsheetDrawing">
      <xdr:col>85</xdr:col>
      <xdr:colOff>177800</xdr:colOff>
      <xdr:row>76</xdr:row>
      <xdr:rowOff>160655</xdr:rowOff>
    </xdr:to>
    <xdr:sp macro="" textlink="">
      <xdr:nvSpPr>
        <xdr:cNvPr id="633" name="フローチャート: 判断 632"/>
        <xdr:cNvSpPr/>
      </xdr:nvSpPr>
      <xdr:spPr>
        <a:xfrm>
          <a:off x="162687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130810</xdr:rowOff>
    </xdr:from>
    <xdr:to xmlns:xdr="http://schemas.openxmlformats.org/drawingml/2006/spreadsheetDrawing">
      <xdr:col>81</xdr:col>
      <xdr:colOff>50800</xdr:colOff>
      <xdr:row>76</xdr:row>
      <xdr:rowOff>135255</xdr:rowOff>
    </xdr:to>
    <xdr:cxnSp macro="">
      <xdr:nvCxnSpPr>
        <xdr:cNvPr id="634" name="直線コネクタ 633"/>
        <xdr:cNvCxnSpPr/>
      </xdr:nvCxnSpPr>
      <xdr:spPr>
        <a:xfrm>
          <a:off x="14592300" y="131610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64135</xdr:rowOff>
    </xdr:from>
    <xdr:to xmlns:xdr="http://schemas.openxmlformats.org/drawingml/2006/spreadsheetDrawing">
      <xdr:col>81</xdr:col>
      <xdr:colOff>101600</xdr:colOff>
      <xdr:row>76</xdr:row>
      <xdr:rowOff>166370</xdr:rowOff>
    </xdr:to>
    <xdr:sp macro="" textlink="">
      <xdr:nvSpPr>
        <xdr:cNvPr id="635" name="フローチャート: 判断 634"/>
        <xdr:cNvSpPr/>
      </xdr:nvSpPr>
      <xdr:spPr>
        <a:xfrm>
          <a:off x="15430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10795</xdr:rowOff>
    </xdr:from>
    <xdr:ext cx="528320" cy="258445"/>
    <xdr:sp macro="" textlink="">
      <xdr:nvSpPr>
        <xdr:cNvPr id="636" name="テキスト ボックス 635"/>
        <xdr:cNvSpPr txBox="1"/>
      </xdr:nvSpPr>
      <xdr:spPr>
        <a:xfrm>
          <a:off x="15213965" y="128695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113665</xdr:rowOff>
    </xdr:from>
    <xdr:to xmlns:xdr="http://schemas.openxmlformats.org/drawingml/2006/spreadsheetDrawing">
      <xdr:col>76</xdr:col>
      <xdr:colOff>114300</xdr:colOff>
      <xdr:row>76</xdr:row>
      <xdr:rowOff>130810</xdr:rowOff>
    </xdr:to>
    <xdr:cxnSp macro="">
      <xdr:nvCxnSpPr>
        <xdr:cNvPr id="637" name="直線コネクタ 636"/>
        <xdr:cNvCxnSpPr/>
      </xdr:nvCxnSpPr>
      <xdr:spPr>
        <a:xfrm>
          <a:off x="13703300" y="131438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47625</xdr:rowOff>
    </xdr:from>
    <xdr:to xmlns:xdr="http://schemas.openxmlformats.org/drawingml/2006/spreadsheetDrawing">
      <xdr:col>76</xdr:col>
      <xdr:colOff>165100</xdr:colOff>
      <xdr:row>76</xdr:row>
      <xdr:rowOff>149225</xdr:rowOff>
    </xdr:to>
    <xdr:sp macro="" textlink="">
      <xdr:nvSpPr>
        <xdr:cNvPr id="638" name="フローチャート: 判断 637"/>
        <xdr:cNvSpPr/>
      </xdr:nvSpPr>
      <xdr:spPr>
        <a:xfrm>
          <a:off x="145415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166370</xdr:rowOff>
    </xdr:from>
    <xdr:ext cx="528320" cy="252730"/>
    <xdr:sp macro="" textlink="">
      <xdr:nvSpPr>
        <xdr:cNvPr id="639" name="テキスト ボックス 638"/>
        <xdr:cNvSpPr txBox="1"/>
      </xdr:nvSpPr>
      <xdr:spPr>
        <a:xfrm>
          <a:off x="14324965" y="128536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84455</xdr:rowOff>
    </xdr:from>
    <xdr:to xmlns:xdr="http://schemas.openxmlformats.org/drawingml/2006/spreadsheetDrawing">
      <xdr:col>71</xdr:col>
      <xdr:colOff>177800</xdr:colOff>
      <xdr:row>76</xdr:row>
      <xdr:rowOff>113665</xdr:rowOff>
    </xdr:to>
    <xdr:cxnSp macro="">
      <xdr:nvCxnSpPr>
        <xdr:cNvPr id="640" name="直線コネクタ 639"/>
        <xdr:cNvCxnSpPr/>
      </xdr:nvCxnSpPr>
      <xdr:spPr>
        <a:xfrm>
          <a:off x="12814300" y="131146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37465</xdr:rowOff>
    </xdr:from>
    <xdr:to xmlns:xdr="http://schemas.openxmlformats.org/drawingml/2006/spreadsheetDrawing">
      <xdr:col>72</xdr:col>
      <xdr:colOff>38100</xdr:colOff>
      <xdr:row>76</xdr:row>
      <xdr:rowOff>139065</xdr:rowOff>
    </xdr:to>
    <xdr:sp macro="" textlink="">
      <xdr:nvSpPr>
        <xdr:cNvPr id="641" name="フローチャート: 判断 640"/>
        <xdr:cNvSpPr/>
      </xdr:nvSpPr>
      <xdr:spPr>
        <a:xfrm>
          <a:off x="13652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155575</xdr:rowOff>
    </xdr:from>
    <xdr:ext cx="528320" cy="252730"/>
    <xdr:sp macro="" textlink="">
      <xdr:nvSpPr>
        <xdr:cNvPr id="642" name="テキスト ボックス 641"/>
        <xdr:cNvSpPr txBox="1"/>
      </xdr:nvSpPr>
      <xdr:spPr>
        <a:xfrm>
          <a:off x="13435965" y="128428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14605</xdr:rowOff>
    </xdr:from>
    <xdr:to xmlns:xdr="http://schemas.openxmlformats.org/drawingml/2006/spreadsheetDrawing">
      <xdr:col>67</xdr:col>
      <xdr:colOff>101600</xdr:colOff>
      <xdr:row>75</xdr:row>
      <xdr:rowOff>116205</xdr:rowOff>
    </xdr:to>
    <xdr:sp macro="" textlink="">
      <xdr:nvSpPr>
        <xdr:cNvPr id="643" name="フローチャート: 判断 642"/>
        <xdr:cNvSpPr/>
      </xdr:nvSpPr>
      <xdr:spPr>
        <a:xfrm>
          <a:off x="1276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132715</xdr:rowOff>
    </xdr:from>
    <xdr:ext cx="528320" cy="252730"/>
    <xdr:sp macro="" textlink="">
      <xdr:nvSpPr>
        <xdr:cNvPr id="644" name="テキスト ボックス 643"/>
        <xdr:cNvSpPr txBox="1"/>
      </xdr:nvSpPr>
      <xdr:spPr>
        <a:xfrm>
          <a:off x="12546965" y="126485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114935</xdr:rowOff>
    </xdr:from>
    <xdr:to xmlns:xdr="http://schemas.openxmlformats.org/drawingml/2006/spreadsheetDrawing">
      <xdr:col>85</xdr:col>
      <xdr:colOff>177800</xdr:colOff>
      <xdr:row>77</xdr:row>
      <xdr:rowOff>45085</xdr:rowOff>
    </xdr:to>
    <xdr:sp macro="" textlink="">
      <xdr:nvSpPr>
        <xdr:cNvPr id="650" name="楕円 649"/>
        <xdr:cNvSpPr/>
      </xdr:nvSpPr>
      <xdr:spPr>
        <a:xfrm>
          <a:off x="162687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93345</xdr:rowOff>
    </xdr:from>
    <xdr:ext cx="534670" cy="259080"/>
    <xdr:sp macro="" textlink="">
      <xdr:nvSpPr>
        <xdr:cNvPr id="651" name="公債費該当値テキスト"/>
        <xdr:cNvSpPr txBox="1"/>
      </xdr:nvSpPr>
      <xdr:spPr>
        <a:xfrm>
          <a:off x="16370300" y="13123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84455</xdr:rowOff>
    </xdr:from>
    <xdr:to xmlns:xdr="http://schemas.openxmlformats.org/drawingml/2006/spreadsheetDrawing">
      <xdr:col>81</xdr:col>
      <xdr:colOff>101600</xdr:colOff>
      <xdr:row>77</xdr:row>
      <xdr:rowOff>14605</xdr:rowOff>
    </xdr:to>
    <xdr:sp macro="" textlink="">
      <xdr:nvSpPr>
        <xdr:cNvPr id="652" name="楕円 651"/>
        <xdr:cNvSpPr/>
      </xdr:nvSpPr>
      <xdr:spPr>
        <a:xfrm>
          <a:off x="1543050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6350</xdr:rowOff>
    </xdr:from>
    <xdr:ext cx="528320" cy="252730"/>
    <xdr:sp macro="" textlink="">
      <xdr:nvSpPr>
        <xdr:cNvPr id="653" name="テキスト ボックス 652"/>
        <xdr:cNvSpPr txBox="1"/>
      </xdr:nvSpPr>
      <xdr:spPr>
        <a:xfrm>
          <a:off x="15213965" y="13208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80010</xdr:rowOff>
    </xdr:from>
    <xdr:to xmlns:xdr="http://schemas.openxmlformats.org/drawingml/2006/spreadsheetDrawing">
      <xdr:col>76</xdr:col>
      <xdr:colOff>165100</xdr:colOff>
      <xdr:row>77</xdr:row>
      <xdr:rowOff>10160</xdr:rowOff>
    </xdr:to>
    <xdr:sp macro="" textlink="">
      <xdr:nvSpPr>
        <xdr:cNvPr id="654" name="楕円 653"/>
        <xdr:cNvSpPr/>
      </xdr:nvSpPr>
      <xdr:spPr>
        <a:xfrm>
          <a:off x="145415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1270</xdr:rowOff>
    </xdr:from>
    <xdr:ext cx="528320" cy="259080"/>
    <xdr:sp macro="" textlink="">
      <xdr:nvSpPr>
        <xdr:cNvPr id="655" name="テキスト ボックス 654"/>
        <xdr:cNvSpPr txBox="1"/>
      </xdr:nvSpPr>
      <xdr:spPr>
        <a:xfrm>
          <a:off x="14324965" y="13202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63500</xdr:rowOff>
    </xdr:from>
    <xdr:to xmlns:xdr="http://schemas.openxmlformats.org/drawingml/2006/spreadsheetDrawing">
      <xdr:col>72</xdr:col>
      <xdr:colOff>38100</xdr:colOff>
      <xdr:row>76</xdr:row>
      <xdr:rowOff>164465</xdr:rowOff>
    </xdr:to>
    <xdr:sp macro="" textlink="">
      <xdr:nvSpPr>
        <xdr:cNvPr id="656" name="楕円 655"/>
        <xdr:cNvSpPr/>
      </xdr:nvSpPr>
      <xdr:spPr>
        <a:xfrm>
          <a:off x="13652500" y="1309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155575</xdr:rowOff>
    </xdr:from>
    <xdr:ext cx="528320" cy="252730"/>
    <xdr:sp macro="" textlink="">
      <xdr:nvSpPr>
        <xdr:cNvPr id="657" name="テキスト ボックス 656"/>
        <xdr:cNvSpPr txBox="1"/>
      </xdr:nvSpPr>
      <xdr:spPr>
        <a:xfrm>
          <a:off x="13435965" y="131857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33655</xdr:rowOff>
    </xdr:from>
    <xdr:to xmlns:xdr="http://schemas.openxmlformats.org/drawingml/2006/spreadsheetDrawing">
      <xdr:col>67</xdr:col>
      <xdr:colOff>101600</xdr:colOff>
      <xdr:row>76</xdr:row>
      <xdr:rowOff>135255</xdr:rowOff>
    </xdr:to>
    <xdr:sp macro="" textlink="">
      <xdr:nvSpPr>
        <xdr:cNvPr id="658" name="楕円 657"/>
        <xdr:cNvSpPr/>
      </xdr:nvSpPr>
      <xdr:spPr>
        <a:xfrm>
          <a:off x="12763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126365</xdr:rowOff>
    </xdr:from>
    <xdr:ext cx="528320" cy="259080"/>
    <xdr:sp macro="" textlink="">
      <xdr:nvSpPr>
        <xdr:cNvPr id="659" name="テキスト ボックス 658"/>
        <xdr:cNvSpPr txBox="1"/>
      </xdr:nvSpPr>
      <xdr:spPr>
        <a:xfrm>
          <a:off x="12546965" y="131565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8" name="テキスト ボックス 667"/>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0" name="直線コネクタ 66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2570" cy="252730"/>
    <xdr:sp macro="" textlink="">
      <xdr:nvSpPr>
        <xdr:cNvPr id="671" name="テキスト ボックス 670"/>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2" name="直線コネクタ 67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2730"/>
    <xdr:sp macro="" textlink="">
      <xdr:nvSpPr>
        <xdr:cNvPr id="673" name="テキスト ボックス 672"/>
        <xdr:cNvSpPr txBox="1"/>
      </xdr:nvSpPr>
      <xdr:spPr>
        <a:xfrm>
          <a:off x="11914505" y="16342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4" name="直線コネクタ 67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2730"/>
    <xdr:sp macro="" textlink="">
      <xdr:nvSpPr>
        <xdr:cNvPr id="675" name="テキスト ボックス 674"/>
        <xdr:cNvSpPr txBox="1"/>
      </xdr:nvSpPr>
      <xdr:spPr>
        <a:xfrm>
          <a:off x="11914505" y="15885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6" name="直線コネクタ 67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52730"/>
    <xdr:sp macro="" textlink="">
      <xdr:nvSpPr>
        <xdr:cNvPr id="677" name="テキスト ボックス 676"/>
        <xdr:cNvSpPr txBox="1"/>
      </xdr:nvSpPr>
      <xdr:spPr>
        <a:xfrm>
          <a:off x="11914505" y="15427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2730"/>
    <xdr:sp macro="" textlink="">
      <xdr:nvSpPr>
        <xdr:cNvPr id="679" name="テキスト ボックス 678"/>
        <xdr:cNvSpPr txBox="1"/>
      </xdr:nvSpPr>
      <xdr:spPr>
        <a:xfrm>
          <a:off x="11914505" y="14970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143510</xdr:rowOff>
    </xdr:from>
    <xdr:to xmlns:xdr="http://schemas.openxmlformats.org/drawingml/2006/spreadsheetDrawing">
      <xdr:col>85</xdr:col>
      <xdr:colOff>126365</xdr:colOff>
      <xdr:row>98</xdr:row>
      <xdr:rowOff>139065</xdr:rowOff>
    </xdr:to>
    <xdr:cxnSp macro="">
      <xdr:nvCxnSpPr>
        <xdr:cNvPr id="681" name="直線コネクタ 680"/>
        <xdr:cNvCxnSpPr/>
      </xdr:nvCxnSpPr>
      <xdr:spPr>
        <a:xfrm flipV="1">
          <a:off x="16317595" y="15574010"/>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2730"/>
    <xdr:sp macro="" textlink="">
      <xdr:nvSpPr>
        <xdr:cNvPr id="682" name="積立金最小値テキスト"/>
        <xdr:cNvSpPr txBox="1"/>
      </xdr:nvSpPr>
      <xdr:spPr>
        <a:xfrm>
          <a:off x="16370300" y="1694561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3" name="直線コネクタ 682"/>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89535</xdr:rowOff>
    </xdr:from>
    <xdr:ext cx="534670" cy="252730"/>
    <xdr:sp macro="" textlink="">
      <xdr:nvSpPr>
        <xdr:cNvPr id="684" name="積立金最大値テキスト"/>
        <xdr:cNvSpPr txBox="1"/>
      </xdr:nvSpPr>
      <xdr:spPr>
        <a:xfrm>
          <a:off x="16370300" y="153485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143510</xdr:rowOff>
    </xdr:from>
    <xdr:to xmlns:xdr="http://schemas.openxmlformats.org/drawingml/2006/spreadsheetDrawing">
      <xdr:col>86</xdr:col>
      <xdr:colOff>25400</xdr:colOff>
      <xdr:row>90</xdr:row>
      <xdr:rowOff>143510</xdr:rowOff>
    </xdr:to>
    <xdr:cxnSp macro="">
      <xdr:nvCxnSpPr>
        <xdr:cNvPr id="685" name="直線コネクタ 684"/>
        <xdr:cNvCxnSpPr/>
      </xdr:nvCxnSpPr>
      <xdr:spPr>
        <a:xfrm>
          <a:off x="16230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26035</xdr:rowOff>
    </xdr:from>
    <xdr:to xmlns:xdr="http://schemas.openxmlformats.org/drawingml/2006/spreadsheetDrawing">
      <xdr:col>85</xdr:col>
      <xdr:colOff>127000</xdr:colOff>
      <xdr:row>98</xdr:row>
      <xdr:rowOff>97790</xdr:rowOff>
    </xdr:to>
    <xdr:cxnSp macro="">
      <xdr:nvCxnSpPr>
        <xdr:cNvPr id="686" name="直線コネクタ 685"/>
        <xdr:cNvCxnSpPr/>
      </xdr:nvCxnSpPr>
      <xdr:spPr>
        <a:xfrm flipV="1">
          <a:off x="15481300" y="1682813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26035</xdr:rowOff>
    </xdr:from>
    <xdr:ext cx="534670" cy="259080"/>
    <xdr:sp macro="" textlink="">
      <xdr:nvSpPr>
        <xdr:cNvPr id="687" name="積立金平均値テキスト"/>
        <xdr:cNvSpPr txBox="1"/>
      </xdr:nvSpPr>
      <xdr:spPr>
        <a:xfrm>
          <a:off x="16370300" y="16485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2540</xdr:rowOff>
    </xdr:from>
    <xdr:to xmlns:xdr="http://schemas.openxmlformats.org/drawingml/2006/spreadsheetDrawing">
      <xdr:col>85</xdr:col>
      <xdr:colOff>177800</xdr:colOff>
      <xdr:row>97</xdr:row>
      <xdr:rowOff>104140</xdr:rowOff>
    </xdr:to>
    <xdr:sp macro="" textlink="">
      <xdr:nvSpPr>
        <xdr:cNvPr id="688" name="フローチャート: 判断 687"/>
        <xdr:cNvSpPr/>
      </xdr:nvSpPr>
      <xdr:spPr>
        <a:xfrm>
          <a:off x="162687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97790</xdr:rowOff>
    </xdr:from>
    <xdr:to xmlns:xdr="http://schemas.openxmlformats.org/drawingml/2006/spreadsheetDrawing">
      <xdr:col>81</xdr:col>
      <xdr:colOff>50800</xdr:colOff>
      <xdr:row>98</xdr:row>
      <xdr:rowOff>111125</xdr:rowOff>
    </xdr:to>
    <xdr:cxnSp macro="">
      <xdr:nvCxnSpPr>
        <xdr:cNvPr id="689" name="直線コネクタ 688"/>
        <xdr:cNvCxnSpPr/>
      </xdr:nvCxnSpPr>
      <xdr:spPr>
        <a:xfrm flipV="1">
          <a:off x="14592300" y="16899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13970</xdr:rowOff>
    </xdr:from>
    <xdr:to xmlns:xdr="http://schemas.openxmlformats.org/drawingml/2006/spreadsheetDrawing">
      <xdr:col>81</xdr:col>
      <xdr:colOff>101600</xdr:colOff>
      <xdr:row>97</xdr:row>
      <xdr:rowOff>115570</xdr:rowOff>
    </xdr:to>
    <xdr:sp macro="" textlink="">
      <xdr:nvSpPr>
        <xdr:cNvPr id="690" name="フローチャート: 判断 689"/>
        <xdr:cNvSpPr/>
      </xdr:nvSpPr>
      <xdr:spPr>
        <a:xfrm>
          <a:off x="15430500" y="166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132080</xdr:rowOff>
    </xdr:from>
    <xdr:ext cx="528320" cy="252730"/>
    <xdr:sp macro="" textlink="">
      <xdr:nvSpPr>
        <xdr:cNvPr id="691" name="テキスト ボックス 690"/>
        <xdr:cNvSpPr txBox="1"/>
      </xdr:nvSpPr>
      <xdr:spPr>
        <a:xfrm>
          <a:off x="15213965" y="164198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3810</xdr:rowOff>
    </xdr:from>
    <xdr:to xmlns:xdr="http://schemas.openxmlformats.org/drawingml/2006/spreadsheetDrawing">
      <xdr:col>76</xdr:col>
      <xdr:colOff>114300</xdr:colOff>
      <xdr:row>98</xdr:row>
      <xdr:rowOff>111125</xdr:rowOff>
    </xdr:to>
    <xdr:cxnSp macro="">
      <xdr:nvCxnSpPr>
        <xdr:cNvPr id="692" name="直線コネクタ 691"/>
        <xdr:cNvCxnSpPr/>
      </xdr:nvCxnSpPr>
      <xdr:spPr>
        <a:xfrm>
          <a:off x="13703300" y="1680591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33020</xdr:rowOff>
    </xdr:from>
    <xdr:to xmlns:xdr="http://schemas.openxmlformats.org/drawingml/2006/spreadsheetDrawing">
      <xdr:col>76</xdr:col>
      <xdr:colOff>165100</xdr:colOff>
      <xdr:row>97</xdr:row>
      <xdr:rowOff>134620</xdr:rowOff>
    </xdr:to>
    <xdr:sp macro="" textlink="">
      <xdr:nvSpPr>
        <xdr:cNvPr id="693" name="フローチャート: 判断 692"/>
        <xdr:cNvSpPr/>
      </xdr:nvSpPr>
      <xdr:spPr>
        <a:xfrm>
          <a:off x="14541500" y="1666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95</xdr:row>
      <xdr:rowOff>151130</xdr:rowOff>
    </xdr:from>
    <xdr:ext cx="463550" cy="259080"/>
    <xdr:sp macro="" textlink="">
      <xdr:nvSpPr>
        <xdr:cNvPr id="694" name="テキスト ボックス 693"/>
        <xdr:cNvSpPr txBox="1"/>
      </xdr:nvSpPr>
      <xdr:spPr>
        <a:xfrm>
          <a:off x="14357350" y="164388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3810</xdr:rowOff>
    </xdr:from>
    <xdr:to xmlns:xdr="http://schemas.openxmlformats.org/drawingml/2006/spreadsheetDrawing">
      <xdr:col>71</xdr:col>
      <xdr:colOff>177800</xdr:colOff>
      <xdr:row>98</xdr:row>
      <xdr:rowOff>120650</xdr:rowOff>
    </xdr:to>
    <xdr:cxnSp macro="">
      <xdr:nvCxnSpPr>
        <xdr:cNvPr id="695" name="直線コネクタ 694"/>
        <xdr:cNvCxnSpPr/>
      </xdr:nvCxnSpPr>
      <xdr:spPr>
        <a:xfrm flipV="1">
          <a:off x="12814300" y="1680591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53340</xdr:rowOff>
    </xdr:from>
    <xdr:to xmlns:xdr="http://schemas.openxmlformats.org/drawingml/2006/spreadsheetDrawing">
      <xdr:col>72</xdr:col>
      <xdr:colOff>38100</xdr:colOff>
      <xdr:row>97</xdr:row>
      <xdr:rowOff>154940</xdr:rowOff>
    </xdr:to>
    <xdr:sp macro="" textlink="">
      <xdr:nvSpPr>
        <xdr:cNvPr id="696" name="フローチャート: 判断 695"/>
        <xdr:cNvSpPr/>
      </xdr:nvSpPr>
      <xdr:spPr>
        <a:xfrm>
          <a:off x="13652500" y="166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96</xdr:row>
      <xdr:rowOff>0</xdr:rowOff>
    </xdr:from>
    <xdr:ext cx="463550" cy="259080"/>
    <xdr:sp macro="" textlink="">
      <xdr:nvSpPr>
        <xdr:cNvPr id="697" name="テキスト ボックス 696"/>
        <xdr:cNvSpPr txBox="1"/>
      </xdr:nvSpPr>
      <xdr:spPr>
        <a:xfrm>
          <a:off x="13468350" y="164592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88900</xdr:rowOff>
    </xdr:from>
    <xdr:to xmlns:xdr="http://schemas.openxmlformats.org/drawingml/2006/spreadsheetDrawing">
      <xdr:col>67</xdr:col>
      <xdr:colOff>101600</xdr:colOff>
      <xdr:row>96</xdr:row>
      <xdr:rowOff>19050</xdr:rowOff>
    </xdr:to>
    <xdr:sp macro="" textlink="">
      <xdr:nvSpPr>
        <xdr:cNvPr id="698" name="フローチャート: 判断 697"/>
        <xdr:cNvSpPr/>
      </xdr:nvSpPr>
      <xdr:spPr>
        <a:xfrm>
          <a:off x="12763500" y="163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35560</xdr:rowOff>
    </xdr:from>
    <xdr:ext cx="528320" cy="259080"/>
    <xdr:sp macro="" textlink="">
      <xdr:nvSpPr>
        <xdr:cNvPr id="699" name="テキスト ボックス 698"/>
        <xdr:cNvSpPr txBox="1"/>
      </xdr:nvSpPr>
      <xdr:spPr>
        <a:xfrm>
          <a:off x="1254696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146685</xdr:rowOff>
    </xdr:from>
    <xdr:to xmlns:xdr="http://schemas.openxmlformats.org/drawingml/2006/spreadsheetDrawing">
      <xdr:col>85</xdr:col>
      <xdr:colOff>177800</xdr:colOff>
      <xdr:row>98</xdr:row>
      <xdr:rowOff>76835</xdr:rowOff>
    </xdr:to>
    <xdr:sp macro="" textlink="">
      <xdr:nvSpPr>
        <xdr:cNvPr id="705" name="楕円 704"/>
        <xdr:cNvSpPr/>
      </xdr:nvSpPr>
      <xdr:spPr>
        <a:xfrm>
          <a:off x="162687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61595</xdr:rowOff>
    </xdr:from>
    <xdr:ext cx="469900" cy="259080"/>
    <xdr:sp macro="" textlink="">
      <xdr:nvSpPr>
        <xdr:cNvPr id="706" name="積立金該当値テキスト"/>
        <xdr:cNvSpPr txBox="1"/>
      </xdr:nvSpPr>
      <xdr:spPr>
        <a:xfrm>
          <a:off x="16370300" y="16692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46990</xdr:rowOff>
    </xdr:from>
    <xdr:to xmlns:xdr="http://schemas.openxmlformats.org/drawingml/2006/spreadsheetDrawing">
      <xdr:col>81</xdr:col>
      <xdr:colOff>101600</xdr:colOff>
      <xdr:row>98</xdr:row>
      <xdr:rowOff>148590</xdr:rowOff>
    </xdr:to>
    <xdr:sp macro="" textlink="">
      <xdr:nvSpPr>
        <xdr:cNvPr id="707" name="楕円 706"/>
        <xdr:cNvSpPr/>
      </xdr:nvSpPr>
      <xdr:spPr>
        <a:xfrm>
          <a:off x="15430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139700</xdr:rowOff>
    </xdr:from>
    <xdr:ext cx="463550" cy="259080"/>
    <xdr:sp macro="" textlink="">
      <xdr:nvSpPr>
        <xdr:cNvPr id="708" name="テキスト ボックス 707"/>
        <xdr:cNvSpPr txBox="1"/>
      </xdr:nvSpPr>
      <xdr:spPr>
        <a:xfrm>
          <a:off x="15246350" y="169418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60325</xdr:rowOff>
    </xdr:from>
    <xdr:to xmlns:xdr="http://schemas.openxmlformats.org/drawingml/2006/spreadsheetDrawing">
      <xdr:col>76</xdr:col>
      <xdr:colOff>165100</xdr:colOff>
      <xdr:row>98</xdr:row>
      <xdr:rowOff>161925</xdr:rowOff>
    </xdr:to>
    <xdr:sp macro="" textlink="">
      <xdr:nvSpPr>
        <xdr:cNvPr id="709" name="楕円 708"/>
        <xdr:cNvSpPr/>
      </xdr:nvSpPr>
      <xdr:spPr>
        <a:xfrm>
          <a:off x="14541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153035</xdr:rowOff>
    </xdr:from>
    <xdr:ext cx="463550" cy="259080"/>
    <xdr:sp macro="" textlink="">
      <xdr:nvSpPr>
        <xdr:cNvPr id="710" name="テキスト ボックス 709"/>
        <xdr:cNvSpPr txBox="1"/>
      </xdr:nvSpPr>
      <xdr:spPr>
        <a:xfrm>
          <a:off x="14357350" y="169551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124460</xdr:rowOff>
    </xdr:from>
    <xdr:to xmlns:xdr="http://schemas.openxmlformats.org/drawingml/2006/spreadsheetDrawing">
      <xdr:col>72</xdr:col>
      <xdr:colOff>38100</xdr:colOff>
      <xdr:row>98</xdr:row>
      <xdr:rowOff>54610</xdr:rowOff>
    </xdr:to>
    <xdr:sp macro="" textlink="">
      <xdr:nvSpPr>
        <xdr:cNvPr id="711" name="楕円 710"/>
        <xdr:cNvSpPr/>
      </xdr:nvSpPr>
      <xdr:spPr>
        <a:xfrm>
          <a:off x="136525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45720</xdr:rowOff>
    </xdr:from>
    <xdr:ext cx="463550" cy="259080"/>
    <xdr:sp macro="" textlink="">
      <xdr:nvSpPr>
        <xdr:cNvPr id="712" name="テキスト ボックス 711"/>
        <xdr:cNvSpPr txBox="1"/>
      </xdr:nvSpPr>
      <xdr:spPr>
        <a:xfrm>
          <a:off x="13468350" y="168478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69850</xdr:rowOff>
    </xdr:from>
    <xdr:to xmlns:xdr="http://schemas.openxmlformats.org/drawingml/2006/spreadsheetDrawing">
      <xdr:col>67</xdr:col>
      <xdr:colOff>101600</xdr:colOff>
      <xdr:row>98</xdr:row>
      <xdr:rowOff>171450</xdr:rowOff>
    </xdr:to>
    <xdr:sp macro="" textlink="">
      <xdr:nvSpPr>
        <xdr:cNvPr id="713" name="楕円 712"/>
        <xdr:cNvSpPr/>
      </xdr:nvSpPr>
      <xdr:spPr>
        <a:xfrm>
          <a:off x="12763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98</xdr:row>
      <xdr:rowOff>162560</xdr:rowOff>
    </xdr:from>
    <xdr:ext cx="378460" cy="259080"/>
    <xdr:sp macro="" textlink="">
      <xdr:nvSpPr>
        <xdr:cNvPr id="714" name="テキスト ボックス 713"/>
        <xdr:cNvSpPr txBox="1"/>
      </xdr:nvSpPr>
      <xdr:spPr>
        <a:xfrm>
          <a:off x="12625070" y="16964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3" name="テキスト ボックス 722"/>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2570" cy="259080"/>
    <xdr:sp macro="" textlink="">
      <xdr:nvSpPr>
        <xdr:cNvPr id="726" name="テキスト ボックス 725"/>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1010" cy="259080"/>
    <xdr:sp macro="" textlink="">
      <xdr:nvSpPr>
        <xdr:cNvPr id="728" name="テキスト ボックス 727"/>
        <xdr:cNvSpPr txBox="1"/>
      </xdr:nvSpPr>
      <xdr:spPr>
        <a:xfrm>
          <a:off x="17820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1010" cy="252730"/>
    <xdr:sp macro="" textlink="">
      <xdr:nvSpPr>
        <xdr:cNvPr id="730" name="テキスト ボックス 729"/>
        <xdr:cNvSpPr txBox="1"/>
      </xdr:nvSpPr>
      <xdr:spPr>
        <a:xfrm>
          <a:off x="17820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1010" cy="259080"/>
    <xdr:sp macro="" textlink="">
      <xdr:nvSpPr>
        <xdr:cNvPr id="732" name="テキスト ボックス 731"/>
        <xdr:cNvSpPr txBox="1"/>
      </xdr:nvSpPr>
      <xdr:spPr>
        <a:xfrm>
          <a:off x="17820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1010" cy="259080"/>
    <xdr:sp macro="" textlink="">
      <xdr:nvSpPr>
        <xdr:cNvPr id="734" name="テキスト ボックス 733"/>
        <xdr:cNvSpPr txBox="1"/>
      </xdr:nvSpPr>
      <xdr:spPr>
        <a:xfrm>
          <a:off x="17820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36" name="テキスト ボックス 735"/>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29</xdr:row>
      <xdr:rowOff>160655</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2159595" y="513270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107315</xdr:rowOff>
    </xdr:from>
    <xdr:ext cx="469900" cy="259080"/>
    <xdr:sp macro="" textlink="">
      <xdr:nvSpPr>
        <xdr:cNvPr id="741" name="投資及び出資金最大値テキスト"/>
        <xdr:cNvSpPr txBox="1"/>
      </xdr:nvSpPr>
      <xdr:spPr>
        <a:xfrm>
          <a:off x="22212300" y="4907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29</xdr:row>
      <xdr:rowOff>160655</xdr:rowOff>
    </xdr:from>
    <xdr:to xmlns:xdr="http://schemas.openxmlformats.org/drawingml/2006/spreadsheetDrawing">
      <xdr:col>116</xdr:col>
      <xdr:colOff>152400</xdr:colOff>
      <xdr:row>29</xdr:row>
      <xdr:rowOff>160655</xdr:rowOff>
    </xdr:to>
    <xdr:cxnSp macro="">
      <xdr:nvCxnSpPr>
        <xdr:cNvPr id="742" name="直線コネクタ 741"/>
        <xdr:cNvCxnSpPr/>
      </xdr:nvCxnSpPr>
      <xdr:spPr>
        <a:xfrm>
          <a:off x="22072600" y="5132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3" name="直線コネクタ 742"/>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7620</xdr:rowOff>
    </xdr:from>
    <xdr:ext cx="378460" cy="252730"/>
    <xdr:sp macro="" textlink="">
      <xdr:nvSpPr>
        <xdr:cNvPr id="744" name="投資及び出資金平均値テキスト"/>
        <xdr:cNvSpPr txBox="1"/>
      </xdr:nvSpPr>
      <xdr:spPr>
        <a:xfrm>
          <a:off x="22212300" y="6351270"/>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156210</xdr:rowOff>
    </xdr:from>
    <xdr:to xmlns:xdr="http://schemas.openxmlformats.org/drawingml/2006/spreadsheetDrawing">
      <xdr:col>116</xdr:col>
      <xdr:colOff>114300</xdr:colOff>
      <xdr:row>38</xdr:row>
      <xdr:rowOff>86360</xdr:rowOff>
    </xdr:to>
    <xdr:sp macro="" textlink="">
      <xdr:nvSpPr>
        <xdr:cNvPr id="745" name="フローチャート: 判断 744"/>
        <xdr:cNvSpPr/>
      </xdr:nvSpPr>
      <xdr:spPr>
        <a:xfrm>
          <a:off x="22110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6" name="直線コネクタ 745"/>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160020</xdr:rowOff>
    </xdr:from>
    <xdr:to xmlns:xdr="http://schemas.openxmlformats.org/drawingml/2006/spreadsheetDrawing">
      <xdr:col>112</xdr:col>
      <xdr:colOff>38100</xdr:colOff>
      <xdr:row>38</xdr:row>
      <xdr:rowOff>90170</xdr:rowOff>
    </xdr:to>
    <xdr:sp macro="" textlink="">
      <xdr:nvSpPr>
        <xdr:cNvPr id="747" name="フローチャート: 判断 746"/>
        <xdr:cNvSpPr/>
      </xdr:nvSpPr>
      <xdr:spPr>
        <a:xfrm>
          <a:off x="2127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106680</xdr:rowOff>
    </xdr:from>
    <xdr:ext cx="378460" cy="259080"/>
    <xdr:sp macro="" textlink="">
      <xdr:nvSpPr>
        <xdr:cNvPr id="748" name="テキスト ボックス 747"/>
        <xdr:cNvSpPr txBox="1"/>
      </xdr:nvSpPr>
      <xdr:spPr>
        <a:xfrm>
          <a:off x="21134070" y="6278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9" name="直線コネクタ 74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166370</xdr:rowOff>
    </xdr:from>
    <xdr:to xmlns:xdr="http://schemas.openxmlformats.org/drawingml/2006/spreadsheetDrawing">
      <xdr:col>107</xdr:col>
      <xdr:colOff>101600</xdr:colOff>
      <xdr:row>38</xdr:row>
      <xdr:rowOff>96520</xdr:rowOff>
    </xdr:to>
    <xdr:sp macro="" textlink="">
      <xdr:nvSpPr>
        <xdr:cNvPr id="750" name="フローチャート: 判断 749"/>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113030</xdr:rowOff>
    </xdr:from>
    <xdr:ext cx="378460" cy="259080"/>
    <xdr:sp macro="" textlink="">
      <xdr:nvSpPr>
        <xdr:cNvPr id="751" name="テキスト ボックス 750"/>
        <xdr:cNvSpPr txBox="1"/>
      </xdr:nvSpPr>
      <xdr:spPr>
        <a:xfrm>
          <a:off x="20245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2" name="直線コネクタ 75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20320</xdr:rowOff>
    </xdr:from>
    <xdr:to xmlns:xdr="http://schemas.openxmlformats.org/drawingml/2006/spreadsheetDrawing">
      <xdr:col>102</xdr:col>
      <xdr:colOff>165100</xdr:colOff>
      <xdr:row>38</xdr:row>
      <xdr:rowOff>121920</xdr:rowOff>
    </xdr:to>
    <xdr:sp macro="" textlink="">
      <xdr:nvSpPr>
        <xdr:cNvPr id="753" name="フローチャート: 判断 752"/>
        <xdr:cNvSpPr/>
      </xdr:nvSpPr>
      <xdr:spPr>
        <a:xfrm>
          <a:off x="19494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138430</xdr:rowOff>
    </xdr:from>
    <xdr:ext cx="378460" cy="259080"/>
    <xdr:sp macro="" textlink="">
      <xdr:nvSpPr>
        <xdr:cNvPr id="754" name="テキスト ボックス 753"/>
        <xdr:cNvSpPr txBox="1"/>
      </xdr:nvSpPr>
      <xdr:spPr>
        <a:xfrm>
          <a:off x="19356070" y="6310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158115</xdr:rowOff>
    </xdr:from>
    <xdr:to xmlns:xdr="http://schemas.openxmlformats.org/drawingml/2006/spreadsheetDrawing">
      <xdr:col>98</xdr:col>
      <xdr:colOff>38100</xdr:colOff>
      <xdr:row>37</xdr:row>
      <xdr:rowOff>88265</xdr:rowOff>
    </xdr:to>
    <xdr:sp macro="" textlink="">
      <xdr:nvSpPr>
        <xdr:cNvPr id="755" name="フローチャート: 判断 754"/>
        <xdr:cNvSpPr/>
      </xdr:nvSpPr>
      <xdr:spPr>
        <a:xfrm>
          <a:off x="18605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104775</xdr:rowOff>
    </xdr:from>
    <xdr:ext cx="463550" cy="259080"/>
    <xdr:sp macro="" textlink="">
      <xdr:nvSpPr>
        <xdr:cNvPr id="756" name="テキスト ボックス 755"/>
        <xdr:cNvSpPr txBox="1"/>
      </xdr:nvSpPr>
      <xdr:spPr>
        <a:xfrm>
          <a:off x="18421350" y="61055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3"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3205" cy="252730"/>
    <xdr:sp macro="" textlink="">
      <xdr:nvSpPr>
        <xdr:cNvPr id="765" name="テキスト ボックス 764"/>
        <xdr:cNvSpPr txBox="1"/>
      </xdr:nvSpPr>
      <xdr:spPr>
        <a:xfrm>
          <a:off x="21198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3205" cy="252730"/>
    <xdr:sp macro="" textlink="">
      <xdr:nvSpPr>
        <xdr:cNvPr id="767" name="テキスト ボックス 766"/>
        <xdr:cNvSpPr txBox="1"/>
      </xdr:nvSpPr>
      <xdr:spPr>
        <a:xfrm>
          <a:off x="20309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3205" cy="252730"/>
    <xdr:sp macro="" textlink="">
      <xdr:nvSpPr>
        <xdr:cNvPr id="769" name="テキスト ボックス 768"/>
        <xdr:cNvSpPr txBox="1"/>
      </xdr:nvSpPr>
      <xdr:spPr>
        <a:xfrm>
          <a:off x="19420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3205" cy="252730"/>
    <xdr:sp macro="" textlink="">
      <xdr:nvSpPr>
        <xdr:cNvPr id="771" name="テキスト ボックス 770"/>
        <xdr:cNvSpPr txBox="1"/>
      </xdr:nvSpPr>
      <xdr:spPr>
        <a:xfrm>
          <a:off x="18531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0" name="テキスト ボックス 779"/>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2" name="直線コネクタ 781"/>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2570" cy="259080"/>
    <xdr:sp macro="" textlink="">
      <xdr:nvSpPr>
        <xdr:cNvPr id="783" name="テキスト ボックス 782"/>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4" name="直線コネクタ 783"/>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5" name="テキスト ボックス 784"/>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6" name="直線コネクタ 78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2730"/>
    <xdr:sp macro="" textlink="">
      <xdr:nvSpPr>
        <xdr:cNvPr id="787" name="テキスト ボックス 786"/>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8" name="直線コネクタ 787"/>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9" name="テキスト ボックス 788"/>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0" name="直線コネクタ 789"/>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1" name="テキスト ボックス 790"/>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730"/>
    <xdr:sp macro="" textlink="">
      <xdr:nvSpPr>
        <xdr:cNvPr id="793" name="テキスト ボックス 792"/>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73025</xdr:rowOff>
    </xdr:from>
    <xdr:to xmlns:xdr="http://schemas.openxmlformats.org/drawingml/2006/spreadsheetDrawing">
      <xdr:col>116</xdr:col>
      <xdr:colOff>62865</xdr:colOff>
      <xdr:row>59</xdr:row>
      <xdr:rowOff>44450</xdr:rowOff>
    </xdr:to>
    <xdr:cxnSp macro="">
      <xdr:nvCxnSpPr>
        <xdr:cNvPr id="795" name="直線コネクタ 794"/>
        <xdr:cNvCxnSpPr/>
      </xdr:nvCxnSpPr>
      <xdr:spPr>
        <a:xfrm flipV="1">
          <a:off x="22159595" y="8645525"/>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6"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7" name="直線コネクタ 796"/>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19685</xdr:rowOff>
    </xdr:from>
    <xdr:ext cx="534670" cy="252730"/>
    <xdr:sp macro="" textlink="">
      <xdr:nvSpPr>
        <xdr:cNvPr id="798" name="貸付金最大値テキスト"/>
        <xdr:cNvSpPr txBox="1"/>
      </xdr:nvSpPr>
      <xdr:spPr>
        <a:xfrm>
          <a:off x="22212300" y="84207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73025</xdr:rowOff>
    </xdr:from>
    <xdr:to xmlns:xdr="http://schemas.openxmlformats.org/drawingml/2006/spreadsheetDrawing">
      <xdr:col>116</xdr:col>
      <xdr:colOff>152400</xdr:colOff>
      <xdr:row>50</xdr:row>
      <xdr:rowOff>73025</xdr:rowOff>
    </xdr:to>
    <xdr:cxnSp macro="">
      <xdr:nvCxnSpPr>
        <xdr:cNvPr id="799" name="直線コネクタ 798"/>
        <xdr:cNvCxnSpPr/>
      </xdr:nvCxnSpPr>
      <xdr:spPr>
        <a:xfrm>
          <a:off x="22072600" y="8645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32385</xdr:rowOff>
    </xdr:from>
    <xdr:to xmlns:xdr="http://schemas.openxmlformats.org/drawingml/2006/spreadsheetDrawing">
      <xdr:col>116</xdr:col>
      <xdr:colOff>63500</xdr:colOff>
      <xdr:row>59</xdr:row>
      <xdr:rowOff>32385</xdr:rowOff>
    </xdr:to>
    <xdr:cxnSp macro="">
      <xdr:nvCxnSpPr>
        <xdr:cNvPr id="800" name="直線コネクタ 799"/>
        <xdr:cNvCxnSpPr/>
      </xdr:nvCxnSpPr>
      <xdr:spPr>
        <a:xfrm flipV="1">
          <a:off x="21323300" y="101479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95250</xdr:rowOff>
    </xdr:from>
    <xdr:ext cx="469900" cy="259080"/>
    <xdr:sp macro="" textlink="">
      <xdr:nvSpPr>
        <xdr:cNvPr id="801" name="貸付金平均値テキスト"/>
        <xdr:cNvSpPr txBox="1"/>
      </xdr:nvSpPr>
      <xdr:spPr>
        <a:xfrm>
          <a:off x="22212300" y="9867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72390</xdr:rowOff>
    </xdr:from>
    <xdr:to xmlns:xdr="http://schemas.openxmlformats.org/drawingml/2006/spreadsheetDrawing">
      <xdr:col>116</xdr:col>
      <xdr:colOff>114300</xdr:colOff>
      <xdr:row>59</xdr:row>
      <xdr:rowOff>2540</xdr:rowOff>
    </xdr:to>
    <xdr:sp macro="" textlink="">
      <xdr:nvSpPr>
        <xdr:cNvPr id="802" name="フローチャート: 判断 801"/>
        <xdr:cNvSpPr/>
      </xdr:nvSpPr>
      <xdr:spPr>
        <a:xfrm>
          <a:off x="221107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31750</xdr:rowOff>
    </xdr:from>
    <xdr:to xmlns:xdr="http://schemas.openxmlformats.org/drawingml/2006/spreadsheetDrawing">
      <xdr:col>111</xdr:col>
      <xdr:colOff>177800</xdr:colOff>
      <xdr:row>59</xdr:row>
      <xdr:rowOff>32385</xdr:rowOff>
    </xdr:to>
    <xdr:cxnSp macro="">
      <xdr:nvCxnSpPr>
        <xdr:cNvPr id="803" name="直線コネクタ 802"/>
        <xdr:cNvCxnSpPr/>
      </xdr:nvCxnSpPr>
      <xdr:spPr>
        <a:xfrm>
          <a:off x="20434300" y="101473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72390</xdr:rowOff>
    </xdr:from>
    <xdr:to xmlns:xdr="http://schemas.openxmlformats.org/drawingml/2006/spreadsheetDrawing">
      <xdr:col>112</xdr:col>
      <xdr:colOff>38100</xdr:colOff>
      <xdr:row>59</xdr:row>
      <xdr:rowOff>2540</xdr:rowOff>
    </xdr:to>
    <xdr:sp macro="" textlink="">
      <xdr:nvSpPr>
        <xdr:cNvPr id="804" name="フローチャート: 判断 803"/>
        <xdr:cNvSpPr/>
      </xdr:nvSpPr>
      <xdr:spPr>
        <a:xfrm>
          <a:off x="21272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19050</xdr:rowOff>
    </xdr:from>
    <xdr:ext cx="463550" cy="252730"/>
    <xdr:sp macro="" textlink="">
      <xdr:nvSpPr>
        <xdr:cNvPr id="805" name="テキスト ボックス 804"/>
        <xdr:cNvSpPr txBox="1"/>
      </xdr:nvSpPr>
      <xdr:spPr>
        <a:xfrm>
          <a:off x="21088350" y="97917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31750</xdr:rowOff>
    </xdr:from>
    <xdr:to xmlns:xdr="http://schemas.openxmlformats.org/drawingml/2006/spreadsheetDrawing">
      <xdr:col>107</xdr:col>
      <xdr:colOff>50800</xdr:colOff>
      <xdr:row>59</xdr:row>
      <xdr:rowOff>32385</xdr:rowOff>
    </xdr:to>
    <xdr:cxnSp macro="">
      <xdr:nvCxnSpPr>
        <xdr:cNvPr id="806" name="直線コネクタ 805"/>
        <xdr:cNvCxnSpPr/>
      </xdr:nvCxnSpPr>
      <xdr:spPr>
        <a:xfrm flipV="1">
          <a:off x="19545300" y="101473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75565</xdr:rowOff>
    </xdr:from>
    <xdr:to xmlns:xdr="http://schemas.openxmlformats.org/drawingml/2006/spreadsheetDrawing">
      <xdr:col>107</xdr:col>
      <xdr:colOff>101600</xdr:colOff>
      <xdr:row>59</xdr:row>
      <xdr:rowOff>6350</xdr:rowOff>
    </xdr:to>
    <xdr:sp macro="" textlink="">
      <xdr:nvSpPr>
        <xdr:cNvPr id="807" name="フローチャート: 判断 806"/>
        <xdr:cNvSpPr/>
      </xdr:nvSpPr>
      <xdr:spPr>
        <a:xfrm>
          <a:off x="20383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22225</xdr:rowOff>
    </xdr:from>
    <xdr:ext cx="463550" cy="258445"/>
    <xdr:sp macro="" textlink="">
      <xdr:nvSpPr>
        <xdr:cNvPr id="808" name="テキスト ボックス 807"/>
        <xdr:cNvSpPr txBox="1"/>
      </xdr:nvSpPr>
      <xdr:spPr>
        <a:xfrm>
          <a:off x="20199350" y="97948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31750</xdr:rowOff>
    </xdr:from>
    <xdr:to xmlns:xdr="http://schemas.openxmlformats.org/drawingml/2006/spreadsheetDrawing">
      <xdr:col>102</xdr:col>
      <xdr:colOff>114300</xdr:colOff>
      <xdr:row>59</xdr:row>
      <xdr:rowOff>32385</xdr:rowOff>
    </xdr:to>
    <xdr:cxnSp macro="">
      <xdr:nvCxnSpPr>
        <xdr:cNvPr id="809" name="直線コネクタ 808"/>
        <xdr:cNvCxnSpPr/>
      </xdr:nvCxnSpPr>
      <xdr:spPr>
        <a:xfrm>
          <a:off x="18656300" y="101473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54610</xdr:rowOff>
    </xdr:from>
    <xdr:to xmlns:xdr="http://schemas.openxmlformats.org/drawingml/2006/spreadsheetDrawing">
      <xdr:col>102</xdr:col>
      <xdr:colOff>165100</xdr:colOff>
      <xdr:row>58</xdr:row>
      <xdr:rowOff>156210</xdr:rowOff>
    </xdr:to>
    <xdr:sp macro="" textlink="">
      <xdr:nvSpPr>
        <xdr:cNvPr id="810" name="フローチャート: 判断 809"/>
        <xdr:cNvSpPr/>
      </xdr:nvSpPr>
      <xdr:spPr>
        <a:xfrm>
          <a:off x="194945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1270</xdr:rowOff>
    </xdr:from>
    <xdr:ext cx="463550" cy="259080"/>
    <xdr:sp macro="" textlink="">
      <xdr:nvSpPr>
        <xdr:cNvPr id="811" name="テキスト ボックス 810"/>
        <xdr:cNvSpPr txBox="1"/>
      </xdr:nvSpPr>
      <xdr:spPr>
        <a:xfrm>
          <a:off x="19310350" y="97739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87630</xdr:rowOff>
    </xdr:from>
    <xdr:to xmlns:xdr="http://schemas.openxmlformats.org/drawingml/2006/spreadsheetDrawing">
      <xdr:col>98</xdr:col>
      <xdr:colOff>38100</xdr:colOff>
      <xdr:row>58</xdr:row>
      <xdr:rowOff>17780</xdr:rowOff>
    </xdr:to>
    <xdr:sp macro="" textlink="">
      <xdr:nvSpPr>
        <xdr:cNvPr id="812" name="フローチャート: 判断 811"/>
        <xdr:cNvSpPr/>
      </xdr:nvSpPr>
      <xdr:spPr>
        <a:xfrm>
          <a:off x="186055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34290</xdr:rowOff>
    </xdr:from>
    <xdr:ext cx="463550" cy="259080"/>
    <xdr:sp macro="" textlink="">
      <xdr:nvSpPr>
        <xdr:cNvPr id="813" name="テキスト ボックス 812"/>
        <xdr:cNvSpPr txBox="1"/>
      </xdr:nvSpPr>
      <xdr:spPr>
        <a:xfrm>
          <a:off x="18421350" y="96354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153035</xdr:rowOff>
    </xdr:from>
    <xdr:to xmlns:xdr="http://schemas.openxmlformats.org/drawingml/2006/spreadsheetDrawing">
      <xdr:col>116</xdr:col>
      <xdr:colOff>114300</xdr:colOff>
      <xdr:row>59</xdr:row>
      <xdr:rowOff>83185</xdr:rowOff>
    </xdr:to>
    <xdr:sp macro="" textlink="">
      <xdr:nvSpPr>
        <xdr:cNvPr id="819" name="楕円 818"/>
        <xdr:cNvSpPr/>
      </xdr:nvSpPr>
      <xdr:spPr>
        <a:xfrm>
          <a:off x="22110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67945</xdr:rowOff>
    </xdr:from>
    <xdr:ext cx="378460" cy="258445"/>
    <xdr:sp macro="" textlink="">
      <xdr:nvSpPr>
        <xdr:cNvPr id="820" name="貸付金該当値テキスト"/>
        <xdr:cNvSpPr txBox="1"/>
      </xdr:nvSpPr>
      <xdr:spPr>
        <a:xfrm>
          <a:off x="22212300" y="10012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153035</xdr:rowOff>
    </xdr:from>
    <xdr:to xmlns:xdr="http://schemas.openxmlformats.org/drawingml/2006/spreadsheetDrawing">
      <xdr:col>112</xdr:col>
      <xdr:colOff>38100</xdr:colOff>
      <xdr:row>59</xdr:row>
      <xdr:rowOff>83185</xdr:rowOff>
    </xdr:to>
    <xdr:sp macro="" textlink="">
      <xdr:nvSpPr>
        <xdr:cNvPr id="821" name="楕円 820"/>
        <xdr:cNvSpPr/>
      </xdr:nvSpPr>
      <xdr:spPr>
        <a:xfrm>
          <a:off x="21272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74930</xdr:rowOff>
    </xdr:from>
    <xdr:ext cx="378460" cy="252730"/>
    <xdr:sp macro="" textlink="">
      <xdr:nvSpPr>
        <xdr:cNvPr id="822" name="テキスト ボックス 821"/>
        <xdr:cNvSpPr txBox="1"/>
      </xdr:nvSpPr>
      <xdr:spPr>
        <a:xfrm>
          <a:off x="21134070" y="101904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152400</xdr:rowOff>
    </xdr:from>
    <xdr:to xmlns:xdr="http://schemas.openxmlformats.org/drawingml/2006/spreadsheetDrawing">
      <xdr:col>107</xdr:col>
      <xdr:colOff>101600</xdr:colOff>
      <xdr:row>59</xdr:row>
      <xdr:rowOff>82550</xdr:rowOff>
    </xdr:to>
    <xdr:sp macro="" textlink="">
      <xdr:nvSpPr>
        <xdr:cNvPr id="823" name="楕円 822"/>
        <xdr:cNvSpPr/>
      </xdr:nvSpPr>
      <xdr:spPr>
        <a:xfrm>
          <a:off x="20383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73660</xdr:rowOff>
    </xdr:from>
    <xdr:ext cx="378460" cy="259080"/>
    <xdr:sp macro="" textlink="">
      <xdr:nvSpPr>
        <xdr:cNvPr id="824" name="テキスト ボックス 823"/>
        <xdr:cNvSpPr txBox="1"/>
      </xdr:nvSpPr>
      <xdr:spPr>
        <a:xfrm>
          <a:off x="20245070" y="1018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153035</xdr:rowOff>
    </xdr:from>
    <xdr:to xmlns:xdr="http://schemas.openxmlformats.org/drawingml/2006/spreadsheetDrawing">
      <xdr:col>102</xdr:col>
      <xdr:colOff>165100</xdr:colOff>
      <xdr:row>59</xdr:row>
      <xdr:rowOff>83185</xdr:rowOff>
    </xdr:to>
    <xdr:sp macro="" textlink="">
      <xdr:nvSpPr>
        <xdr:cNvPr id="825" name="楕円 824"/>
        <xdr:cNvSpPr/>
      </xdr:nvSpPr>
      <xdr:spPr>
        <a:xfrm>
          <a:off x="19494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74930</xdr:rowOff>
    </xdr:from>
    <xdr:ext cx="378460" cy="252730"/>
    <xdr:sp macro="" textlink="">
      <xdr:nvSpPr>
        <xdr:cNvPr id="826" name="テキスト ボックス 825"/>
        <xdr:cNvSpPr txBox="1"/>
      </xdr:nvSpPr>
      <xdr:spPr>
        <a:xfrm>
          <a:off x="19356070" y="101904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152400</xdr:rowOff>
    </xdr:from>
    <xdr:to xmlns:xdr="http://schemas.openxmlformats.org/drawingml/2006/spreadsheetDrawing">
      <xdr:col>98</xdr:col>
      <xdr:colOff>38100</xdr:colOff>
      <xdr:row>59</xdr:row>
      <xdr:rowOff>82550</xdr:rowOff>
    </xdr:to>
    <xdr:sp macro="" textlink="">
      <xdr:nvSpPr>
        <xdr:cNvPr id="827" name="楕円 826"/>
        <xdr:cNvSpPr/>
      </xdr:nvSpPr>
      <xdr:spPr>
        <a:xfrm>
          <a:off x="18605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73660</xdr:rowOff>
    </xdr:from>
    <xdr:ext cx="378460" cy="259080"/>
    <xdr:sp macro="" textlink="">
      <xdr:nvSpPr>
        <xdr:cNvPr id="828" name="テキスト ボックス 827"/>
        <xdr:cNvSpPr txBox="1"/>
      </xdr:nvSpPr>
      <xdr:spPr>
        <a:xfrm>
          <a:off x="18467070" y="1018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37" name="テキスト ボックス 836"/>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8" name="直線コネクタ 83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2570" cy="252730"/>
    <xdr:sp macro="" textlink="">
      <xdr:nvSpPr>
        <xdr:cNvPr id="839" name="テキスト ボックス 838"/>
        <xdr:cNvSpPr txBox="1"/>
      </xdr:nvSpPr>
      <xdr:spPr>
        <a:xfrm>
          <a:off x="18039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0" name="直線コネクタ 839"/>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2730"/>
    <xdr:sp macro="" textlink="">
      <xdr:nvSpPr>
        <xdr:cNvPr id="841" name="テキスト ボックス 840"/>
        <xdr:cNvSpPr txBox="1"/>
      </xdr:nvSpPr>
      <xdr:spPr>
        <a:xfrm>
          <a:off x="17756505" y="13370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2" name="直線コネクタ 841"/>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2730"/>
    <xdr:sp macro="" textlink="">
      <xdr:nvSpPr>
        <xdr:cNvPr id="843" name="テキスト ボックス 842"/>
        <xdr:cNvSpPr txBox="1"/>
      </xdr:nvSpPr>
      <xdr:spPr>
        <a:xfrm>
          <a:off x="17756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4" name="直線コネクタ 843"/>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2730"/>
    <xdr:sp macro="" textlink="">
      <xdr:nvSpPr>
        <xdr:cNvPr id="845" name="テキスト ボックス 844"/>
        <xdr:cNvSpPr txBox="1"/>
      </xdr:nvSpPr>
      <xdr:spPr>
        <a:xfrm>
          <a:off x="17756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6" name="直線コネクタ 845"/>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2730"/>
    <xdr:sp macro="" textlink="">
      <xdr:nvSpPr>
        <xdr:cNvPr id="847" name="テキスト ボックス 846"/>
        <xdr:cNvSpPr txBox="1"/>
      </xdr:nvSpPr>
      <xdr:spPr>
        <a:xfrm>
          <a:off x="17756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8" name="直線コネクタ 84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49" name="テキスト ボックス 848"/>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66675</xdr:rowOff>
    </xdr:from>
    <xdr:to xmlns:xdr="http://schemas.openxmlformats.org/drawingml/2006/spreadsheetDrawing">
      <xdr:col>116</xdr:col>
      <xdr:colOff>62865</xdr:colOff>
      <xdr:row>79</xdr:row>
      <xdr:rowOff>3175</xdr:rowOff>
    </xdr:to>
    <xdr:cxnSp macro="">
      <xdr:nvCxnSpPr>
        <xdr:cNvPr id="851" name="直線コネクタ 850"/>
        <xdr:cNvCxnSpPr/>
      </xdr:nvCxnSpPr>
      <xdr:spPr>
        <a:xfrm flipV="1">
          <a:off x="22159595" y="12068175"/>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6985</xdr:rowOff>
    </xdr:from>
    <xdr:ext cx="534670" cy="252730"/>
    <xdr:sp macro="" textlink="">
      <xdr:nvSpPr>
        <xdr:cNvPr id="852" name="繰出金最小値テキスト"/>
        <xdr:cNvSpPr txBox="1"/>
      </xdr:nvSpPr>
      <xdr:spPr>
        <a:xfrm>
          <a:off x="22212300" y="135515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3175</xdr:rowOff>
    </xdr:from>
    <xdr:to xmlns:xdr="http://schemas.openxmlformats.org/drawingml/2006/spreadsheetDrawing">
      <xdr:col>116</xdr:col>
      <xdr:colOff>152400</xdr:colOff>
      <xdr:row>79</xdr:row>
      <xdr:rowOff>3175</xdr:rowOff>
    </xdr:to>
    <xdr:cxnSp macro="">
      <xdr:nvCxnSpPr>
        <xdr:cNvPr id="853" name="直線コネクタ 852"/>
        <xdr:cNvCxnSpPr/>
      </xdr:nvCxnSpPr>
      <xdr:spPr>
        <a:xfrm>
          <a:off x="22072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13335</xdr:rowOff>
    </xdr:from>
    <xdr:ext cx="534670" cy="259080"/>
    <xdr:sp macro="" textlink="">
      <xdr:nvSpPr>
        <xdr:cNvPr id="854" name="繰出金最大値テキスト"/>
        <xdr:cNvSpPr txBox="1"/>
      </xdr:nvSpPr>
      <xdr:spPr>
        <a:xfrm>
          <a:off x="22212300" y="11843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66675</xdr:rowOff>
    </xdr:from>
    <xdr:to xmlns:xdr="http://schemas.openxmlformats.org/drawingml/2006/spreadsheetDrawing">
      <xdr:col>116</xdr:col>
      <xdr:colOff>152400</xdr:colOff>
      <xdr:row>70</xdr:row>
      <xdr:rowOff>66675</xdr:rowOff>
    </xdr:to>
    <xdr:cxnSp macro="">
      <xdr:nvCxnSpPr>
        <xdr:cNvPr id="855" name="直線コネクタ 854"/>
        <xdr:cNvCxnSpPr/>
      </xdr:nvCxnSpPr>
      <xdr:spPr>
        <a:xfrm>
          <a:off x="22072600" y="1206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92075</xdr:rowOff>
    </xdr:from>
    <xdr:to xmlns:xdr="http://schemas.openxmlformats.org/drawingml/2006/spreadsheetDrawing">
      <xdr:col>116</xdr:col>
      <xdr:colOff>63500</xdr:colOff>
      <xdr:row>74</xdr:row>
      <xdr:rowOff>119380</xdr:rowOff>
    </xdr:to>
    <xdr:cxnSp macro="">
      <xdr:nvCxnSpPr>
        <xdr:cNvPr id="856" name="直線コネクタ 855"/>
        <xdr:cNvCxnSpPr/>
      </xdr:nvCxnSpPr>
      <xdr:spPr>
        <a:xfrm flipV="1">
          <a:off x="21323300" y="1277937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23495</xdr:rowOff>
    </xdr:from>
    <xdr:ext cx="534670" cy="259080"/>
    <xdr:sp macro="" textlink="">
      <xdr:nvSpPr>
        <xdr:cNvPr id="857" name="繰出金平均値テキスト"/>
        <xdr:cNvSpPr txBox="1"/>
      </xdr:nvSpPr>
      <xdr:spPr>
        <a:xfrm>
          <a:off x="22212300" y="13053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58" name="フローチャート: 判断 857"/>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109220</xdr:rowOff>
    </xdr:from>
    <xdr:to xmlns:xdr="http://schemas.openxmlformats.org/drawingml/2006/spreadsheetDrawing">
      <xdr:col>111</xdr:col>
      <xdr:colOff>177800</xdr:colOff>
      <xdr:row>74</xdr:row>
      <xdr:rowOff>119380</xdr:rowOff>
    </xdr:to>
    <xdr:cxnSp macro="">
      <xdr:nvCxnSpPr>
        <xdr:cNvPr id="859" name="直線コネクタ 858"/>
        <xdr:cNvCxnSpPr/>
      </xdr:nvCxnSpPr>
      <xdr:spPr>
        <a:xfrm>
          <a:off x="20434300" y="127965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21590</xdr:rowOff>
    </xdr:from>
    <xdr:to xmlns:xdr="http://schemas.openxmlformats.org/drawingml/2006/spreadsheetDrawing">
      <xdr:col>112</xdr:col>
      <xdr:colOff>38100</xdr:colOff>
      <xdr:row>76</xdr:row>
      <xdr:rowOff>123190</xdr:rowOff>
    </xdr:to>
    <xdr:sp macro="" textlink="">
      <xdr:nvSpPr>
        <xdr:cNvPr id="860" name="フローチャート: 判断 859"/>
        <xdr:cNvSpPr/>
      </xdr:nvSpPr>
      <xdr:spPr>
        <a:xfrm>
          <a:off x="212725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114300</xdr:rowOff>
    </xdr:from>
    <xdr:ext cx="528320" cy="259080"/>
    <xdr:sp macro="" textlink="">
      <xdr:nvSpPr>
        <xdr:cNvPr id="861" name="テキスト ボックス 860"/>
        <xdr:cNvSpPr txBox="1"/>
      </xdr:nvSpPr>
      <xdr:spPr>
        <a:xfrm>
          <a:off x="21055965" y="13144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109220</xdr:rowOff>
    </xdr:from>
    <xdr:to xmlns:xdr="http://schemas.openxmlformats.org/drawingml/2006/spreadsheetDrawing">
      <xdr:col>107</xdr:col>
      <xdr:colOff>50800</xdr:colOff>
      <xdr:row>74</xdr:row>
      <xdr:rowOff>121920</xdr:rowOff>
    </xdr:to>
    <xdr:cxnSp macro="">
      <xdr:nvCxnSpPr>
        <xdr:cNvPr id="862" name="直線コネクタ 861"/>
        <xdr:cNvCxnSpPr/>
      </xdr:nvCxnSpPr>
      <xdr:spPr>
        <a:xfrm flipV="1">
          <a:off x="19545300" y="127965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6350</xdr:rowOff>
    </xdr:from>
    <xdr:to xmlns:xdr="http://schemas.openxmlformats.org/drawingml/2006/spreadsheetDrawing">
      <xdr:col>107</xdr:col>
      <xdr:colOff>101600</xdr:colOff>
      <xdr:row>76</xdr:row>
      <xdr:rowOff>107315</xdr:rowOff>
    </xdr:to>
    <xdr:sp macro="" textlink="">
      <xdr:nvSpPr>
        <xdr:cNvPr id="863" name="フローチャート: 判断 862"/>
        <xdr:cNvSpPr/>
      </xdr:nvSpPr>
      <xdr:spPr>
        <a:xfrm>
          <a:off x="203835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98425</xdr:rowOff>
    </xdr:from>
    <xdr:ext cx="528320" cy="252730"/>
    <xdr:sp macro="" textlink="">
      <xdr:nvSpPr>
        <xdr:cNvPr id="864" name="テキスト ボックス 863"/>
        <xdr:cNvSpPr txBox="1"/>
      </xdr:nvSpPr>
      <xdr:spPr>
        <a:xfrm>
          <a:off x="20166965" y="131286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121920</xdr:rowOff>
    </xdr:from>
    <xdr:to xmlns:xdr="http://schemas.openxmlformats.org/drawingml/2006/spreadsheetDrawing">
      <xdr:col>102</xdr:col>
      <xdr:colOff>114300</xdr:colOff>
      <xdr:row>74</xdr:row>
      <xdr:rowOff>160020</xdr:rowOff>
    </xdr:to>
    <xdr:cxnSp macro="">
      <xdr:nvCxnSpPr>
        <xdr:cNvPr id="865" name="直線コネクタ 864"/>
        <xdr:cNvCxnSpPr/>
      </xdr:nvCxnSpPr>
      <xdr:spPr>
        <a:xfrm flipV="1">
          <a:off x="18656300" y="128092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168910</xdr:rowOff>
    </xdr:from>
    <xdr:to xmlns:xdr="http://schemas.openxmlformats.org/drawingml/2006/spreadsheetDrawing">
      <xdr:col>102</xdr:col>
      <xdr:colOff>165100</xdr:colOff>
      <xdr:row>76</xdr:row>
      <xdr:rowOff>99060</xdr:rowOff>
    </xdr:to>
    <xdr:sp macro="" textlink="">
      <xdr:nvSpPr>
        <xdr:cNvPr id="866" name="フローチャート: 判断 865"/>
        <xdr:cNvSpPr/>
      </xdr:nvSpPr>
      <xdr:spPr>
        <a:xfrm>
          <a:off x="19494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90170</xdr:rowOff>
    </xdr:from>
    <xdr:ext cx="528320" cy="259080"/>
    <xdr:sp macro="" textlink="">
      <xdr:nvSpPr>
        <xdr:cNvPr id="867" name="テキスト ボックス 866"/>
        <xdr:cNvSpPr txBox="1"/>
      </xdr:nvSpPr>
      <xdr:spPr>
        <a:xfrm>
          <a:off x="19277965" y="13120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53340</xdr:rowOff>
    </xdr:from>
    <xdr:to xmlns:xdr="http://schemas.openxmlformats.org/drawingml/2006/spreadsheetDrawing">
      <xdr:col>98</xdr:col>
      <xdr:colOff>38100</xdr:colOff>
      <xdr:row>74</xdr:row>
      <xdr:rowOff>154940</xdr:rowOff>
    </xdr:to>
    <xdr:sp macro="" textlink="">
      <xdr:nvSpPr>
        <xdr:cNvPr id="868" name="フローチャート: 判断 867"/>
        <xdr:cNvSpPr/>
      </xdr:nvSpPr>
      <xdr:spPr>
        <a:xfrm>
          <a:off x="186055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171450</xdr:rowOff>
    </xdr:from>
    <xdr:ext cx="528320" cy="259080"/>
    <xdr:sp macro="" textlink="">
      <xdr:nvSpPr>
        <xdr:cNvPr id="869" name="テキスト ボックス 868"/>
        <xdr:cNvSpPr txBox="1"/>
      </xdr:nvSpPr>
      <xdr:spPr>
        <a:xfrm>
          <a:off x="18388965" y="12515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0" name="テキスト ボックス 86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1" name="テキスト ボックス 87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2" name="テキスト ボックス 87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3" name="テキスト ボックス 87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4" name="テキスト ボックス 87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41275</xdr:rowOff>
    </xdr:from>
    <xdr:to xmlns:xdr="http://schemas.openxmlformats.org/drawingml/2006/spreadsheetDrawing">
      <xdr:col>116</xdr:col>
      <xdr:colOff>114300</xdr:colOff>
      <xdr:row>74</xdr:row>
      <xdr:rowOff>143510</xdr:rowOff>
    </xdr:to>
    <xdr:sp macro="" textlink="">
      <xdr:nvSpPr>
        <xdr:cNvPr id="875" name="楕円 874"/>
        <xdr:cNvSpPr/>
      </xdr:nvSpPr>
      <xdr:spPr>
        <a:xfrm>
          <a:off x="22110700" y="12728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64135</xdr:rowOff>
    </xdr:from>
    <xdr:ext cx="534670" cy="252730"/>
    <xdr:sp macro="" textlink="">
      <xdr:nvSpPr>
        <xdr:cNvPr id="876" name="繰出金該当値テキスト"/>
        <xdr:cNvSpPr txBox="1"/>
      </xdr:nvSpPr>
      <xdr:spPr>
        <a:xfrm>
          <a:off x="22212300" y="125799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68580</xdr:rowOff>
    </xdr:from>
    <xdr:to xmlns:xdr="http://schemas.openxmlformats.org/drawingml/2006/spreadsheetDrawing">
      <xdr:col>112</xdr:col>
      <xdr:colOff>38100</xdr:colOff>
      <xdr:row>74</xdr:row>
      <xdr:rowOff>170180</xdr:rowOff>
    </xdr:to>
    <xdr:sp macro="" textlink="">
      <xdr:nvSpPr>
        <xdr:cNvPr id="877" name="楕円 876"/>
        <xdr:cNvSpPr/>
      </xdr:nvSpPr>
      <xdr:spPr>
        <a:xfrm>
          <a:off x="212725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15240</xdr:rowOff>
    </xdr:from>
    <xdr:ext cx="528320" cy="259080"/>
    <xdr:sp macro="" textlink="">
      <xdr:nvSpPr>
        <xdr:cNvPr id="878" name="テキスト ボックス 877"/>
        <xdr:cNvSpPr txBox="1"/>
      </xdr:nvSpPr>
      <xdr:spPr>
        <a:xfrm>
          <a:off x="21055965" y="125310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57785</xdr:rowOff>
    </xdr:from>
    <xdr:to xmlns:xdr="http://schemas.openxmlformats.org/drawingml/2006/spreadsheetDrawing">
      <xdr:col>107</xdr:col>
      <xdr:colOff>101600</xdr:colOff>
      <xdr:row>74</xdr:row>
      <xdr:rowOff>159385</xdr:rowOff>
    </xdr:to>
    <xdr:sp macro="" textlink="">
      <xdr:nvSpPr>
        <xdr:cNvPr id="879" name="楕円 878"/>
        <xdr:cNvSpPr/>
      </xdr:nvSpPr>
      <xdr:spPr>
        <a:xfrm>
          <a:off x="20383500" y="127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4445</xdr:rowOff>
    </xdr:from>
    <xdr:ext cx="528320" cy="259080"/>
    <xdr:sp macro="" textlink="">
      <xdr:nvSpPr>
        <xdr:cNvPr id="880" name="テキスト ボックス 879"/>
        <xdr:cNvSpPr txBox="1"/>
      </xdr:nvSpPr>
      <xdr:spPr>
        <a:xfrm>
          <a:off x="20166965" y="125202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71120</xdr:rowOff>
    </xdr:from>
    <xdr:to xmlns:xdr="http://schemas.openxmlformats.org/drawingml/2006/spreadsheetDrawing">
      <xdr:col>102</xdr:col>
      <xdr:colOff>165100</xdr:colOff>
      <xdr:row>75</xdr:row>
      <xdr:rowOff>1270</xdr:rowOff>
    </xdr:to>
    <xdr:sp macro="" textlink="">
      <xdr:nvSpPr>
        <xdr:cNvPr id="881" name="楕円 880"/>
        <xdr:cNvSpPr/>
      </xdr:nvSpPr>
      <xdr:spPr>
        <a:xfrm>
          <a:off x="19494500" y="127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17780</xdr:rowOff>
    </xdr:from>
    <xdr:ext cx="528320" cy="252730"/>
    <xdr:sp macro="" textlink="">
      <xdr:nvSpPr>
        <xdr:cNvPr id="882" name="テキスト ボックス 881"/>
        <xdr:cNvSpPr txBox="1"/>
      </xdr:nvSpPr>
      <xdr:spPr>
        <a:xfrm>
          <a:off x="19277965" y="125336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109220</xdr:rowOff>
    </xdr:from>
    <xdr:to xmlns:xdr="http://schemas.openxmlformats.org/drawingml/2006/spreadsheetDrawing">
      <xdr:col>98</xdr:col>
      <xdr:colOff>38100</xdr:colOff>
      <xdr:row>75</xdr:row>
      <xdr:rowOff>39370</xdr:rowOff>
    </xdr:to>
    <xdr:sp macro="" textlink="">
      <xdr:nvSpPr>
        <xdr:cNvPr id="883" name="楕円 882"/>
        <xdr:cNvSpPr/>
      </xdr:nvSpPr>
      <xdr:spPr>
        <a:xfrm>
          <a:off x="18605500" y="127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30480</xdr:rowOff>
    </xdr:from>
    <xdr:ext cx="528320" cy="252730"/>
    <xdr:sp macro="" textlink="">
      <xdr:nvSpPr>
        <xdr:cNvPr id="884" name="テキスト ボックス 883"/>
        <xdr:cNvSpPr txBox="1"/>
      </xdr:nvSpPr>
      <xdr:spPr>
        <a:xfrm>
          <a:off x="18388965" y="128892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93" name="テキスト ボックス 892"/>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4" name="直線コネクタ 89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5" name="直線コネクタ 89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96" name="テキスト ボックス 895"/>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7" name="直線コネクタ 89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898" name="テキスト ボックス 897"/>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0" name="直線コネクタ 89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5" name="直線コネクタ 90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8" name="直線コネクタ 90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10" name="テキスト ボックス 909"/>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1" name="直線コネクタ 91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13" name="テキスト ボックス 912"/>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4" name="直線コネクタ 91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16" name="テキスト ボックス 915"/>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18" name="テキスト ボックス 917"/>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9" name="テキスト ボックス 91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0" name="テキスト ボックス 91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1" name="テキスト ボックス 92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2" name="テキスト ボックス 92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3" name="テキスト ボックス 92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27" name="テキスト ボックス 926"/>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29" name="テキスト ボックス 928"/>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31" name="テキスト ボックス 930"/>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33" name="テキスト ボックス 932"/>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歳出決算総額は、住民一人当たり381,962</a:t>
          </a:r>
          <a:r>
            <a:rPr kumimoji="1" lang="ja-JP" altLang="en-US" sz="1300">
              <a:latin typeface="ＭＳ Ｐゴシック"/>
              <a:ea typeface="ＭＳ Ｐゴシック"/>
            </a:rPr>
            <a:t>円となっている。構成項目である人件費は住民一人当たり52,493</a:t>
          </a:r>
          <a:r>
            <a:rPr kumimoji="1" lang="ja-JP" altLang="en-US" sz="1300">
              <a:latin typeface="ＭＳ Ｐゴシック"/>
              <a:ea typeface="ＭＳ Ｐゴシック"/>
            </a:rPr>
            <a:t>円となった。他団体平均を下回っており、指定管理者制度の導入や職員数の適正管理を図ってきたことが要因となっている。物件費は概ね横ばいで推移していたが、消費税率改正の影響もあり、</a:t>
          </a:r>
          <a:r>
            <a:rPr kumimoji="1" lang="ja-JP" altLang="en-US" sz="1300">
              <a:latin typeface="ＭＳ Ｐゴシック"/>
              <a:ea typeface="ＭＳ Ｐゴシック"/>
            </a:rPr>
            <a:t>前年度比で住民一人当たり3,745</a:t>
          </a:r>
          <a:r>
            <a:rPr kumimoji="1" lang="ja-JP" altLang="en-US" sz="1300">
              <a:latin typeface="ＭＳ Ｐゴシック"/>
              <a:ea typeface="ＭＳ Ｐゴシック"/>
            </a:rPr>
            <a:t>円の増加となった。今後も事務経費の削減に務め、負担の圧縮を図る。扶助費は住民一人当たりの負担が最も多くなっており、上昇傾向にある。私立保育園運営費や障害者自立支援給付費などは引き続き高い水準で推移することが見込まれるため、市単独事業の適正化に努める。補助費等は住民一人当たりで47,122</a:t>
          </a:r>
          <a:r>
            <a:rPr kumimoji="1" lang="ja-JP" altLang="en-US" sz="1300">
              <a:latin typeface="ＭＳ Ｐゴシック"/>
              <a:ea typeface="ＭＳ Ｐゴシック"/>
            </a:rPr>
            <a:t>円で前年度から239円の増加となっている。東京都及び類似団体の平均と比較すると高い水準となっているため、補助金の適正化など負担の縮減を図っていく。普通建設事業は</a:t>
          </a:r>
          <a:r>
            <a:rPr kumimoji="1" lang="ja-JP" altLang="en-US" sz="1300">
              <a:latin typeface="ＭＳ Ｐゴシック"/>
              <a:ea typeface="ＭＳ Ｐゴシック"/>
            </a:rPr>
            <a:t>住民一人当たりで</a:t>
          </a:r>
          <a:r>
            <a:rPr kumimoji="1" lang="ja-JP" altLang="en-US" sz="1300">
              <a:latin typeface="ＭＳ Ｐゴシック"/>
              <a:ea typeface="ＭＳ Ｐゴシック"/>
            </a:rPr>
            <a:t>前年度から6,115</a:t>
          </a:r>
          <a:r>
            <a:rPr kumimoji="1" lang="ja-JP" altLang="en-US" sz="1300">
              <a:latin typeface="ＭＳ Ｐゴシック"/>
              <a:ea typeface="ＭＳ Ｐゴシック"/>
            </a:rPr>
            <a:t>円の増加となった。これは武蔵引田駅北口土地区画整理事業の本格化や御堂中学校非構造部材耐震化工事の実施などによるものである。災害復旧費は令和元年東日本台風の影響により、住民一人当たりで前年度から1,360千円の増加となっている。公債費は市債残高の減少に伴い住民一人当たりのコストも減少が見込まれる。今後も繰上償還を実施するなどして将来負担の縮減を図る。繰出金は</a:t>
          </a:r>
          <a:r>
            <a:rPr kumimoji="1" lang="ja-JP" altLang="en-US" sz="1300">
              <a:latin typeface="ＭＳ Ｐゴシック"/>
              <a:ea typeface="ＭＳ Ｐゴシック"/>
            </a:rPr>
            <a:t/>
          </a:r>
          <a:r>
            <a:rPr kumimoji="1" lang="ja-JP" altLang="en-US" sz="1300">
              <a:latin typeface="ＭＳ Ｐゴシック"/>
              <a:ea typeface="ＭＳ Ｐゴシック"/>
            </a:rPr>
            <a:t>住民一人当たりで</a:t>
          </a:r>
          <a:r>
            <a:rPr kumimoji="1" lang="ja-JP" altLang="en-US" sz="1300">
              <a:latin typeface="ＭＳ Ｐゴシック"/>
              <a:ea typeface="ＭＳ Ｐゴシック"/>
            </a:rPr>
            <a:t>前年度から1,189</a:t>
          </a:r>
          <a:r>
            <a:rPr kumimoji="1" lang="ja-JP" altLang="en-US" sz="1300">
              <a:latin typeface="ＭＳ Ｐゴシック"/>
              <a:ea typeface="ＭＳ Ｐゴシック"/>
            </a:rPr>
            <a:t>円の増加となった。高齢化に伴う後期高齢者医療特別会計への繰出金などの増加は今後も予想されるため、高水準での推移が見込まれる</a:t>
          </a:r>
          <a:r>
            <a:rPr kumimoji="1" lang="ja-JP" altLang="en-US" sz="1300">
              <a:latin typeface="ＭＳ Ｐゴシック"/>
              <a:ea typeface="ＭＳ Ｐゴシック"/>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80,667
79,694
73.47
31,503,619
30,811,696
605,909
16,561,478
24,876,294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44.4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2730"/>
    <xdr:sp macro="" textlink="">
      <xdr:nvSpPr>
        <xdr:cNvPr id="31" name="テキスト ボックス 30"/>
        <xdr:cNvSpPr txBox="1"/>
      </xdr:nvSpPr>
      <xdr:spPr>
        <a:xfrm>
          <a:off x="698500" y="3492500"/>
          <a:ext cx="82956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1010" cy="252730"/>
    <xdr:sp macro="" textlink="">
      <xdr:nvSpPr>
        <xdr:cNvPr id="44" name="テキスト ボックス 43"/>
        <xdr:cNvSpPr txBox="1"/>
      </xdr:nvSpPr>
      <xdr:spPr>
        <a:xfrm>
          <a:off x="294640" y="65125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1010" cy="252730"/>
    <xdr:sp macro="" textlink="">
      <xdr:nvSpPr>
        <xdr:cNvPr id="46" name="テキスト ボックス 45"/>
        <xdr:cNvSpPr txBox="1"/>
      </xdr:nvSpPr>
      <xdr:spPr>
        <a:xfrm>
          <a:off x="294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1010" cy="252730"/>
    <xdr:sp macro="" textlink="">
      <xdr:nvSpPr>
        <xdr:cNvPr id="48" name="テキスト ボックス 47"/>
        <xdr:cNvSpPr txBox="1"/>
      </xdr:nvSpPr>
      <xdr:spPr>
        <a:xfrm>
          <a:off x="294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1010" cy="252730"/>
    <xdr:sp macro="" textlink="">
      <xdr:nvSpPr>
        <xdr:cNvPr id="50" name="テキスト ボックス 49"/>
        <xdr:cNvSpPr txBox="1"/>
      </xdr:nvSpPr>
      <xdr:spPr>
        <a:xfrm>
          <a:off x="294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010" cy="252730"/>
    <xdr:sp macro="" textlink="">
      <xdr:nvSpPr>
        <xdr:cNvPr id="52" name="テキスト ボックス 51"/>
        <xdr:cNvSpPr txBox="1"/>
      </xdr:nvSpPr>
      <xdr:spPr>
        <a:xfrm>
          <a:off x="294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87630</xdr:rowOff>
    </xdr:from>
    <xdr:to xmlns:xdr="http://schemas.openxmlformats.org/drawingml/2006/spreadsheetDrawing">
      <xdr:col>24</xdr:col>
      <xdr:colOff>62865</xdr:colOff>
      <xdr:row>38</xdr:row>
      <xdr:rowOff>48260</xdr:rowOff>
    </xdr:to>
    <xdr:cxnSp macro="">
      <xdr:nvCxnSpPr>
        <xdr:cNvPr id="54" name="直線コネクタ 53"/>
        <xdr:cNvCxnSpPr/>
      </xdr:nvCxnSpPr>
      <xdr:spPr>
        <a:xfrm flipV="1">
          <a:off x="4633595" y="540258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52070</xdr:rowOff>
    </xdr:from>
    <xdr:ext cx="469900" cy="252730"/>
    <xdr:sp macro="" textlink="">
      <xdr:nvSpPr>
        <xdr:cNvPr id="55" name="議会費最小値テキスト"/>
        <xdr:cNvSpPr txBox="1"/>
      </xdr:nvSpPr>
      <xdr:spPr>
        <a:xfrm>
          <a:off x="4686300" y="65671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48260</xdr:rowOff>
    </xdr:from>
    <xdr:to xmlns:xdr="http://schemas.openxmlformats.org/drawingml/2006/spreadsheetDrawing">
      <xdr:col>24</xdr:col>
      <xdr:colOff>152400</xdr:colOff>
      <xdr:row>38</xdr:row>
      <xdr:rowOff>48260</xdr:rowOff>
    </xdr:to>
    <xdr:cxnSp macro="">
      <xdr:nvCxnSpPr>
        <xdr:cNvPr id="56" name="直線コネクタ 55"/>
        <xdr:cNvCxnSpPr/>
      </xdr:nvCxnSpPr>
      <xdr:spPr>
        <a:xfrm>
          <a:off x="4546600" y="656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34290</xdr:rowOff>
    </xdr:from>
    <xdr:ext cx="469900" cy="259080"/>
    <xdr:sp macro="" textlink="">
      <xdr:nvSpPr>
        <xdr:cNvPr id="57" name="議会費最大値テキスト"/>
        <xdr:cNvSpPr txBox="1"/>
      </xdr:nvSpPr>
      <xdr:spPr>
        <a:xfrm>
          <a:off x="4686300" y="5177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87630</xdr:rowOff>
    </xdr:from>
    <xdr:to xmlns:xdr="http://schemas.openxmlformats.org/drawingml/2006/spreadsheetDrawing">
      <xdr:col>24</xdr:col>
      <xdr:colOff>152400</xdr:colOff>
      <xdr:row>31</xdr:row>
      <xdr:rowOff>87630</xdr:rowOff>
    </xdr:to>
    <xdr:cxnSp macro="">
      <xdr:nvCxnSpPr>
        <xdr:cNvPr id="58" name="直線コネクタ 57"/>
        <xdr:cNvCxnSpPr/>
      </xdr:nvCxnSpPr>
      <xdr:spPr>
        <a:xfrm>
          <a:off x="4546600" y="540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148590</xdr:rowOff>
    </xdr:from>
    <xdr:to xmlns:xdr="http://schemas.openxmlformats.org/drawingml/2006/spreadsheetDrawing">
      <xdr:col>24</xdr:col>
      <xdr:colOff>63500</xdr:colOff>
      <xdr:row>34</xdr:row>
      <xdr:rowOff>167005</xdr:rowOff>
    </xdr:to>
    <xdr:cxnSp macro="">
      <xdr:nvCxnSpPr>
        <xdr:cNvPr id="59" name="直線コネクタ 58"/>
        <xdr:cNvCxnSpPr/>
      </xdr:nvCxnSpPr>
      <xdr:spPr>
        <a:xfrm>
          <a:off x="3797300" y="59778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xdr:rowOff>
    </xdr:from>
    <xdr:ext cx="469900" cy="252730"/>
    <xdr:sp macro="" textlink="">
      <xdr:nvSpPr>
        <xdr:cNvPr id="60" name="議会費平均値テキスト"/>
        <xdr:cNvSpPr txBox="1"/>
      </xdr:nvSpPr>
      <xdr:spPr>
        <a:xfrm>
          <a:off x="4686300" y="600710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27940</xdr:rowOff>
    </xdr:from>
    <xdr:to xmlns:xdr="http://schemas.openxmlformats.org/drawingml/2006/spreadsheetDrawing">
      <xdr:col>24</xdr:col>
      <xdr:colOff>114300</xdr:colOff>
      <xdr:row>35</xdr:row>
      <xdr:rowOff>129540</xdr:rowOff>
    </xdr:to>
    <xdr:sp macro="" textlink="">
      <xdr:nvSpPr>
        <xdr:cNvPr id="61" name="フローチャート: 判断 60"/>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148590</xdr:rowOff>
    </xdr:from>
    <xdr:to xmlns:xdr="http://schemas.openxmlformats.org/drawingml/2006/spreadsheetDrawing">
      <xdr:col>19</xdr:col>
      <xdr:colOff>177800</xdr:colOff>
      <xdr:row>34</xdr:row>
      <xdr:rowOff>161925</xdr:rowOff>
    </xdr:to>
    <xdr:cxnSp macro="">
      <xdr:nvCxnSpPr>
        <xdr:cNvPr id="62" name="直線コネクタ 61"/>
        <xdr:cNvCxnSpPr/>
      </xdr:nvCxnSpPr>
      <xdr:spPr>
        <a:xfrm flipV="1">
          <a:off x="2908300" y="5977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1270</xdr:rowOff>
    </xdr:from>
    <xdr:to xmlns:xdr="http://schemas.openxmlformats.org/drawingml/2006/spreadsheetDrawing">
      <xdr:col>20</xdr:col>
      <xdr:colOff>38100</xdr:colOff>
      <xdr:row>35</xdr:row>
      <xdr:rowOff>102870</xdr:rowOff>
    </xdr:to>
    <xdr:sp macro="" textlink="">
      <xdr:nvSpPr>
        <xdr:cNvPr id="63" name="フローチャート: 判断 62"/>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93980</xdr:rowOff>
    </xdr:from>
    <xdr:ext cx="463550" cy="259080"/>
    <xdr:sp macro="" textlink="">
      <xdr:nvSpPr>
        <xdr:cNvPr id="64" name="テキスト ボックス 63"/>
        <xdr:cNvSpPr txBox="1"/>
      </xdr:nvSpPr>
      <xdr:spPr>
        <a:xfrm>
          <a:off x="3562350" y="6094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161925</xdr:rowOff>
    </xdr:from>
    <xdr:to xmlns:xdr="http://schemas.openxmlformats.org/drawingml/2006/spreadsheetDrawing">
      <xdr:col>15</xdr:col>
      <xdr:colOff>50800</xdr:colOff>
      <xdr:row>34</xdr:row>
      <xdr:rowOff>162560</xdr:rowOff>
    </xdr:to>
    <xdr:cxnSp macro="">
      <xdr:nvCxnSpPr>
        <xdr:cNvPr id="65" name="直線コネクタ 64"/>
        <xdr:cNvCxnSpPr/>
      </xdr:nvCxnSpPr>
      <xdr:spPr>
        <a:xfrm flipV="1">
          <a:off x="2019300" y="59912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166370</xdr:rowOff>
    </xdr:from>
    <xdr:to xmlns:xdr="http://schemas.openxmlformats.org/drawingml/2006/spreadsheetDrawing">
      <xdr:col>15</xdr:col>
      <xdr:colOff>101600</xdr:colOff>
      <xdr:row>35</xdr:row>
      <xdr:rowOff>96520</xdr:rowOff>
    </xdr:to>
    <xdr:sp macro="" textlink="">
      <xdr:nvSpPr>
        <xdr:cNvPr id="66" name="フローチャート: 判断 65"/>
        <xdr:cNvSpPr/>
      </xdr:nvSpPr>
      <xdr:spPr>
        <a:xfrm>
          <a:off x="2857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87630</xdr:rowOff>
    </xdr:from>
    <xdr:ext cx="463550" cy="252730"/>
    <xdr:sp macro="" textlink="">
      <xdr:nvSpPr>
        <xdr:cNvPr id="67" name="テキスト ボックス 66"/>
        <xdr:cNvSpPr txBox="1"/>
      </xdr:nvSpPr>
      <xdr:spPr>
        <a:xfrm>
          <a:off x="2673350" y="60883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62230</xdr:rowOff>
    </xdr:from>
    <xdr:to xmlns:xdr="http://schemas.openxmlformats.org/drawingml/2006/spreadsheetDrawing">
      <xdr:col>10</xdr:col>
      <xdr:colOff>114300</xdr:colOff>
      <xdr:row>34</xdr:row>
      <xdr:rowOff>162560</xdr:rowOff>
    </xdr:to>
    <xdr:cxnSp macro="">
      <xdr:nvCxnSpPr>
        <xdr:cNvPr id="68" name="直線コネクタ 67"/>
        <xdr:cNvCxnSpPr/>
      </xdr:nvCxnSpPr>
      <xdr:spPr>
        <a:xfrm>
          <a:off x="1130300" y="589153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157480</xdr:rowOff>
    </xdr:from>
    <xdr:to xmlns:xdr="http://schemas.openxmlformats.org/drawingml/2006/spreadsheetDrawing">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78740</xdr:rowOff>
    </xdr:from>
    <xdr:ext cx="463550" cy="259080"/>
    <xdr:sp macro="" textlink="">
      <xdr:nvSpPr>
        <xdr:cNvPr id="70" name="テキスト ボックス 69"/>
        <xdr:cNvSpPr txBox="1"/>
      </xdr:nvSpPr>
      <xdr:spPr>
        <a:xfrm>
          <a:off x="1784350" y="60794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92710</xdr:rowOff>
    </xdr:from>
    <xdr:to xmlns:xdr="http://schemas.openxmlformats.org/drawingml/2006/spreadsheetDrawing">
      <xdr:col>6</xdr:col>
      <xdr:colOff>38100</xdr:colOff>
      <xdr:row>34</xdr:row>
      <xdr:rowOff>22860</xdr:rowOff>
    </xdr:to>
    <xdr:sp macro="" textlink="">
      <xdr:nvSpPr>
        <xdr:cNvPr id="71" name="フローチャート: 判断 70"/>
        <xdr:cNvSpPr/>
      </xdr:nvSpPr>
      <xdr:spPr>
        <a:xfrm>
          <a:off x="1079500" y="575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40640</xdr:rowOff>
    </xdr:from>
    <xdr:ext cx="463550" cy="252730"/>
    <xdr:sp macro="" textlink="">
      <xdr:nvSpPr>
        <xdr:cNvPr id="72" name="テキスト ボックス 71"/>
        <xdr:cNvSpPr txBox="1"/>
      </xdr:nvSpPr>
      <xdr:spPr>
        <a:xfrm>
          <a:off x="895350" y="55270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116205</xdr:rowOff>
    </xdr:from>
    <xdr:to xmlns:xdr="http://schemas.openxmlformats.org/drawingml/2006/spreadsheetDrawing">
      <xdr:col>24</xdr:col>
      <xdr:colOff>114300</xdr:colOff>
      <xdr:row>35</xdr:row>
      <xdr:rowOff>46355</xdr:rowOff>
    </xdr:to>
    <xdr:sp macro="" textlink="">
      <xdr:nvSpPr>
        <xdr:cNvPr id="78" name="楕円 77"/>
        <xdr:cNvSpPr/>
      </xdr:nvSpPr>
      <xdr:spPr>
        <a:xfrm>
          <a:off x="45847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139065</xdr:rowOff>
    </xdr:from>
    <xdr:ext cx="469900" cy="259080"/>
    <xdr:sp macro="" textlink="">
      <xdr:nvSpPr>
        <xdr:cNvPr id="79" name="議会費該当値テキスト"/>
        <xdr:cNvSpPr txBox="1"/>
      </xdr:nvSpPr>
      <xdr:spPr>
        <a:xfrm>
          <a:off x="4686300" y="5796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97790</xdr:rowOff>
    </xdr:from>
    <xdr:to xmlns:xdr="http://schemas.openxmlformats.org/drawingml/2006/spreadsheetDrawing">
      <xdr:col>20</xdr:col>
      <xdr:colOff>38100</xdr:colOff>
      <xdr:row>35</xdr:row>
      <xdr:rowOff>27940</xdr:rowOff>
    </xdr:to>
    <xdr:sp macro="" textlink="">
      <xdr:nvSpPr>
        <xdr:cNvPr id="80" name="楕円 79"/>
        <xdr:cNvSpPr/>
      </xdr:nvSpPr>
      <xdr:spPr>
        <a:xfrm>
          <a:off x="3746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44450</xdr:rowOff>
    </xdr:from>
    <xdr:ext cx="463550" cy="259080"/>
    <xdr:sp macro="" textlink="">
      <xdr:nvSpPr>
        <xdr:cNvPr id="81" name="テキスト ボックス 80"/>
        <xdr:cNvSpPr txBox="1"/>
      </xdr:nvSpPr>
      <xdr:spPr>
        <a:xfrm>
          <a:off x="3562350" y="57023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111125</xdr:rowOff>
    </xdr:from>
    <xdr:to xmlns:xdr="http://schemas.openxmlformats.org/drawingml/2006/spreadsheetDrawing">
      <xdr:col>15</xdr:col>
      <xdr:colOff>101600</xdr:colOff>
      <xdr:row>35</xdr:row>
      <xdr:rowOff>41275</xdr:rowOff>
    </xdr:to>
    <xdr:sp macro="" textlink="">
      <xdr:nvSpPr>
        <xdr:cNvPr id="82" name="楕円 81"/>
        <xdr:cNvSpPr/>
      </xdr:nvSpPr>
      <xdr:spPr>
        <a:xfrm>
          <a:off x="2857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57785</xdr:rowOff>
    </xdr:from>
    <xdr:ext cx="463550" cy="259080"/>
    <xdr:sp macro="" textlink="">
      <xdr:nvSpPr>
        <xdr:cNvPr id="83" name="テキスト ボックス 82"/>
        <xdr:cNvSpPr txBox="1"/>
      </xdr:nvSpPr>
      <xdr:spPr>
        <a:xfrm>
          <a:off x="2673350" y="57156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111760</xdr:rowOff>
    </xdr:from>
    <xdr:to xmlns:xdr="http://schemas.openxmlformats.org/drawingml/2006/spreadsheetDrawing">
      <xdr:col>10</xdr:col>
      <xdr:colOff>165100</xdr:colOff>
      <xdr:row>35</xdr:row>
      <xdr:rowOff>41910</xdr:rowOff>
    </xdr:to>
    <xdr:sp macro="" textlink="">
      <xdr:nvSpPr>
        <xdr:cNvPr id="84" name="楕円 83"/>
        <xdr:cNvSpPr/>
      </xdr:nvSpPr>
      <xdr:spPr>
        <a:xfrm>
          <a:off x="1968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58420</xdr:rowOff>
    </xdr:from>
    <xdr:ext cx="463550" cy="259080"/>
    <xdr:sp macro="" textlink="">
      <xdr:nvSpPr>
        <xdr:cNvPr id="85" name="テキスト ボックス 84"/>
        <xdr:cNvSpPr txBox="1"/>
      </xdr:nvSpPr>
      <xdr:spPr>
        <a:xfrm>
          <a:off x="1784350" y="57162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11430</xdr:rowOff>
    </xdr:from>
    <xdr:to xmlns:xdr="http://schemas.openxmlformats.org/drawingml/2006/spreadsheetDrawing">
      <xdr:col>6</xdr:col>
      <xdr:colOff>38100</xdr:colOff>
      <xdr:row>34</xdr:row>
      <xdr:rowOff>113030</xdr:rowOff>
    </xdr:to>
    <xdr:sp macro="" textlink="">
      <xdr:nvSpPr>
        <xdr:cNvPr id="86" name="楕円 85"/>
        <xdr:cNvSpPr/>
      </xdr:nvSpPr>
      <xdr:spPr>
        <a:xfrm>
          <a:off x="10795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104140</xdr:rowOff>
    </xdr:from>
    <xdr:ext cx="463550" cy="259080"/>
    <xdr:sp macro="" textlink="">
      <xdr:nvSpPr>
        <xdr:cNvPr id="87" name="テキスト ボックス 86"/>
        <xdr:cNvSpPr txBox="1"/>
      </xdr:nvSpPr>
      <xdr:spPr>
        <a:xfrm>
          <a:off x="895350" y="59334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2570" cy="252730"/>
    <xdr:sp macro="" textlink="">
      <xdr:nvSpPr>
        <xdr:cNvPr id="98" name="テキスト ボックス 97"/>
        <xdr:cNvSpPr txBox="1"/>
      </xdr:nvSpPr>
      <xdr:spPr>
        <a:xfrm>
          <a:off x="513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2730"/>
    <xdr:sp macro="" textlink="">
      <xdr:nvSpPr>
        <xdr:cNvPr id="104" name="テキスト ボックス 103"/>
        <xdr:cNvSpPr txBox="1"/>
      </xdr:nvSpPr>
      <xdr:spPr>
        <a:xfrm>
          <a:off x="230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31495" cy="259080"/>
    <xdr:sp macro="" textlink="">
      <xdr:nvSpPr>
        <xdr:cNvPr id="106" name="テキスト ボックス 105"/>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08" name="テキスト ボックス 107"/>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0" name="テキスト ボックス 109"/>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134620</xdr:rowOff>
    </xdr:from>
    <xdr:to xmlns:xdr="http://schemas.openxmlformats.org/drawingml/2006/spreadsheetDrawing">
      <xdr:col>24</xdr:col>
      <xdr:colOff>62865</xdr:colOff>
      <xdr:row>58</xdr:row>
      <xdr:rowOff>29210</xdr:rowOff>
    </xdr:to>
    <xdr:cxnSp macro="">
      <xdr:nvCxnSpPr>
        <xdr:cNvPr id="112" name="直線コネクタ 111"/>
        <xdr:cNvCxnSpPr/>
      </xdr:nvCxnSpPr>
      <xdr:spPr>
        <a:xfrm flipV="1">
          <a:off x="4633595" y="853567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33020</xdr:rowOff>
    </xdr:from>
    <xdr:ext cx="534670" cy="259080"/>
    <xdr:sp macro="" textlink="">
      <xdr:nvSpPr>
        <xdr:cNvPr id="113" name="総務費最小値テキスト"/>
        <xdr:cNvSpPr txBox="1"/>
      </xdr:nvSpPr>
      <xdr:spPr>
        <a:xfrm>
          <a:off x="4686300" y="9977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29210</xdr:rowOff>
    </xdr:from>
    <xdr:to xmlns:xdr="http://schemas.openxmlformats.org/drawingml/2006/spreadsheetDrawing">
      <xdr:col>24</xdr:col>
      <xdr:colOff>152400</xdr:colOff>
      <xdr:row>58</xdr:row>
      <xdr:rowOff>29210</xdr:rowOff>
    </xdr:to>
    <xdr:cxnSp macro="">
      <xdr:nvCxnSpPr>
        <xdr:cNvPr id="114" name="直線コネクタ 113"/>
        <xdr:cNvCxnSpPr/>
      </xdr:nvCxnSpPr>
      <xdr:spPr>
        <a:xfrm>
          <a:off x="45466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81280</xdr:rowOff>
    </xdr:from>
    <xdr:ext cx="598805" cy="259080"/>
    <xdr:sp macro="" textlink="">
      <xdr:nvSpPr>
        <xdr:cNvPr id="115" name="総務費最大値テキスト"/>
        <xdr:cNvSpPr txBox="1"/>
      </xdr:nvSpPr>
      <xdr:spPr>
        <a:xfrm>
          <a:off x="4686300" y="8310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105,264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49</xdr:row>
      <xdr:rowOff>134620</xdr:rowOff>
    </xdr:from>
    <xdr:to xmlns:xdr="http://schemas.openxmlformats.org/drawingml/2006/spreadsheetDrawing">
      <xdr:col>24</xdr:col>
      <xdr:colOff>152400</xdr:colOff>
      <xdr:row>49</xdr:row>
      <xdr:rowOff>134620</xdr:rowOff>
    </xdr:to>
    <xdr:cxnSp macro="">
      <xdr:nvCxnSpPr>
        <xdr:cNvPr id="116" name="直線コネクタ 115"/>
        <xdr:cNvCxnSpPr/>
      </xdr:nvCxnSpPr>
      <xdr:spPr>
        <a:xfrm>
          <a:off x="4546600" y="853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112395</xdr:rowOff>
    </xdr:from>
    <xdr:to xmlns:xdr="http://schemas.openxmlformats.org/drawingml/2006/spreadsheetDrawing">
      <xdr:col>24</xdr:col>
      <xdr:colOff>63500</xdr:colOff>
      <xdr:row>57</xdr:row>
      <xdr:rowOff>170180</xdr:rowOff>
    </xdr:to>
    <xdr:cxnSp macro="">
      <xdr:nvCxnSpPr>
        <xdr:cNvPr id="117" name="直線コネクタ 116"/>
        <xdr:cNvCxnSpPr/>
      </xdr:nvCxnSpPr>
      <xdr:spPr>
        <a:xfrm flipV="1">
          <a:off x="3797300" y="988504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114935</xdr:rowOff>
    </xdr:from>
    <xdr:ext cx="534670" cy="259080"/>
    <xdr:sp macro="" textlink="">
      <xdr:nvSpPr>
        <xdr:cNvPr id="118" name="総務費平均値テキスト"/>
        <xdr:cNvSpPr txBox="1"/>
      </xdr:nvSpPr>
      <xdr:spPr>
        <a:xfrm>
          <a:off x="4686300" y="9373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92075</xdr:rowOff>
    </xdr:from>
    <xdr:to xmlns:xdr="http://schemas.openxmlformats.org/drawingml/2006/spreadsheetDrawing">
      <xdr:col>24</xdr:col>
      <xdr:colOff>114300</xdr:colOff>
      <xdr:row>56</xdr:row>
      <xdr:rowOff>22225</xdr:rowOff>
    </xdr:to>
    <xdr:sp macro="" textlink="">
      <xdr:nvSpPr>
        <xdr:cNvPr id="119" name="フローチャート: 判断 118"/>
        <xdr:cNvSpPr/>
      </xdr:nvSpPr>
      <xdr:spPr>
        <a:xfrm>
          <a:off x="4584700" y="95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165100</xdr:rowOff>
    </xdr:from>
    <xdr:to xmlns:xdr="http://schemas.openxmlformats.org/drawingml/2006/spreadsheetDrawing">
      <xdr:col>19</xdr:col>
      <xdr:colOff>177800</xdr:colOff>
      <xdr:row>57</xdr:row>
      <xdr:rowOff>170180</xdr:rowOff>
    </xdr:to>
    <xdr:cxnSp macro="">
      <xdr:nvCxnSpPr>
        <xdr:cNvPr id="120" name="直線コネクタ 119"/>
        <xdr:cNvCxnSpPr/>
      </xdr:nvCxnSpPr>
      <xdr:spPr>
        <a:xfrm>
          <a:off x="2908300" y="99377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170180</xdr:rowOff>
    </xdr:from>
    <xdr:to xmlns:xdr="http://schemas.openxmlformats.org/drawingml/2006/spreadsheetDrawing">
      <xdr:col>20</xdr:col>
      <xdr:colOff>38100</xdr:colOff>
      <xdr:row>56</xdr:row>
      <xdr:rowOff>100330</xdr:rowOff>
    </xdr:to>
    <xdr:sp macro="" textlink="">
      <xdr:nvSpPr>
        <xdr:cNvPr id="121" name="フローチャート: 判断 120"/>
        <xdr:cNvSpPr/>
      </xdr:nvSpPr>
      <xdr:spPr>
        <a:xfrm>
          <a:off x="37465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116840</xdr:rowOff>
    </xdr:from>
    <xdr:ext cx="528320" cy="259080"/>
    <xdr:sp macro="" textlink="">
      <xdr:nvSpPr>
        <xdr:cNvPr id="122" name="テキスト ボックス 121"/>
        <xdr:cNvSpPr txBox="1"/>
      </xdr:nvSpPr>
      <xdr:spPr>
        <a:xfrm>
          <a:off x="3529965" y="93751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130175</xdr:rowOff>
    </xdr:from>
    <xdr:to xmlns:xdr="http://schemas.openxmlformats.org/drawingml/2006/spreadsheetDrawing">
      <xdr:col>15</xdr:col>
      <xdr:colOff>50800</xdr:colOff>
      <xdr:row>57</xdr:row>
      <xdr:rowOff>165100</xdr:rowOff>
    </xdr:to>
    <xdr:cxnSp macro="">
      <xdr:nvCxnSpPr>
        <xdr:cNvPr id="123" name="直線コネクタ 122"/>
        <xdr:cNvCxnSpPr/>
      </xdr:nvCxnSpPr>
      <xdr:spPr>
        <a:xfrm>
          <a:off x="2019300" y="990282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133350</xdr:rowOff>
    </xdr:from>
    <xdr:to xmlns:xdr="http://schemas.openxmlformats.org/drawingml/2006/spreadsheetDrawing">
      <xdr:col>15</xdr:col>
      <xdr:colOff>101600</xdr:colOff>
      <xdr:row>56</xdr:row>
      <xdr:rowOff>63500</xdr:rowOff>
    </xdr:to>
    <xdr:sp macro="" textlink="">
      <xdr:nvSpPr>
        <xdr:cNvPr id="124" name="フローチャート: 判断 123"/>
        <xdr:cNvSpPr/>
      </xdr:nvSpPr>
      <xdr:spPr>
        <a:xfrm>
          <a:off x="28575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80010</xdr:rowOff>
    </xdr:from>
    <xdr:ext cx="528320" cy="259080"/>
    <xdr:sp macro="" textlink="">
      <xdr:nvSpPr>
        <xdr:cNvPr id="125" name="テキスト ボックス 124"/>
        <xdr:cNvSpPr txBox="1"/>
      </xdr:nvSpPr>
      <xdr:spPr>
        <a:xfrm>
          <a:off x="2640965" y="93383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55880</xdr:rowOff>
    </xdr:from>
    <xdr:to xmlns:xdr="http://schemas.openxmlformats.org/drawingml/2006/spreadsheetDrawing">
      <xdr:col>10</xdr:col>
      <xdr:colOff>114300</xdr:colOff>
      <xdr:row>57</xdr:row>
      <xdr:rowOff>130175</xdr:rowOff>
    </xdr:to>
    <xdr:cxnSp macro="">
      <xdr:nvCxnSpPr>
        <xdr:cNvPr id="126" name="直線コネクタ 125"/>
        <xdr:cNvCxnSpPr/>
      </xdr:nvCxnSpPr>
      <xdr:spPr>
        <a:xfrm>
          <a:off x="1130300" y="9485630"/>
          <a:ext cx="889000" cy="417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152400</xdr:rowOff>
    </xdr:from>
    <xdr:to xmlns:xdr="http://schemas.openxmlformats.org/drawingml/2006/spreadsheetDrawing">
      <xdr:col>10</xdr:col>
      <xdr:colOff>165100</xdr:colOff>
      <xdr:row>56</xdr:row>
      <xdr:rowOff>82550</xdr:rowOff>
    </xdr:to>
    <xdr:sp macro="" textlink="">
      <xdr:nvSpPr>
        <xdr:cNvPr id="127" name="フローチャート: 判断 126"/>
        <xdr:cNvSpPr/>
      </xdr:nvSpPr>
      <xdr:spPr>
        <a:xfrm>
          <a:off x="1968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99060</xdr:rowOff>
    </xdr:from>
    <xdr:ext cx="528320" cy="252730"/>
    <xdr:sp macro="" textlink="">
      <xdr:nvSpPr>
        <xdr:cNvPr id="128" name="テキスト ボックス 127"/>
        <xdr:cNvSpPr txBox="1"/>
      </xdr:nvSpPr>
      <xdr:spPr>
        <a:xfrm>
          <a:off x="1751965" y="93573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17780</xdr:rowOff>
    </xdr:from>
    <xdr:to xmlns:xdr="http://schemas.openxmlformats.org/drawingml/2006/spreadsheetDrawing">
      <xdr:col>6</xdr:col>
      <xdr:colOff>38100</xdr:colOff>
      <xdr:row>53</xdr:row>
      <xdr:rowOff>118745</xdr:rowOff>
    </xdr:to>
    <xdr:sp macro="" textlink="">
      <xdr:nvSpPr>
        <xdr:cNvPr id="129" name="フローチャート: 判断 128"/>
        <xdr:cNvSpPr/>
      </xdr:nvSpPr>
      <xdr:spPr>
        <a:xfrm>
          <a:off x="1079500" y="9104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51</xdr:row>
      <xdr:rowOff>135255</xdr:rowOff>
    </xdr:from>
    <xdr:ext cx="528320" cy="252730"/>
    <xdr:sp macro="" textlink="">
      <xdr:nvSpPr>
        <xdr:cNvPr id="130" name="テキスト ボックス 129"/>
        <xdr:cNvSpPr txBox="1"/>
      </xdr:nvSpPr>
      <xdr:spPr>
        <a:xfrm>
          <a:off x="862965" y="88792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61595</xdr:rowOff>
    </xdr:from>
    <xdr:to xmlns:xdr="http://schemas.openxmlformats.org/drawingml/2006/spreadsheetDrawing">
      <xdr:col>24</xdr:col>
      <xdr:colOff>114300</xdr:colOff>
      <xdr:row>57</xdr:row>
      <xdr:rowOff>163195</xdr:rowOff>
    </xdr:to>
    <xdr:sp macro="" textlink="">
      <xdr:nvSpPr>
        <xdr:cNvPr id="136" name="楕円 135"/>
        <xdr:cNvSpPr/>
      </xdr:nvSpPr>
      <xdr:spPr>
        <a:xfrm>
          <a:off x="45847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147955</xdr:rowOff>
    </xdr:from>
    <xdr:ext cx="534670" cy="258445"/>
    <xdr:sp macro="" textlink="">
      <xdr:nvSpPr>
        <xdr:cNvPr id="137" name="総務費該当値テキスト"/>
        <xdr:cNvSpPr txBox="1"/>
      </xdr:nvSpPr>
      <xdr:spPr>
        <a:xfrm>
          <a:off x="4686300" y="9749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119380</xdr:rowOff>
    </xdr:from>
    <xdr:to xmlns:xdr="http://schemas.openxmlformats.org/drawingml/2006/spreadsheetDrawing">
      <xdr:col>20</xdr:col>
      <xdr:colOff>38100</xdr:colOff>
      <xdr:row>58</xdr:row>
      <xdr:rowOff>49530</xdr:rowOff>
    </xdr:to>
    <xdr:sp macro="" textlink="">
      <xdr:nvSpPr>
        <xdr:cNvPr id="138" name="楕円 137"/>
        <xdr:cNvSpPr/>
      </xdr:nvSpPr>
      <xdr:spPr>
        <a:xfrm>
          <a:off x="3746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40640</xdr:rowOff>
    </xdr:from>
    <xdr:ext cx="528320" cy="252730"/>
    <xdr:sp macro="" textlink="">
      <xdr:nvSpPr>
        <xdr:cNvPr id="139" name="テキスト ボックス 138"/>
        <xdr:cNvSpPr txBox="1"/>
      </xdr:nvSpPr>
      <xdr:spPr>
        <a:xfrm>
          <a:off x="3529965" y="9984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114300</xdr:rowOff>
    </xdr:from>
    <xdr:to xmlns:xdr="http://schemas.openxmlformats.org/drawingml/2006/spreadsheetDrawing">
      <xdr:col>15</xdr:col>
      <xdr:colOff>101600</xdr:colOff>
      <xdr:row>58</xdr:row>
      <xdr:rowOff>44450</xdr:rowOff>
    </xdr:to>
    <xdr:sp macro="" textlink="">
      <xdr:nvSpPr>
        <xdr:cNvPr id="140" name="楕円 139"/>
        <xdr:cNvSpPr/>
      </xdr:nvSpPr>
      <xdr:spPr>
        <a:xfrm>
          <a:off x="2857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35560</xdr:rowOff>
    </xdr:from>
    <xdr:ext cx="528320" cy="259080"/>
    <xdr:sp macro="" textlink="">
      <xdr:nvSpPr>
        <xdr:cNvPr id="141" name="テキスト ボックス 140"/>
        <xdr:cNvSpPr txBox="1"/>
      </xdr:nvSpPr>
      <xdr:spPr>
        <a:xfrm>
          <a:off x="2640965" y="99796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79375</xdr:rowOff>
    </xdr:from>
    <xdr:to xmlns:xdr="http://schemas.openxmlformats.org/drawingml/2006/spreadsheetDrawing">
      <xdr:col>10</xdr:col>
      <xdr:colOff>165100</xdr:colOff>
      <xdr:row>58</xdr:row>
      <xdr:rowOff>9525</xdr:rowOff>
    </xdr:to>
    <xdr:sp macro="" textlink="">
      <xdr:nvSpPr>
        <xdr:cNvPr id="142" name="楕円 141"/>
        <xdr:cNvSpPr/>
      </xdr:nvSpPr>
      <xdr:spPr>
        <a:xfrm>
          <a:off x="19685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635</xdr:rowOff>
    </xdr:from>
    <xdr:ext cx="528320" cy="259080"/>
    <xdr:sp macro="" textlink="">
      <xdr:nvSpPr>
        <xdr:cNvPr id="143" name="テキスト ボックス 142"/>
        <xdr:cNvSpPr txBox="1"/>
      </xdr:nvSpPr>
      <xdr:spPr>
        <a:xfrm>
          <a:off x="1751965" y="99447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5080</xdr:rowOff>
    </xdr:from>
    <xdr:to xmlns:xdr="http://schemas.openxmlformats.org/drawingml/2006/spreadsheetDrawing">
      <xdr:col>6</xdr:col>
      <xdr:colOff>38100</xdr:colOff>
      <xdr:row>55</xdr:row>
      <xdr:rowOff>106680</xdr:rowOff>
    </xdr:to>
    <xdr:sp macro="" textlink="">
      <xdr:nvSpPr>
        <xdr:cNvPr id="144" name="楕円 143"/>
        <xdr:cNvSpPr/>
      </xdr:nvSpPr>
      <xdr:spPr>
        <a:xfrm>
          <a:off x="1079500" y="94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97790</xdr:rowOff>
    </xdr:from>
    <xdr:ext cx="528320" cy="252730"/>
    <xdr:sp macro="" textlink="">
      <xdr:nvSpPr>
        <xdr:cNvPr id="145" name="テキスト ボックス 144"/>
        <xdr:cNvSpPr txBox="1"/>
      </xdr:nvSpPr>
      <xdr:spPr>
        <a:xfrm>
          <a:off x="862965" y="95275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4" name="テキスト ボックス 153"/>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2730"/>
    <xdr:sp macro="" textlink="">
      <xdr:nvSpPr>
        <xdr:cNvPr id="156" name="テキスト ボックス 155"/>
        <xdr:cNvSpPr txBox="1"/>
      </xdr:nvSpPr>
      <xdr:spPr>
        <a:xfrm>
          <a:off x="230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128270</xdr:rowOff>
    </xdr:from>
    <xdr:ext cx="531495" cy="259080"/>
    <xdr:sp macro="" textlink="">
      <xdr:nvSpPr>
        <xdr:cNvPr id="158" name="テキスト ボックス 157"/>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9280" cy="252730"/>
    <xdr:sp macro="" textlink="">
      <xdr:nvSpPr>
        <xdr:cNvPr id="160" name="テキスト ボックス 159"/>
        <xdr:cNvSpPr txBox="1"/>
      </xdr:nvSpPr>
      <xdr:spPr>
        <a:xfrm>
          <a:off x="166370" y="13174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9280" cy="259080"/>
    <xdr:sp macro="" textlink="">
      <xdr:nvSpPr>
        <xdr:cNvPr id="162" name="テキスト ボックス 161"/>
        <xdr:cNvSpPr txBox="1"/>
      </xdr:nvSpPr>
      <xdr:spPr>
        <a:xfrm>
          <a:off x="166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9280" cy="252730"/>
    <xdr:sp macro="" textlink="">
      <xdr:nvSpPr>
        <xdr:cNvPr id="164" name="テキスト ボックス 163"/>
        <xdr:cNvSpPr txBox="1"/>
      </xdr:nvSpPr>
      <xdr:spPr>
        <a:xfrm>
          <a:off x="166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9280" cy="258445"/>
    <xdr:sp macro="" textlink="">
      <xdr:nvSpPr>
        <xdr:cNvPr id="166" name="テキスト ボックス 165"/>
        <xdr:cNvSpPr txBox="1"/>
      </xdr:nvSpPr>
      <xdr:spPr>
        <a:xfrm>
          <a:off x="166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280" cy="259080"/>
    <xdr:sp macro="" textlink="">
      <xdr:nvSpPr>
        <xdr:cNvPr id="168" name="テキスト ボックス 167"/>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70" name="テキスト ボックス 169"/>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58420</xdr:rowOff>
    </xdr:from>
    <xdr:to xmlns:xdr="http://schemas.openxmlformats.org/drawingml/2006/spreadsheetDrawing">
      <xdr:col>24</xdr:col>
      <xdr:colOff>62865</xdr:colOff>
      <xdr:row>78</xdr:row>
      <xdr:rowOff>128270</xdr:rowOff>
    </xdr:to>
    <xdr:cxnSp macro="">
      <xdr:nvCxnSpPr>
        <xdr:cNvPr id="172" name="直線コネクタ 171"/>
        <xdr:cNvCxnSpPr/>
      </xdr:nvCxnSpPr>
      <xdr:spPr>
        <a:xfrm flipV="1">
          <a:off x="4633595" y="12231370"/>
          <a:ext cx="127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132080</xdr:rowOff>
    </xdr:from>
    <xdr:ext cx="598805" cy="252730"/>
    <xdr:sp macro="" textlink="">
      <xdr:nvSpPr>
        <xdr:cNvPr id="173" name="民生費最小値テキスト"/>
        <xdr:cNvSpPr txBox="1"/>
      </xdr:nvSpPr>
      <xdr:spPr>
        <a:xfrm>
          <a:off x="4686300" y="1350518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128270</xdr:rowOff>
    </xdr:from>
    <xdr:to xmlns:xdr="http://schemas.openxmlformats.org/drawingml/2006/spreadsheetDrawing">
      <xdr:col>24</xdr:col>
      <xdr:colOff>152400</xdr:colOff>
      <xdr:row>78</xdr:row>
      <xdr:rowOff>128270</xdr:rowOff>
    </xdr:to>
    <xdr:cxnSp macro="">
      <xdr:nvCxnSpPr>
        <xdr:cNvPr id="174" name="直線コネクタ 173"/>
        <xdr:cNvCxnSpPr/>
      </xdr:nvCxnSpPr>
      <xdr:spPr>
        <a:xfrm>
          <a:off x="4546600" y="1350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5080</xdr:rowOff>
    </xdr:from>
    <xdr:ext cx="598805" cy="259080"/>
    <xdr:sp macro="" textlink="">
      <xdr:nvSpPr>
        <xdr:cNvPr id="175" name="民生費最大値テキスト"/>
        <xdr:cNvSpPr txBox="1"/>
      </xdr:nvSpPr>
      <xdr:spPr>
        <a:xfrm>
          <a:off x="468630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219,730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58420</xdr:rowOff>
    </xdr:from>
    <xdr:to xmlns:xdr="http://schemas.openxmlformats.org/drawingml/2006/spreadsheetDrawing">
      <xdr:col>24</xdr:col>
      <xdr:colOff>152400</xdr:colOff>
      <xdr:row>71</xdr:row>
      <xdr:rowOff>58420</xdr:rowOff>
    </xdr:to>
    <xdr:cxnSp macro="">
      <xdr:nvCxnSpPr>
        <xdr:cNvPr id="176" name="直線コネクタ 175"/>
        <xdr:cNvCxnSpPr/>
      </xdr:nvCxnSpPr>
      <xdr:spPr>
        <a:xfrm>
          <a:off x="4546600" y="1223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119380</xdr:rowOff>
    </xdr:from>
    <xdr:to xmlns:xdr="http://schemas.openxmlformats.org/drawingml/2006/spreadsheetDrawing">
      <xdr:col>24</xdr:col>
      <xdr:colOff>63500</xdr:colOff>
      <xdr:row>75</xdr:row>
      <xdr:rowOff>4445</xdr:rowOff>
    </xdr:to>
    <xdr:cxnSp macro="">
      <xdr:nvCxnSpPr>
        <xdr:cNvPr id="177" name="直線コネクタ 176"/>
        <xdr:cNvCxnSpPr/>
      </xdr:nvCxnSpPr>
      <xdr:spPr>
        <a:xfrm flipV="1">
          <a:off x="3797300" y="1280668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26035</xdr:rowOff>
    </xdr:from>
    <xdr:ext cx="598805" cy="259080"/>
    <xdr:sp macro="" textlink="">
      <xdr:nvSpPr>
        <xdr:cNvPr id="178" name="民生費平均値テキスト"/>
        <xdr:cNvSpPr txBox="1"/>
      </xdr:nvSpPr>
      <xdr:spPr>
        <a:xfrm>
          <a:off x="4686300" y="128847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47625</xdr:rowOff>
    </xdr:from>
    <xdr:to xmlns:xdr="http://schemas.openxmlformats.org/drawingml/2006/spreadsheetDrawing">
      <xdr:col>24</xdr:col>
      <xdr:colOff>114300</xdr:colOff>
      <xdr:row>75</xdr:row>
      <xdr:rowOff>149225</xdr:rowOff>
    </xdr:to>
    <xdr:sp macro="" textlink="">
      <xdr:nvSpPr>
        <xdr:cNvPr id="179" name="フローチャート: 判断 178"/>
        <xdr:cNvSpPr/>
      </xdr:nvSpPr>
      <xdr:spPr>
        <a:xfrm>
          <a:off x="4584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100330</xdr:rowOff>
    </xdr:from>
    <xdr:to xmlns:xdr="http://schemas.openxmlformats.org/drawingml/2006/spreadsheetDrawing">
      <xdr:col>19</xdr:col>
      <xdr:colOff>177800</xdr:colOff>
      <xdr:row>75</xdr:row>
      <xdr:rowOff>4445</xdr:rowOff>
    </xdr:to>
    <xdr:cxnSp macro="">
      <xdr:nvCxnSpPr>
        <xdr:cNvPr id="180" name="直線コネクタ 179"/>
        <xdr:cNvCxnSpPr/>
      </xdr:nvCxnSpPr>
      <xdr:spPr>
        <a:xfrm>
          <a:off x="2908300" y="1278763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110490</xdr:rowOff>
    </xdr:from>
    <xdr:to xmlns:xdr="http://schemas.openxmlformats.org/drawingml/2006/spreadsheetDrawing">
      <xdr:col>20</xdr:col>
      <xdr:colOff>38100</xdr:colOff>
      <xdr:row>76</xdr:row>
      <xdr:rowOff>40640</xdr:rowOff>
    </xdr:to>
    <xdr:sp macro="" textlink="">
      <xdr:nvSpPr>
        <xdr:cNvPr id="181" name="フローチャート: 判断 180"/>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31750</xdr:rowOff>
    </xdr:from>
    <xdr:ext cx="592455" cy="252730"/>
    <xdr:sp macro="" textlink="">
      <xdr:nvSpPr>
        <xdr:cNvPr id="182" name="テキスト ボックス 181"/>
        <xdr:cNvSpPr txBox="1"/>
      </xdr:nvSpPr>
      <xdr:spPr>
        <a:xfrm>
          <a:off x="3497580" y="130619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100330</xdr:rowOff>
    </xdr:from>
    <xdr:to xmlns:xdr="http://schemas.openxmlformats.org/drawingml/2006/spreadsheetDrawing">
      <xdr:col>15</xdr:col>
      <xdr:colOff>50800</xdr:colOff>
      <xdr:row>75</xdr:row>
      <xdr:rowOff>38100</xdr:rowOff>
    </xdr:to>
    <xdr:cxnSp macro="">
      <xdr:nvCxnSpPr>
        <xdr:cNvPr id="183" name="直線コネクタ 182"/>
        <xdr:cNvCxnSpPr/>
      </xdr:nvCxnSpPr>
      <xdr:spPr>
        <a:xfrm flipV="1">
          <a:off x="2019300" y="1278763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114935</xdr:rowOff>
    </xdr:from>
    <xdr:to xmlns:xdr="http://schemas.openxmlformats.org/drawingml/2006/spreadsheetDrawing">
      <xdr:col>15</xdr:col>
      <xdr:colOff>101600</xdr:colOff>
      <xdr:row>76</xdr:row>
      <xdr:rowOff>45085</xdr:rowOff>
    </xdr:to>
    <xdr:sp macro="" textlink="">
      <xdr:nvSpPr>
        <xdr:cNvPr id="184" name="フローチャート: 判断 183"/>
        <xdr:cNvSpPr/>
      </xdr:nvSpPr>
      <xdr:spPr>
        <a:xfrm>
          <a:off x="2857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36195</xdr:rowOff>
    </xdr:from>
    <xdr:ext cx="592455" cy="259080"/>
    <xdr:sp macro="" textlink="">
      <xdr:nvSpPr>
        <xdr:cNvPr id="185" name="テキスト ボックス 184"/>
        <xdr:cNvSpPr txBox="1"/>
      </xdr:nvSpPr>
      <xdr:spPr>
        <a:xfrm>
          <a:off x="2608580" y="130663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38100</xdr:rowOff>
    </xdr:from>
    <xdr:to xmlns:xdr="http://schemas.openxmlformats.org/drawingml/2006/spreadsheetDrawing">
      <xdr:col>10</xdr:col>
      <xdr:colOff>114300</xdr:colOff>
      <xdr:row>75</xdr:row>
      <xdr:rowOff>75565</xdr:rowOff>
    </xdr:to>
    <xdr:cxnSp macro="">
      <xdr:nvCxnSpPr>
        <xdr:cNvPr id="186" name="直線コネクタ 185"/>
        <xdr:cNvCxnSpPr/>
      </xdr:nvCxnSpPr>
      <xdr:spPr>
        <a:xfrm flipV="1">
          <a:off x="1130300" y="128968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149225</xdr:rowOff>
    </xdr:from>
    <xdr:to xmlns:xdr="http://schemas.openxmlformats.org/drawingml/2006/spreadsheetDrawing">
      <xdr:col>10</xdr:col>
      <xdr:colOff>165100</xdr:colOff>
      <xdr:row>76</xdr:row>
      <xdr:rowOff>79375</xdr:rowOff>
    </xdr:to>
    <xdr:sp macro="" textlink="">
      <xdr:nvSpPr>
        <xdr:cNvPr id="187" name="フローチャート: 判断 186"/>
        <xdr:cNvSpPr/>
      </xdr:nvSpPr>
      <xdr:spPr>
        <a:xfrm>
          <a:off x="1968500" y="1300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70485</xdr:rowOff>
    </xdr:from>
    <xdr:ext cx="592455" cy="259080"/>
    <xdr:sp macro="" textlink="">
      <xdr:nvSpPr>
        <xdr:cNvPr id="188" name="テキスト ボックス 187"/>
        <xdr:cNvSpPr txBox="1"/>
      </xdr:nvSpPr>
      <xdr:spPr>
        <a:xfrm>
          <a:off x="1719580" y="131006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55880</xdr:rowOff>
    </xdr:from>
    <xdr:to xmlns:xdr="http://schemas.openxmlformats.org/drawingml/2006/spreadsheetDrawing">
      <xdr:col>6</xdr:col>
      <xdr:colOff>38100</xdr:colOff>
      <xdr:row>74</xdr:row>
      <xdr:rowOff>157480</xdr:rowOff>
    </xdr:to>
    <xdr:sp macro="" textlink="">
      <xdr:nvSpPr>
        <xdr:cNvPr id="189" name="フローチャート: 判断 188"/>
        <xdr:cNvSpPr/>
      </xdr:nvSpPr>
      <xdr:spPr>
        <a:xfrm>
          <a:off x="1079500" y="1274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2540</xdr:rowOff>
    </xdr:from>
    <xdr:ext cx="592455" cy="259080"/>
    <xdr:sp macro="" textlink="">
      <xdr:nvSpPr>
        <xdr:cNvPr id="190" name="テキスト ボックス 189"/>
        <xdr:cNvSpPr txBox="1"/>
      </xdr:nvSpPr>
      <xdr:spPr>
        <a:xfrm>
          <a:off x="830580" y="125183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68580</xdr:rowOff>
    </xdr:from>
    <xdr:to xmlns:xdr="http://schemas.openxmlformats.org/drawingml/2006/spreadsheetDrawing">
      <xdr:col>24</xdr:col>
      <xdr:colOff>114300</xdr:colOff>
      <xdr:row>74</xdr:row>
      <xdr:rowOff>170180</xdr:rowOff>
    </xdr:to>
    <xdr:sp macro="" textlink="">
      <xdr:nvSpPr>
        <xdr:cNvPr id="196" name="楕円 195"/>
        <xdr:cNvSpPr/>
      </xdr:nvSpPr>
      <xdr:spPr>
        <a:xfrm>
          <a:off x="45847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91440</xdr:rowOff>
    </xdr:from>
    <xdr:ext cx="598805" cy="259080"/>
    <xdr:sp macro="" textlink="">
      <xdr:nvSpPr>
        <xdr:cNvPr id="197" name="民生費該当値テキスト"/>
        <xdr:cNvSpPr txBox="1"/>
      </xdr:nvSpPr>
      <xdr:spPr>
        <a:xfrm>
          <a:off x="4686300" y="12607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125095</xdr:rowOff>
    </xdr:from>
    <xdr:to xmlns:xdr="http://schemas.openxmlformats.org/drawingml/2006/spreadsheetDrawing">
      <xdr:col>20</xdr:col>
      <xdr:colOff>38100</xdr:colOff>
      <xdr:row>75</xdr:row>
      <xdr:rowOff>55245</xdr:rowOff>
    </xdr:to>
    <xdr:sp macro="" textlink="">
      <xdr:nvSpPr>
        <xdr:cNvPr id="198" name="楕円 197"/>
        <xdr:cNvSpPr/>
      </xdr:nvSpPr>
      <xdr:spPr>
        <a:xfrm>
          <a:off x="3746500" y="128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71755</xdr:rowOff>
    </xdr:from>
    <xdr:ext cx="592455" cy="259080"/>
    <xdr:sp macro="" textlink="">
      <xdr:nvSpPr>
        <xdr:cNvPr id="199" name="テキスト ボックス 198"/>
        <xdr:cNvSpPr txBox="1"/>
      </xdr:nvSpPr>
      <xdr:spPr>
        <a:xfrm>
          <a:off x="3497580" y="125876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49530</xdr:rowOff>
    </xdr:from>
    <xdr:to xmlns:xdr="http://schemas.openxmlformats.org/drawingml/2006/spreadsheetDrawing">
      <xdr:col>15</xdr:col>
      <xdr:colOff>101600</xdr:colOff>
      <xdr:row>74</xdr:row>
      <xdr:rowOff>151130</xdr:rowOff>
    </xdr:to>
    <xdr:sp macro="" textlink="">
      <xdr:nvSpPr>
        <xdr:cNvPr id="200" name="楕円 199"/>
        <xdr:cNvSpPr/>
      </xdr:nvSpPr>
      <xdr:spPr>
        <a:xfrm>
          <a:off x="28575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167640</xdr:rowOff>
    </xdr:from>
    <xdr:ext cx="592455" cy="252730"/>
    <xdr:sp macro="" textlink="">
      <xdr:nvSpPr>
        <xdr:cNvPr id="201" name="テキスト ボックス 200"/>
        <xdr:cNvSpPr txBox="1"/>
      </xdr:nvSpPr>
      <xdr:spPr>
        <a:xfrm>
          <a:off x="2608580" y="125120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158750</xdr:rowOff>
    </xdr:from>
    <xdr:to xmlns:xdr="http://schemas.openxmlformats.org/drawingml/2006/spreadsheetDrawing">
      <xdr:col>10</xdr:col>
      <xdr:colOff>165100</xdr:colOff>
      <xdr:row>75</xdr:row>
      <xdr:rowOff>88900</xdr:rowOff>
    </xdr:to>
    <xdr:sp macro="" textlink="">
      <xdr:nvSpPr>
        <xdr:cNvPr id="202" name="楕円 201"/>
        <xdr:cNvSpPr/>
      </xdr:nvSpPr>
      <xdr:spPr>
        <a:xfrm>
          <a:off x="1968500" y="128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105410</xdr:rowOff>
    </xdr:from>
    <xdr:ext cx="592455" cy="259080"/>
    <xdr:sp macro="" textlink="">
      <xdr:nvSpPr>
        <xdr:cNvPr id="203" name="テキスト ボックス 202"/>
        <xdr:cNvSpPr txBox="1"/>
      </xdr:nvSpPr>
      <xdr:spPr>
        <a:xfrm>
          <a:off x="1719580" y="12621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24765</xdr:rowOff>
    </xdr:from>
    <xdr:to xmlns:xdr="http://schemas.openxmlformats.org/drawingml/2006/spreadsheetDrawing">
      <xdr:col>6</xdr:col>
      <xdr:colOff>38100</xdr:colOff>
      <xdr:row>75</xdr:row>
      <xdr:rowOff>126365</xdr:rowOff>
    </xdr:to>
    <xdr:sp macro="" textlink="">
      <xdr:nvSpPr>
        <xdr:cNvPr id="204" name="楕円 203"/>
        <xdr:cNvSpPr/>
      </xdr:nvSpPr>
      <xdr:spPr>
        <a:xfrm>
          <a:off x="10795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117475</xdr:rowOff>
    </xdr:from>
    <xdr:ext cx="592455" cy="259080"/>
    <xdr:sp macro="" textlink="">
      <xdr:nvSpPr>
        <xdr:cNvPr id="205" name="テキスト ボックス 204"/>
        <xdr:cNvSpPr txBox="1"/>
      </xdr:nvSpPr>
      <xdr:spPr>
        <a:xfrm>
          <a:off x="830580" y="129762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4" name="テキスト ボックス 213"/>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16" name="テキスト ボックス 215"/>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2730"/>
    <xdr:sp macro="" textlink="">
      <xdr:nvSpPr>
        <xdr:cNvPr id="220" name="テキスト ボックス 219"/>
        <xdr:cNvSpPr txBox="1"/>
      </xdr:nvSpPr>
      <xdr:spPr>
        <a:xfrm>
          <a:off x="230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2" name="テキスト ボックス 221"/>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2730"/>
    <xdr:sp macro="" textlink="">
      <xdr:nvSpPr>
        <xdr:cNvPr id="224" name="テキスト ボックス 223"/>
        <xdr:cNvSpPr txBox="1"/>
      </xdr:nvSpPr>
      <xdr:spPr>
        <a:xfrm>
          <a:off x="230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9280" cy="258445"/>
    <xdr:sp macro="" textlink="">
      <xdr:nvSpPr>
        <xdr:cNvPr id="226" name="テキスト ボックス 225"/>
        <xdr:cNvSpPr txBox="1"/>
      </xdr:nvSpPr>
      <xdr:spPr>
        <a:xfrm>
          <a:off x="166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9280" cy="259080"/>
    <xdr:sp macro="" textlink="">
      <xdr:nvSpPr>
        <xdr:cNvPr id="228" name="テキスト ボックス 227"/>
        <xdr:cNvSpPr txBox="1"/>
      </xdr:nvSpPr>
      <xdr:spPr>
        <a:xfrm>
          <a:off x="166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30" name="テキスト ボックス 229"/>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164465</xdr:rowOff>
    </xdr:from>
    <xdr:to xmlns:xdr="http://schemas.openxmlformats.org/drawingml/2006/spreadsheetDrawing">
      <xdr:col>24</xdr:col>
      <xdr:colOff>62865</xdr:colOff>
      <xdr:row>99</xdr:row>
      <xdr:rowOff>125095</xdr:rowOff>
    </xdr:to>
    <xdr:cxnSp macro="">
      <xdr:nvCxnSpPr>
        <xdr:cNvPr id="232" name="直線コネクタ 231"/>
        <xdr:cNvCxnSpPr/>
      </xdr:nvCxnSpPr>
      <xdr:spPr>
        <a:xfrm flipV="1">
          <a:off x="4633595" y="15594965"/>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128905</xdr:rowOff>
    </xdr:from>
    <xdr:ext cx="534670" cy="259080"/>
    <xdr:sp macro="" textlink="">
      <xdr:nvSpPr>
        <xdr:cNvPr id="233" name="衛生費最小値テキスト"/>
        <xdr:cNvSpPr txBox="1"/>
      </xdr:nvSpPr>
      <xdr:spPr>
        <a:xfrm>
          <a:off x="4686300" y="17102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125095</xdr:rowOff>
    </xdr:from>
    <xdr:to xmlns:xdr="http://schemas.openxmlformats.org/drawingml/2006/spreadsheetDrawing">
      <xdr:col>24</xdr:col>
      <xdr:colOff>152400</xdr:colOff>
      <xdr:row>99</xdr:row>
      <xdr:rowOff>125095</xdr:rowOff>
    </xdr:to>
    <xdr:cxnSp macro="">
      <xdr:nvCxnSpPr>
        <xdr:cNvPr id="234" name="直線コネクタ 233"/>
        <xdr:cNvCxnSpPr/>
      </xdr:nvCxnSpPr>
      <xdr:spPr>
        <a:xfrm>
          <a:off x="4546600" y="17098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111125</xdr:rowOff>
    </xdr:from>
    <xdr:ext cx="598805" cy="252730"/>
    <xdr:sp macro="" textlink="">
      <xdr:nvSpPr>
        <xdr:cNvPr id="235" name="衛生費最大値テキスト"/>
        <xdr:cNvSpPr txBox="1"/>
      </xdr:nvSpPr>
      <xdr:spPr>
        <a:xfrm>
          <a:off x="4686300" y="153701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110,468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164465</xdr:rowOff>
    </xdr:from>
    <xdr:to xmlns:xdr="http://schemas.openxmlformats.org/drawingml/2006/spreadsheetDrawing">
      <xdr:col>24</xdr:col>
      <xdr:colOff>152400</xdr:colOff>
      <xdr:row>90</xdr:row>
      <xdr:rowOff>164465</xdr:rowOff>
    </xdr:to>
    <xdr:cxnSp macro="">
      <xdr:nvCxnSpPr>
        <xdr:cNvPr id="236" name="直線コネクタ 235"/>
        <xdr:cNvCxnSpPr/>
      </xdr:nvCxnSpPr>
      <xdr:spPr>
        <a:xfrm>
          <a:off x="4546600" y="15594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125095</xdr:rowOff>
    </xdr:from>
    <xdr:to xmlns:xdr="http://schemas.openxmlformats.org/drawingml/2006/spreadsheetDrawing">
      <xdr:col>24</xdr:col>
      <xdr:colOff>63500</xdr:colOff>
      <xdr:row>97</xdr:row>
      <xdr:rowOff>140335</xdr:rowOff>
    </xdr:to>
    <xdr:cxnSp macro="">
      <xdr:nvCxnSpPr>
        <xdr:cNvPr id="237" name="直線コネクタ 236"/>
        <xdr:cNvCxnSpPr/>
      </xdr:nvCxnSpPr>
      <xdr:spPr>
        <a:xfrm flipV="1">
          <a:off x="3797300" y="1675574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166370</xdr:rowOff>
    </xdr:from>
    <xdr:ext cx="534670" cy="252730"/>
    <xdr:sp macro="" textlink="">
      <xdr:nvSpPr>
        <xdr:cNvPr id="238" name="衛生費平均値テキスト"/>
        <xdr:cNvSpPr txBox="1"/>
      </xdr:nvSpPr>
      <xdr:spPr>
        <a:xfrm>
          <a:off x="4686300" y="167970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16510</xdr:rowOff>
    </xdr:from>
    <xdr:to xmlns:xdr="http://schemas.openxmlformats.org/drawingml/2006/spreadsheetDrawing">
      <xdr:col>24</xdr:col>
      <xdr:colOff>114300</xdr:colOff>
      <xdr:row>98</xdr:row>
      <xdr:rowOff>118110</xdr:rowOff>
    </xdr:to>
    <xdr:sp macro="" textlink="">
      <xdr:nvSpPr>
        <xdr:cNvPr id="239" name="フローチャート: 判断 238"/>
        <xdr:cNvSpPr/>
      </xdr:nvSpPr>
      <xdr:spPr>
        <a:xfrm>
          <a:off x="45847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122555</xdr:rowOff>
    </xdr:from>
    <xdr:to xmlns:xdr="http://schemas.openxmlformats.org/drawingml/2006/spreadsheetDrawing">
      <xdr:col>19</xdr:col>
      <xdr:colOff>177800</xdr:colOff>
      <xdr:row>97</xdr:row>
      <xdr:rowOff>140335</xdr:rowOff>
    </xdr:to>
    <xdr:cxnSp macro="">
      <xdr:nvCxnSpPr>
        <xdr:cNvPr id="240" name="直線コネクタ 239"/>
        <xdr:cNvCxnSpPr/>
      </xdr:nvCxnSpPr>
      <xdr:spPr>
        <a:xfrm>
          <a:off x="2908300" y="167532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34290</xdr:rowOff>
    </xdr:from>
    <xdr:to xmlns:xdr="http://schemas.openxmlformats.org/drawingml/2006/spreadsheetDrawing">
      <xdr:col>20</xdr:col>
      <xdr:colOff>38100</xdr:colOff>
      <xdr:row>98</xdr:row>
      <xdr:rowOff>135890</xdr:rowOff>
    </xdr:to>
    <xdr:sp macro="" textlink="">
      <xdr:nvSpPr>
        <xdr:cNvPr id="241" name="フローチャート: 判断 240"/>
        <xdr:cNvSpPr/>
      </xdr:nvSpPr>
      <xdr:spPr>
        <a:xfrm>
          <a:off x="3746500" y="1683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127635</xdr:rowOff>
    </xdr:from>
    <xdr:ext cx="528320" cy="259080"/>
    <xdr:sp macro="" textlink="">
      <xdr:nvSpPr>
        <xdr:cNvPr id="242" name="テキスト ボックス 241"/>
        <xdr:cNvSpPr txBox="1"/>
      </xdr:nvSpPr>
      <xdr:spPr>
        <a:xfrm>
          <a:off x="3529965" y="169297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122555</xdr:rowOff>
    </xdr:from>
    <xdr:to xmlns:xdr="http://schemas.openxmlformats.org/drawingml/2006/spreadsheetDrawing">
      <xdr:col>15</xdr:col>
      <xdr:colOff>50800</xdr:colOff>
      <xdr:row>97</xdr:row>
      <xdr:rowOff>127635</xdr:rowOff>
    </xdr:to>
    <xdr:cxnSp macro="">
      <xdr:nvCxnSpPr>
        <xdr:cNvPr id="243" name="直線コネクタ 242"/>
        <xdr:cNvCxnSpPr/>
      </xdr:nvCxnSpPr>
      <xdr:spPr>
        <a:xfrm flipV="1">
          <a:off x="2019300" y="167532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1270</xdr:rowOff>
    </xdr:from>
    <xdr:to xmlns:xdr="http://schemas.openxmlformats.org/drawingml/2006/spreadsheetDrawing">
      <xdr:col>15</xdr:col>
      <xdr:colOff>101600</xdr:colOff>
      <xdr:row>98</xdr:row>
      <xdr:rowOff>102870</xdr:rowOff>
    </xdr:to>
    <xdr:sp macro="" textlink="">
      <xdr:nvSpPr>
        <xdr:cNvPr id="244" name="フローチャート: 判断 243"/>
        <xdr:cNvSpPr/>
      </xdr:nvSpPr>
      <xdr:spPr>
        <a:xfrm>
          <a:off x="2857500" y="1680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93980</xdr:rowOff>
    </xdr:from>
    <xdr:ext cx="528320" cy="259080"/>
    <xdr:sp macro="" textlink="">
      <xdr:nvSpPr>
        <xdr:cNvPr id="245" name="テキスト ボックス 244"/>
        <xdr:cNvSpPr txBox="1"/>
      </xdr:nvSpPr>
      <xdr:spPr>
        <a:xfrm>
          <a:off x="2640965" y="16896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127635</xdr:rowOff>
    </xdr:from>
    <xdr:to xmlns:xdr="http://schemas.openxmlformats.org/drawingml/2006/spreadsheetDrawing">
      <xdr:col>10</xdr:col>
      <xdr:colOff>114300</xdr:colOff>
      <xdr:row>97</xdr:row>
      <xdr:rowOff>160020</xdr:rowOff>
    </xdr:to>
    <xdr:cxnSp macro="">
      <xdr:nvCxnSpPr>
        <xdr:cNvPr id="246" name="直線コネクタ 245"/>
        <xdr:cNvCxnSpPr/>
      </xdr:nvCxnSpPr>
      <xdr:spPr>
        <a:xfrm flipV="1">
          <a:off x="1130300" y="167582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47" name="フローチャート: 判断 246"/>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92075</xdr:rowOff>
    </xdr:from>
    <xdr:ext cx="528320" cy="259080"/>
    <xdr:sp macro="" textlink="">
      <xdr:nvSpPr>
        <xdr:cNvPr id="248" name="テキスト ボックス 247"/>
        <xdr:cNvSpPr txBox="1"/>
      </xdr:nvSpPr>
      <xdr:spPr>
        <a:xfrm>
          <a:off x="1751965" y="168941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29210</xdr:rowOff>
    </xdr:from>
    <xdr:to xmlns:xdr="http://schemas.openxmlformats.org/drawingml/2006/spreadsheetDrawing">
      <xdr:col>6</xdr:col>
      <xdr:colOff>38100</xdr:colOff>
      <xdr:row>97</xdr:row>
      <xdr:rowOff>130810</xdr:rowOff>
    </xdr:to>
    <xdr:sp macro="" textlink="">
      <xdr:nvSpPr>
        <xdr:cNvPr id="249" name="フローチャート: 判断 248"/>
        <xdr:cNvSpPr/>
      </xdr:nvSpPr>
      <xdr:spPr>
        <a:xfrm>
          <a:off x="1079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147320</xdr:rowOff>
    </xdr:from>
    <xdr:ext cx="528320" cy="259080"/>
    <xdr:sp macro="" textlink="">
      <xdr:nvSpPr>
        <xdr:cNvPr id="250" name="テキスト ボックス 249"/>
        <xdr:cNvSpPr txBox="1"/>
      </xdr:nvSpPr>
      <xdr:spPr>
        <a:xfrm>
          <a:off x="862965" y="16435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74930</xdr:rowOff>
    </xdr:from>
    <xdr:to xmlns:xdr="http://schemas.openxmlformats.org/drawingml/2006/spreadsheetDrawing">
      <xdr:col>24</xdr:col>
      <xdr:colOff>114300</xdr:colOff>
      <xdr:row>98</xdr:row>
      <xdr:rowOff>4445</xdr:rowOff>
    </xdr:to>
    <xdr:sp macro="" textlink="">
      <xdr:nvSpPr>
        <xdr:cNvPr id="256" name="楕円 255"/>
        <xdr:cNvSpPr/>
      </xdr:nvSpPr>
      <xdr:spPr>
        <a:xfrm>
          <a:off x="45847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97790</xdr:rowOff>
    </xdr:from>
    <xdr:ext cx="534670" cy="252730"/>
    <xdr:sp macro="" textlink="">
      <xdr:nvSpPr>
        <xdr:cNvPr id="257" name="衛生費該当値テキスト"/>
        <xdr:cNvSpPr txBox="1"/>
      </xdr:nvSpPr>
      <xdr:spPr>
        <a:xfrm>
          <a:off x="4686300" y="165569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89535</xdr:rowOff>
    </xdr:from>
    <xdr:to xmlns:xdr="http://schemas.openxmlformats.org/drawingml/2006/spreadsheetDrawing">
      <xdr:col>20</xdr:col>
      <xdr:colOff>38100</xdr:colOff>
      <xdr:row>98</xdr:row>
      <xdr:rowOff>19685</xdr:rowOff>
    </xdr:to>
    <xdr:sp macro="" textlink="">
      <xdr:nvSpPr>
        <xdr:cNvPr id="258" name="楕円 257"/>
        <xdr:cNvSpPr/>
      </xdr:nvSpPr>
      <xdr:spPr>
        <a:xfrm>
          <a:off x="37465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36195</xdr:rowOff>
    </xdr:from>
    <xdr:ext cx="528320" cy="259080"/>
    <xdr:sp macro="" textlink="">
      <xdr:nvSpPr>
        <xdr:cNvPr id="259" name="テキスト ボックス 258"/>
        <xdr:cNvSpPr txBox="1"/>
      </xdr:nvSpPr>
      <xdr:spPr>
        <a:xfrm>
          <a:off x="3529965" y="164953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71755</xdr:rowOff>
    </xdr:from>
    <xdr:to xmlns:xdr="http://schemas.openxmlformats.org/drawingml/2006/spreadsheetDrawing">
      <xdr:col>15</xdr:col>
      <xdr:colOff>101600</xdr:colOff>
      <xdr:row>98</xdr:row>
      <xdr:rowOff>1905</xdr:rowOff>
    </xdr:to>
    <xdr:sp macro="" textlink="">
      <xdr:nvSpPr>
        <xdr:cNvPr id="260" name="楕円 259"/>
        <xdr:cNvSpPr/>
      </xdr:nvSpPr>
      <xdr:spPr>
        <a:xfrm>
          <a:off x="2857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18415</xdr:rowOff>
    </xdr:from>
    <xdr:ext cx="528320" cy="252730"/>
    <xdr:sp macro="" textlink="">
      <xdr:nvSpPr>
        <xdr:cNvPr id="261" name="テキスト ボックス 260"/>
        <xdr:cNvSpPr txBox="1"/>
      </xdr:nvSpPr>
      <xdr:spPr>
        <a:xfrm>
          <a:off x="2640965" y="164776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76835</xdr:rowOff>
    </xdr:from>
    <xdr:to xmlns:xdr="http://schemas.openxmlformats.org/drawingml/2006/spreadsheetDrawing">
      <xdr:col>10</xdr:col>
      <xdr:colOff>165100</xdr:colOff>
      <xdr:row>98</xdr:row>
      <xdr:rowOff>6985</xdr:rowOff>
    </xdr:to>
    <xdr:sp macro="" textlink="">
      <xdr:nvSpPr>
        <xdr:cNvPr id="262" name="楕円 261"/>
        <xdr:cNvSpPr/>
      </xdr:nvSpPr>
      <xdr:spPr>
        <a:xfrm>
          <a:off x="1968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23495</xdr:rowOff>
    </xdr:from>
    <xdr:ext cx="528320" cy="259080"/>
    <xdr:sp macro="" textlink="">
      <xdr:nvSpPr>
        <xdr:cNvPr id="263" name="テキスト ボックス 262"/>
        <xdr:cNvSpPr txBox="1"/>
      </xdr:nvSpPr>
      <xdr:spPr>
        <a:xfrm>
          <a:off x="1751965" y="16482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109220</xdr:rowOff>
    </xdr:from>
    <xdr:to xmlns:xdr="http://schemas.openxmlformats.org/drawingml/2006/spreadsheetDrawing">
      <xdr:col>6</xdr:col>
      <xdr:colOff>38100</xdr:colOff>
      <xdr:row>98</xdr:row>
      <xdr:rowOff>39370</xdr:rowOff>
    </xdr:to>
    <xdr:sp macro="" textlink="">
      <xdr:nvSpPr>
        <xdr:cNvPr id="264" name="楕円 263"/>
        <xdr:cNvSpPr/>
      </xdr:nvSpPr>
      <xdr:spPr>
        <a:xfrm>
          <a:off x="1079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30480</xdr:rowOff>
    </xdr:from>
    <xdr:ext cx="528320" cy="252730"/>
    <xdr:sp macro="" textlink="">
      <xdr:nvSpPr>
        <xdr:cNvPr id="265" name="テキスト ボックス 264"/>
        <xdr:cNvSpPr txBox="1"/>
      </xdr:nvSpPr>
      <xdr:spPr>
        <a:xfrm>
          <a:off x="862965" y="168325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4" name="テキスト ボックス 273"/>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2570" cy="259080"/>
    <xdr:sp macro="" textlink="">
      <xdr:nvSpPr>
        <xdr:cNvPr id="277" name="テキスト ボックス 276"/>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1010" cy="259080"/>
    <xdr:sp macro="" textlink="">
      <xdr:nvSpPr>
        <xdr:cNvPr id="279" name="テキスト ボックス 278"/>
        <xdr:cNvSpPr txBox="1"/>
      </xdr:nvSpPr>
      <xdr:spPr>
        <a:xfrm>
          <a:off x="6136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1010" cy="252730"/>
    <xdr:sp macro="" textlink="">
      <xdr:nvSpPr>
        <xdr:cNvPr id="281" name="テキスト ボックス 280"/>
        <xdr:cNvSpPr txBox="1"/>
      </xdr:nvSpPr>
      <xdr:spPr>
        <a:xfrm>
          <a:off x="6136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1010" cy="259080"/>
    <xdr:sp macro="" textlink="">
      <xdr:nvSpPr>
        <xdr:cNvPr id="283" name="テキスト ボックス 282"/>
        <xdr:cNvSpPr txBox="1"/>
      </xdr:nvSpPr>
      <xdr:spPr>
        <a:xfrm>
          <a:off x="6136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1010" cy="259080"/>
    <xdr:sp macro="" textlink="">
      <xdr:nvSpPr>
        <xdr:cNvPr id="285" name="テキスト ボックス 284"/>
        <xdr:cNvSpPr txBox="1"/>
      </xdr:nvSpPr>
      <xdr:spPr>
        <a:xfrm>
          <a:off x="6136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010" cy="252730"/>
    <xdr:sp macro="" textlink="">
      <xdr:nvSpPr>
        <xdr:cNvPr id="287" name="テキスト ボックス 286"/>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86360</xdr:rowOff>
    </xdr:from>
    <xdr:to xmlns:xdr="http://schemas.openxmlformats.org/drawingml/2006/spreadsheetDrawing">
      <xdr:col>54</xdr:col>
      <xdr:colOff>189865</xdr:colOff>
      <xdr:row>39</xdr:row>
      <xdr:rowOff>44450</xdr:rowOff>
    </xdr:to>
    <xdr:cxnSp macro="">
      <xdr:nvCxnSpPr>
        <xdr:cNvPr id="289" name="直線コネクタ 288"/>
        <xdr:cNvCxnSpPr/>
      </xdr:nvCxnSpPr>
      <xdr:spPr>
        <a:xfrm flipV="1">
          <a:off x="10475595" y="52298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90"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1" name="直線コネクタ 29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32385</xdr:rowOff>
    </xdr:from>
    <xdr:ext cx="469900" cy="252730"/>
    <xdr:sp macro="" textlink="">
      <xdr:nvSpPr>
        <xdr:cNvPr id="292" name="労働費最大値テキスト"/>
        <xdr:cNvSpPr txBox="1"/>
      </xdr:nvSpPr>
      <xdr:spPr>
        <a:xfrm>
          <a:off x="10528300" y="50044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3,941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86360</xdr:rowOff>
    </xdr:from>
    <xdr:to xmlns:xdr="http://schemas.openxmlformats.org/drawingml/2006/spreadsheetDrawing">
      <xdr:col>55</xdr:col>
      <xdr:colOff>88900</xdr:colOff>
      <xdr:row>30</xdr:row>
      <xdr:rowOff>86360</xdr:rowOff>
    </xdr:to>
    <xdr:cxnSp macro="">
      <xdr:nvCxnSpPr>
        <xdr:cNvPr id="293" name="直線コネクタ 292"/>
        <xdr:cNvCxnSpPr/>
      </xdr:nvCxnSpPr>
      <xdr:spPr>
        <a:xfrm>
          <a:off x="10388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24765</xdr:rowOff>
    </xdr:from>
    <xdr:to xmlns:xdr="http://schemas.openxmlformats.org/drawingml/2006/spreadsheetDrawing">
      <xdr:col>55</xdr:col>
      <xdr:colOff>0</xdr:colOff>
      <xdr:row>34</xdr:row>
      <xdr:rowOff>27940</xdr:rowOff>
    </xdr:to>
    <xdr:cxnSp macro="">
      <xdr:nvCxnSpPr>
        <xdr:cNvPr id="294" name="直線コネクタ 293"/>
        <xdr:cNvCxnSpPr/>
      </xdr:nvCxnSpPr>
      <xdr:spPr>
        <a:xfrm>
          <a:off x="9639300" y="58540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78105</xdr:rowOff>
    </xdr:from>
    <xdr:ext cx="378460" cy="252730"/>
    <xdr:sp macro="" textlink="">
      <xdr:nvSpPr>
        <xdr:cNvPr id="295" name="労働費平均値テキスト"/>
        <xdr:cNvSpPr txBox="1"/>
      </xdr:nvSpPr>
      <xdr:spPr>
        <a:xfrm>
          <a:off x="10528300" y="642175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99695</xdr:rowOff>
    </xdr:from>
    <xdr:to xmlns:xdr="http://schemas.openxmlformats.org/drawingml/2006/spreadsheetDrawing">
      <xdr:col>55</xdr:col>
      <xdr:colOff>50800</xdr:colOff>
      <xdr:row>38</xdr:row>
      <xdr:rowOff>29845</xdr:rowOff>
    </xdr:to>
    <xdr:sp macro="" textlink="">
      <xdr:nvSpPr>
        <xdr:cNvPr id="296" name="フローチャート: 判断 295"/>
        <xdr:cNvSpPr/>
      </xdr:nvSpPr>
      <xdr:spPr>
        <a:xfrm>
          <a:off x="104267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24765</xdr:rowOff>
    </xdr:from>
    <xdr:to xmlns:xdr="http://schemas.openxmlformats.org/drawingml/2006/spreadsheetDrawing">
      <xdr:col>50</xdr:col>
      <xdr:colOff>114300</xdr:colOff>
      <xdr:row>34</xdr:row>
      <xdr:rowOff>43180</xdr:rowOff>
    </xdr:to>
    <xdr:cxnSp macro="">
      <xdr:nvCxnSpPr>
        <xdr:cNvPr id="297" name="直線コネクタ 296"/>
        <xdr:cNvCxnSpPr/>
      </xdr:nvCxnSpPr>
      <xdr:spPr>
        <a:xfrm flipV="1">
          <a:off x="8750300" y="58540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97790</xdr:rowOff>
    </xdr:from>
    <xdr:to xmlns:xdr="http://schemas.openxmlformats.org/drawingml/2006/spreadsheetDrawing">
      <xdr:col>50</xdr:col>
      <xdr:colOff>165100</xdr:colOff>
      <xdr:row>38</xdr:row>
      <xdr:rowOff>27305</xdr:rowOff>
    </xdr:to>
    <xdr:sp macro="" textlink="">
      <xdr:nvSpPr>
        <xdr:cNvPr id="298" name="フローチャート: 判断 297"/>
        <xdr:cNvSpPr/>
      </xdr:nvSpPr>
      <xdr:spPr>
        <a:xfrm>
          <a:off x="9588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18415</xdr:rowOff>
    </xdr:from>
    <xdr:ext cx="378460" cy="252730"/>
    <xdr:sp macro="" textlink="">
      <xdr:nvSpPr>
        <xdr:cNvPr id="299" name="テキスト ボックス 298"/>
        <xdr:cNvSpPr txBox="1"/>
      </xdr:nvSpPr>
      <xdr:spPr>
        <a:xfrm>
          <a:off x="9450070" y="65335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43180</xdr:rowOff>
    </xdr:from>
    <xdr:to xmlns:xdr="http://schemas.openxmlformats.org/drawingml/2006/spreadsheetDrawing">
      <xdr:col>45</xdr:col>
      <xdr:colOff>177800</xdr:colOff>
      <xdr:row>34</xdr:row>
      <xdr:rowOff>79375</xdr:rowOff>
    </xdr:to>
    <xdr:cxnSp macro="">
      <xdr:nvCxnSpPr>
        <xdr:cNvPr id="300" name="直線コネクタ 299"/>
        <xdr:cNvCxnSpPr/>
      </xdr:nvCxnSpPr>
      <xdr:spPr>
        <a:xfrm flipV="1">
          <a:off x="7861300" y="58724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59055</xdr:rowOff>
    </xdr:from>
    <xdr:to xmlns:xdr="http://schemas.openxmlformats.org/drawingml/2006/spreadsheetDrawing">
      <xdr:col>46</xdr:col>
      <xdr:colOff>38100</xdr:colOff>
      <xdr:row>37</xdr:row>
      <xdr:rowOff>160655</xdr:rowOff>
    </xdr:to>
    <xdr:sp macro="" textlink="">
      <xdr:nvSpPr>
        <xdr:cNvPr id="301" name="フローチャート: 判断 300"/>
        <xdr:cNvSpPr/>
      </xdr:nvSpPr>
      <xdr:spPr>
        <a:xfrm>
          <a:off x="8699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151765</xdr:rowOff>
    </xdr:from>
    <xdr:ext cx="378460" cy="259080"/>
    <xdr:sp macro="" textlink="">
      <xdr:nvSpPr>
        <xdr:cNvPr id="302" name="テキスト ボックス 301"/>
        <xdr:cNvSpPr txBox="1"/>
      </xdr:nvSpPr>
      <xdr:spPr>
        <a:xfrm>
          <a:off x="8561070" y="6495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60325</xdr:rowOff>
    </xdr:from>
    <xdr:to xmlns:xdr="http://schemas.openxmlformats.org/drawingml/2006/spreadsheetDrawing">
      <xdr:col>41</xdr:col>
      <xdr:colOff>50800</xdr:colOff>
      <xdr:row>34</xdr:row>
      <xdr:rowOff>79375</xdr:rowOff>
    </xdr:to>
    <xdr:cxnSp macro="">
      <xdr:nvCxnSpPr>
        <xdr:cNvPr id="303" name="直線コネクタ 302"/>
        <xdr:cNvCxnSpPr/>
      </xdr:nvCxnSpPr>
      <xdr:spPr>
        <a:xfrm>
          <a:off x="6972300" y="58896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72390</xdr:rowOff>
    </xdr:from>
    <xdr:to xmlns:xdr="http://schemas.openxmlformats.org/drawingml/2006/spreadsheetDrawing">
      <xdr:col>41</xdr:col>
      <xdr:colOff>101600</xdr:colOff>
      <xdr:row>38</xdr:row>
      <xdr:rowOff>2540</xdr:rowOff>
    </xdr:to>
    <xdr:sp macro="" textlink="">
      <xdr:nvSpPr>
        <xdr:cNvPr id="304" name="フローチャート: 判断 303"/>
        <xdr:cNvSpPr/>
      </xdr:nvSpPr>
      <xdr:spPr>
        <a:xfrm>
          <a:off x="7810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165100</xdr:rowOff>
    </xdr:from>
    <xdr:ext cx="378460" cy="259080"/>
    <xdr:sp macro="" textlink="">
      <xdr:nvSpPr>
        <xdr:cNvPr id="305" name="テキスト ボックス 304"/>
        <xdr:cNvSpPr txBox="1"/>
      </xdr:nvSpPr>
      <xdr:spPr>
        <a:xfrm>
          <a:off x="7672070" y="6508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40640</xdr:rowOff>
    </xdr:from>
    <xdr:to xmlns:xdr="http://schemas.openxmlformats.org/drawingml/2006/spreadsheetDrawing">
      <xdr:col>36</xdr:col>
      <xdr:colOff>165100</xdr:colOff>
      <xdr:row>36</xdr:row>
      <xdr:rowOff>141605</xdr:rowOff>
    </xdr:to>
    <xdr:sp macro="" textlink="">
      <xdr:nvSpPr>
        <xdr:cNvPr id="306" name="フローチャート: 判断 305"/>
        <xdr:cNvSpPr/>
      </xdr:nvSpPr>
      <xdr:spPr>
        <a:xfrm>
          <a:off x="6921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132715</xdr:rowOff>
    </xdr:from>
    <xdr:ext cx="463550" cy="252730"/>
    <xdr:sp macro="" textlink="">
      <xdr:nvSpPr>
        <xdr:cNvPr id="307" name="テキスト ボックス 306"/>
        <xdr:cNvSpPr txBox="1"/>
      </xdr:nvSpPr>
      <xdr:spPr>
        <a:xfrm>
          <a:off x="6737350" y="63049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148590</xdr:rowOff>
    </xdr:from>
    <xdr:to xmlns:xdr="http://schemas.openxmlformats.org/drawingml/2006/spreadsheetDrawing">
      <xdr:col>55</xdr:col>
      <xdr:colOff>50800</xdr:colOff>
      <xdr:row>34</xdr:row>
      <xdr:rowOff>78740</xdr:rowOff>
    </xdr:to>
    <xdr:sp macro="" textlink="">
      <xdr:nvSpPr>
        <xdr:cNvPr id="313" name="楕円 312"/>
        <xdr:cNvSpPr/>
      </xdr:nvSpPr>
      <xdr:spPr>
        <a:xfrm>
          <a:off x="104267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0</xdr:rowOff>
    </xdr:from>
    <xdr:ext cx="469900" cy="259080"/>
    <xdr:sp macro="" textlink="">
      <xdr:nvSpPr>
        <xdr:cNvPr id="314" name="労働費該当値テキスト"/>
        <xdr:cNvSpPr txBox="1"/>
      </xdr:nvSpPr>
      <xdr:spPr>
        <a:xfrm>
          <a:off x="10528300" y="565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145415</xdr:rowOff>
    </xdr:from>
    <xdr:to xmlns:xdr="http://schemas.openxmlformats.org/drawingml/2006/spreadsheetDrawing">
      <xdr:col>50</xdr:col>
      <xdr:colOff>165100</xdr:colOff>
      <xdr:row>34</xdr:row>
      <xdr:rowOff>75565</xdr:rowOff>
    </xdr:to>
    <xdr:sp macro="" textlink="">
      <xdr:nvSpPr>
        <xdr:cNvPr id="315" name="楕円 314"/>
        <xdr:cNvSpPr/>
      </xdr:nvSpPr>
      <xdr:spPr>
        <a:xfrm>
          <a:off x="9588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32</xdr:row>
      <xdr:rowOff>92075</xdr:rowOff>
    </xdr:from>
    <xdr:ext cx="463550" cy="259080"/>
    <xdr:sp macro="" textlink="">
      <xdr:nvSpPr>
        <xdr:cNvPr id="316" name="テキスト ボックス 315"/>
        <xdr:cNvSpPr txBox="1"/>
      </xdr:nvSpPr>
      <xdr:spPr>
        <a:xfrm>
          <a:off x="9404350" y="55784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163830</xdr:rowOff>
    </xdr:from>
    <xdr:to xmlns:xdr="http://schemas.openxmlformats.org/drawingml/2006/spreadsheetDrawing">
      <xdr:col>46</xdr:col>
      <xdr:colOff>38100</xdr:colOff>
      <xdr:row>34</xdr:row>
      <xdr:rowOff>93980</xdr:rowOff>
    </xdr:to>
    <xdr:sp macro="" textlink="">
      <xdr:nvSpPr>
        <xdr:cNvPr id="317" name="楕円 316"/>
        <xdr:cNvSpPr/>
      </xdr:nvSpPr>
      <xdr:spPr>
        <a:xfrm>
          <a:off x="86995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32</xdr:row>
      <xdr:rowOff>110490</xdr:rowOff>
    </xdr:from>
    <xdr:ext cx="463550" cy="252730"/>
    <xdr:sp macro="" textlink="">
      <xdr:nvSpPr>
        <xdr:cNvPr id="318" name="テキスト ボックス 317"/>
        <xdr:cNvSpPr txBox="1"/>
      </xdr:nvSpPr>
      <xdr:spPr>
        <a:xfrm>
          <a:off x="8515350" y="55968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29210</xdr:rowOff>
    </xdr:from>
    <xdr:to xmlns:xdr="http://schemas.openxmlformats.org/drawingml/2006/spreadsheetDrawing">
      <xdr:col>41</xdr:col>
      <xdr:colOff>101600</xdr:colOff>
      <xdr:row>34</xdr:row>
      <xdr:rowOff>130175</xdr:rowOff>
    </xdr:to>
    <xdr:sp macro="" textlink="">
      <xdr:nvSpPr>
        <xdr:cNvPr id="319" name="楕円 318"/>
        <xdr:cNvSpPr/>
      </xdr:nvSpPr>
      <xdr:spPr>
        <a:xfrm>
          <a:off x="7810500" y="5858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32</xdr:row>
      <xdr:rowOff>146685</xdr:rowOff>
    </xdr:from>
    <xdr:ext cx="463550" cy="252730"/>
    <xdr:sp macro="" textlink="">
      <xdr:nvSpPr>
        <xdr:cNvPr id="320" name="テキスト ボックス 319"/>
        <xdr:cNvSpPr txBox="1"/>
      </xdr:nvSpPr>
      <xdr:spPr>
        <a:xfrm>
          <a:off x="7626350" y="56330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9525</xdr:rowOff>
    </xdr:from>
    <xdr:to xmlns:xdr="http://schemas.openxmlformats.org/drawingml/2006/spreadsheetDrawing">
      <xdr:col>36</xdr:col>
      <xdr:colOff>165100</xdr:colOff>
      <xdr:row>34</xdr:row>
      <xdr:rowOff>111125</xdr:rowOff>
    </xdr:to>
    <xdr:sp macro="" textlink="">
      <xdr:nvSpPr>
        <xdr:cNvPr id="321" name="楕円 320"/>
        <xdr:cNvSpPr/>
      </xdr:nvSpPr>
      <xdr:spPr>
        <a:xfrm>
          <a:off x="69215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32</xdr:row>
      <xdr:rowOff>127635</xdr:rowOff>
    </xdr:from>
    <xdr:ext cx="463550" cy="259080"/>
    <xdr:sp macro="" textlink="">
      <xdr:nvSpPr>
        <xdr:cNvPr id="322" name="テキスト ボックス 321"/>
        <xdr:cNvSpPr txBox="1"/>
      </xdr:nvSpPr>
      <xdr:spPr>
        <a:xfrm>
          <a:off x="6737350" y="56140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31" name="テキスト ボックス 330"/>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3" name="直線コネクタ 332"/>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34" name="テキスト ボックス 333"/>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5" name="直線コネクタ 334"/>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6" name="テキスト ボックス 335"/>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7" name="直線コネクタ 33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2730"/>
    <xdr:sp macro="" textlink="">
      <xdr:nvSpPr>
        <xdr:cNvPr id="338" name="テキスト ボックス 337"/>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9" name="直線コネクタ 338"/>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0" name="テキスト ボックス 339"/>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1" name="直線コネクタ 340"/>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2" name="テキスト ボックス 341"/>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4" name="テキスト ボックス 343"/>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71120</xdr:rowOff>
    </xdr:from>
    <xdr:to xmlns:xdr="http://schemas.openxmlformats.org/drawingml/2006/spreadsheetDrawing">
      <xdr:col>54</xdr:col>
      <xdr:colOff>189865</xdr:colOff>
      <xdr:row>59</xdr:row>
      <xdr:rowOff>38735</xdr:rowOff>
    </xdr:to>
    <xdr:cxnSp macro="">
      <xdr:nvCxnSpPr>
        <xdr:cNvPr id="346" name="直線コネクタ 345"/>
        <xdr:cNvCxnSpPr/>
      </xdr:nvCxnSpPr>
      <xdr:spPr>
        <a:xfrm flipV="1">
          <a:off x="10475595" y="8643620"/>
          <a:ext cx="127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378460" cy="252730"/>
    <xdr:sp macro="" textlink="">
      <xdr:nvSpPr>
        <xdr:cNvPr id="347" name="農林水産業費最小値テキスト"/>
        <xdr:cNvSpPr txBox="1"/>
      </xdr:nvSpPr>
      <xdr:spPr>
        <a:xfrm>
          <a:off x="10528300" y="101580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38735</xdr:rowOff>
    </xdr:from>
    <xdr:to xmlns:xdr="http://schemas.openxmlformats.org/drawingml/2006/spreadsheetDrawing">
      <xdr:col>55</xdr:col>
      <xdr:colOff>88900</xdr:colOff>
      <xdr:row>59</xdr:row>
      <xdr:rowOff>38735</xdr:rowOff>
    </xdr:to>
    <xdr:cxnSp macro="">
      <xdr:nvCxnSpPr>
        <xdr:cNvPr id="348" name="直線コネクタ 347"/>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17780</xdr:rowOff>
    </xdr:from>
    <xdr:ext cx="534670" cy="252730"/>
    <xdr:sp macro="" textlink="">
      <xdr:nvSpPr>
        <xdr:cNvPr id="349" name="農林水産業費最大値テキスト"/>
        <xdr:cNvSpPr txBox="1"/>
      </xdr:nvSpPr>
      <xdr:spPr>
        <a:xfrm>
          <a:off x="10528300" y="84188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79,611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71120</xdr:rowOff>
    </xdr:from>
    <xdr:to xmlns:xdr="http://schemas.openxmlformats.org/drawingml/2006/spreadsheetDrawing">
      <xdr:col>55</xdr:col>
      <xdr:colOff>88900</xdr:colOff>
      <xdr:row>50</xdr:row>
      <xdr:rowOff>71120</xdr:rowOff>
    </xdr:to>
    <xdr:cxnSp macro="">
      <xdr:nvCxnSpPr>
        <xdr:cNvPr id="350" name="直線コネクタ 349"/>
        <xdr:cNvCxnSpPr/>
      </xdr:nvCxnSpPr>
      <xdr:spPr>
        <a:xfrm>
          <a:off x="10388600" y="864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132715</xdr:rowOff>
    </xdr:from>
    <xdr:to xmlns:xdr="http://schemas.openxmlformats.org/drawingml/2006/spreadsheetDrawing">
      <xdr:col>55</xdr:col>
      <xdr:colOff>0</xdr:colOff>
      <xdr:row>58</xdr:row>
      <xdr:rowOff>146685</xdr:rowOff>
    </xdr:to>
    <xdr:cxnSp macro="">
      <xdr:nvCxnSpPr>
        <xdr:cNvPr id="351" name="直線コネクタ 350"/>
        <xdr:cNvCxnSpPr/>
      </xdr:nvCxnSpPr>
      <xdr:spPr>
        <a:xfrm>
          <a:off x="9639300" y="1007681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72390</xdr:rowOff>
    </xdr:from>
    <xdr:ext cx="469900" cy="259080"/>
    <xdr:sp macro="" textlink="">
      <xdr:nvSpPr>
        <xdr:cNvPr id="352" name="農林水産業費平均値テキスト"/>
        <xdr:cNvSpPr txBox="1"/>
      </xdr:nvSpPr>
      <xdr:spPr>
        <a:xfrm>
          <a:off x="10528300" y="9845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49530</xdr:rowOff>
    </xdr:from>
    <xdr:to xmlns:xdr="http://schemas.openxmlformats.org/drawingml/2006/spreadsheetDrawing">
      <xdr:col>55</xdr:col>
      <xdr:colOff>50800</xdr:colOff>
      <xdr:row>58</xdr:row>
      <xdr:rowOff>151130</xdr:rowOff>
    </xdr:to>
    <xdr:sp macro="" textlink="">
      <xdr:nvSpPr>
        <xdr:cNvPr id="353" name="フローチャート: 判断 352"/>
        <xdr:cNvSpPr/>
      </xdr:nvSpPr>
      <xdr:spPr>
        <a:xfrm>
          <a:off x="10426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132715</xdr:rowOff>
    </xdr:from>
    <xdr:to xmlns:xdr="http://schemas.openxmlformats.org/drawingml/2006/spreadsheetDrawing">
      <xdr:col>50</xdr:col>
      <xdr:colOff>114300</xdr:colOff>
      <xdr:row>58</xdr:row>
      <xdr:rowOff>134620</xdr:rowOff>
    </xdr:to>
    <xdr:cxnSp macro="">
      <xdr:nvCxnSpPr>
        <xdr:cNvPr id="354" name="直線コネクタ 353"/>
        <xdr:cNvCxnSpPr/>
      </xdr:nvCxnSpPr>
      <xdr:spPr>
        <a:xfrm flipV="1">
          <a:off x="8750300" y="100768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52070</xdr:rowOff>
    </xdr:from>
    <xdr:to xmlns:xdr="http://schemas.openxmlformats.org/drawingml/2006/spreadsheetDrawing">
      <xdr:col>50</xdr:col>
      <xdr:colOff>165100</xdr:colOff>
      <xdr:row>58</xdr:row>
      <xdr:rowOff>153670</xdr:rowOff>
    </xdr:to>
    <xdr:sp macro="" textlink="">
      <xdr:nvSpPr>
        <xdr:cNvPr id="355" name="フローチャート: 判断 354"/>
        <xdr:cNvSpPr/>
      </xdr:nvSpPr>
      <xdr:spPr>
        <a:xfrm>
          <a:off x="958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170180</xdr:rowOff>
    </xdr:from>
    <xdr:ext cx="463550" cy="259080"/>
    <xdr:sp macro="" textlink="">
      <xdr:nvSpPr>
        <xdr:cNvPr id="356" name="テキスト ボックス 355"/>
        <xdr:cNvSpPr txBox="1"/>
      </xdr:nvSpPr>
      <xdr:spPr>
        <a:xfrm>
          <a:off x="9404350" y="97713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134620</xdr:rowOff>
    </xdr:from>
    <xdr:to xmlns:xdr="http://schemas.openxmlformats.org/drawingml/2006/spreadsheetDrawing">
      <xdr:col>45</xdr:col>
      <xdr:colOff>177800</xdr:colOff>
      <xdr:row>58</xdr:row>
      <xdr:rowOff>147955</xdr:rowOff>
    </xdr:to>
    <xdr:cxnSp macro="">
      <xdr:nvCxnSpPr>
        <xdr:cNvPr id="357" name="直線コネクタ 356"/>
        <xdr:cNvCxnSpPr/>
      </xdr:nvCxnSpPr>
      <xdr:spPr>
        <a:xfrm flipV="1">
          <a:off x="7861300" y="100787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55245</xdr:rowOff>
    </xdr:from>
    <xdr:to xmlns:xdr="http://schemas.openxmlformats.org/drawingml/2006/spreadsheetDrawing">
      <xdr:col>46</xdr:col>
      <xdr:colOff>38100</xdr:colOff>
      <xdr:row>58</xdr:row>
      <xdr:rowOff>156845</xdr:rowOff>
    </xdr:to>
    <xdr:sp macro="" textlink="">
      <xdr:nvSpPr>
        <xdr:cNvPr id="358" name="フローチャート: 判断 357"/>
        <xdr:cNvSpPr/>
      </xdr:nvSpPr>
      <xdr:spPr>
        <a:xfrm>
          <a:off x="8699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1905</xdr:rowOff>
    </xdr:from>
    <xdr:ext cx="463550" cy="259080"/>
    <xdr:sp macro="" textlink="">
      <xdr:nvSpPr>
        <xdr:cNvPr id="359" name="テキスト ボックス 358"/>
        <xdr:cNvSpPr txBox="1"/>
      </xdr:nvSpPr>
      <xdr:spPr>
        <a:xfrm>
          <a:off x="8515350" y="97745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143510</xdr:rowOff>
    </xdr:from>
    <xdr:to xmlns:xdr="http://schemas.openxmlformats.org/drawingml/2006/spreadsheetDrawing">
      <xdr:col>41</xdr:col>
      <xdr:colOff>50800</xdr:colOff>
      <xdr:row>58</xdr:row>
      <xdr:rowOff>147955</xdr:rowOff>
    </xdr:to>
    <xdr:cxnSp macro="">
      <xdr:nvCxnSpPr>
        <xdr:cNvPr id="360" name="直線コネクタ 359"/>
        <xdr:cNvCxnSpPr/>
      </xdr:nvCxnSpPr>
      <xdr:spPr>
        <a:xfrm>
          <a:off x="6972300" y="100876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55245</xdr:rowOff>
    </xdr:from>
    <xdr:to xmlns:xdr="http://schemas.openxmlformats.org/drawingml/2006/spreadsheetDrawing">
      <xdr:col>41</xdr:col>
      <xdr:colOff>101600</xdr:colOff>
      <xdr:row>58</xdr:row>
      <xdr:rowOff>156845</xdr:rowOff>
    </xdr:to>
    <xdr:sp macro="" textlink="">
      <xdr:nvSpPr>
        <xdr:cNvPr id="361" name="フローチャート: 判断 360"/>
        <xdr:cNvSpPr/>
      </xdr:nvSpPr>
      <xdr:spPr>
        <a:xfrm>
          <a:off x="7810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1905</xdr:rowOff>
    </xdr:from>
    <xdr:ext cx="463550" cy="259080"/>
    <xdr:sp macro="" textlink="">
      <xdr:nvSpPr>
        <xdr:cNvPr id="362" name="テキスト ボックス 361"/>
        <xdr:cNvSpPr txBox="1"/>
      </xdr:nvSpPr>
      <xdr:spPr>
        <a:xfrm>
          <a:off x="7626350" y="97745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138430</xdr:rowOff>
    </xdr:from>
    <xdr:to xmlns:xdr="http://schemas.openxmlformats.org/drawingml/2006/spreadsheetDrawing">
      <xdr:col>36</xdr:col>
      <xdr:colOff>165100</xdr:colOff>
      <xdr:row>56</xdr:row>
      <xdr:rowOff>68580</xdr:rowOff>
    </xdr:to>
    <xdr:sp macro="" textlink="">
      <xdr:nvSpPr>
        <xdr:cNvPr id="363" name="フローチャート: 判断 362"/>
        <xdr:cNvSpPr/>
      </xdr:nvSpPr>
      <xdr:spPr>
        <a:xfrm>
          <a:off x="6921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85090</xdr:rowOff>
    </xdr:from>
    <xdr:ext cx="528320" cy="259080"/>
    <xdr:sp macro="" textlink="">
      <xdr:nvSpPr>
        <xdr:cNvPr id="364" name="テキスト ボックス 363"/>
        <xdr:cNvSpPr txBox="1"/>
      </xdr:nvSpPr>
      <xdr:spPr>
        <a:xfrm>
          <a:off x="6704965" y="93433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95885</xdr:rowOff>
    </xdr:from>
    <xdr:to xmlns:xdr="http://schemas.openxmlformats.org/drawingml/2006/spreadsheetDrawing">
      <xdr:col>55</xdr:col>
      <xdr:colOff>50800</xdr:colOff>
      <xdr:row>59</xdr:row>
      <xdr:rowOff>26035</xdr:rowOff>
    </xdr:to>
    <xdr:sp macro="" textlink="">
      <xdr:nvSpPr>
        <xdr:cNvPr id="370" name="楕円 369"/>
        <xdr:cNvSpPr/>
      </xdr:nvSpPr>
      <xdr:spPr>
        <a:xfrm>
          <a:off x="104267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27940</xdr:rowOff>
    </xdr:from>
    <xdr:ext cx="469900" cy="259080"/>
    <xdr:sp macro="" textlink="">
      <xdr:nvSpPr>
        <xdr:cNvPr id="371" name="農林水産業費該当値テキスト"/>
        <xdr:cNvSpPr txBox="1"/>
      </xdr:nvSpPr>
      <xdr:spPr>
        <a:xfrm>
          <a:off x="10528300" y="9972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81915</xdr:rowOff>
    </xdr:from>
    <xdr:to xmlns:xdr="http://schemas.openxmlformats.org/drawingml/2006/spreadsheetDrawing">
      <xdr:col>50</xdr:col>
      <xdr:colOff>165100</xdr:colOff>
      <xdr:row>59</xdr:row>
      <xdr:rowOff>12065</xdr:rowOff>
    </xdr:to>
    <xdr:sp macro="" textlink="">
      <xdr:nvSpPr>
        <xdr:cNvPr id="372" name="楕円 371"/>
        <xdr:cNvSpPr/>
      </xdr:nvSpPr>
      <xdr:spPr>
        <a:xfrm>
          <a:off x="9588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3175</xdr:rowOff>
    </xdr:from>
    <xdr:ext cx="463550" cy="259080"/>
    <xdr:sp macro="" textlink="">
      <xdr:nvSpPr>
        <xdr:cNvPr id="373" name="テキスト ボックス 372"/>
        <xdr:cNvSpPr txBox="1"/>
      </xdr:nvSpPr>
      <xdr:spPr>
        <a:xfrm>
          <a:off x="9404350" y="101187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83820</xdr:rowOff>
    </xdr:from>
    <xdr:to xmlns:xdr="http://schemas.openxmlformats.org/drawingml/2006/spreadsheetDrawing">
      <xdr:col>46</xdr:col>
      <xdr:colOff>38100</xdr:colOff>
      <xdr:row>59</xdr:row>
      <xdr:rowOff>13970</xdr:rowOff>
    </xdr:to>
    <xdr:sp macro="" textlink="">
      <xdr:nvSpPr>
        <xdr:cNvPr id="374" name="楕円 373"/>
        <xdr:cNvSpPr/>
      </xdr:nvSpPr>
      <xdr:spPr>
        <a:xfrm>
          <a:off x="8699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5080</xdr:rowOff>
    </xdr:from>
    <xdr:ext cx="463550" cy="259080"/>
    <xdr:sp macro="" textlink="">
      <xdr:nvSpPr>
        <xdr:cNvPr id="375" name="テキスト ボックス 374"/>
        <xdr:cNvSpPr txBox="1"/>
      </xdr:nvSpPr>
      <xdr:spPr>
        <a:xfrm>
          <a:off x="8515350" y="101206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97790</xdr:rowOff>
    </xdr:from>
    <xdr:to xmlns:xdr="http://schemas.openxmlformats.org/drawingml/2006/spreadsheetDrawing">
      <xdr:col>41</xdr:col>
      <xdr:colOff>101600</xdr:colOff>
      <xdr:row>59</xdr:row>
      <xdr:rowOff>27305</xdr:rowOff>
    </xdr:to>
    <xdr:sp macro="" textlink="">
      <xdr:nvSpPr>
        <xdr:cNvPr id="376" name="楕円 375"/>
        <xdr:cNvSpPr/>
      </xdr:nvSpPr>
      <xdr:spPr>
        <a:xfrm>
          <a:off x="7810500" y="10041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18415</xdr:rowOff>
    </xdr:from>
    <xdr:ext cx="463550" cy="252730"/>
    <xdr:sp macro="" textlink="">
      <xdr:nvSpPr>
        <xdr:cNvPr id="377" name="テキスト ボックス 376"/>
        <xdr:cNvSpPr txBox="1"/>
      </xdr:nvSpPr>
      <xdr:spPr>
        <a:xfrm>
          <a:off x="7626350" y="101339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92075</xdr:rowOff>
    </xdr:from>
    <xdr:to xmlns:xdr="http://schemas.openxmlformats.org/drawingml/2006/spreadsheetDrawing">
      <xdr:col>36</xdr:col>
      <xdr:colOff>165100</xdr:colOff>
      <xdr:row>59</xdr:row>
      <xdr:rowOff>22225</xdr:rowOff>
    </xdr:to>
    <xdr:sp macro="" textlink="">
      <xdr:nvSpPr>
        <xdr:cNvPr id="378" name="楕円 377"/>
        <xdr:cNvSpPr/>
      </xdr:nvSpPr>
      <xdr:spPr>
        <a:xfrm>
          <a:off x="6921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13335</xdr:rowOff>
    </xdr:from>
    <xdr:ext cx="463550" cy="259080"/>
    <xdr:sp macro="" textlink="">
      <xdr:nvSpPr>
        <xdr:cNvPr id="379" name="テキスト ボックス 378"/>
        <xdr:cNvSpPr txBox="1"/>
      </xdr:nvSpPr>
      <xdr:spPr>
        <a:xfrm>
          <a:off x="6737350" y="101288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8" name="テキスト ボックス 387"/>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0" name="直線コネクタ 38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91" name="テキスト ボックス 390"/>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2" name="直線コネクタ 39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3" name="テキスト ボックス 392"/>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4" name="直線コネクタ 39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2730"/>
    <xdr:sp macro="" textlink="">
      <xdr:nvSpPr>
        <xdr:cNvPr id="395" name="テキスト ボックス 394"/>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6" name="直線コネクタ 39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7" name="テキスト ボックス 396"/>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8" name="直線コネクタ 39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9" name="テキスト ボックス 398"/>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730"/>
    <xdr:sp macro="" textlink="">
      <xdr:nvSpPr>
        <xdr:cNvPr id="401" name="テキスト ボックス 400"/>
        <xdr:cNvSpPr txBox="1"/>
      </xdr:nvSpPr>
      <xdr:spPr>
        <a:xfrm>
          <a:off x="6072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20320</xdr:rowOff>
    </xdr:from>
    <xdr:to xmlns:xdr="http://schemas.openxmlformats.org/drawingml/2006/spreadsheetDrawing">
      <xdr:col>54</xdr:col>
      <xdr:colOff>189865</xdr:colOff>
      <xdr:row>79</xdr:row>
      <xdr:rowOff>15240</xdr:rowOff>
    </xdr:to>
    <xdr:cxnSp macro="">
      <xdr:nvCxnSpPr>
        <xdr:cNvPr id="403" name="直線コネクタ 402"/>
        <xdr:cNvCxnSpPr/>
      </xdr:nvCxnSpPr>
      <xdr:spPr>
        <a:xfrm flipV="1">
          <a:off x="10475595" y="1219327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19050</xdr:rowOff>
    </xdr:from>
    <xdr:ext cx="378460" cy="252730"/>
    <xdr:sp macro="" textlink="">
      <xdr:nvSpPr>
        <xdr:cNvPr id="404" name="商工費最小値テキスト"/>
        <xdr:cNvSpPr txBox="1"/>
      </xdr:nvSpPr>
      <xdr:spPr>
        <a:xfrm>
          <a:off x="10528300" y="135636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405" name="直線コネクタ 404"/>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138430</xdr:rowOff>
    </xdr:from>
    <xdr:ext cx="534670" cy="259080"/>
    <xdr:sp macro="" textlink="">
      <xdr:nvSpPr>
        <xdr:cNvPr id="406" name="商工費最大値テキスト"/>
        <xdr:cNvSpPr txBox="1"/>
      </xdr:nvSpPr>
      <xdr:spPr>
        <a:xfrm>
          <a:off x="10528300" y="11968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36,630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20320</xdr:rowOff>
    </xdr:from>
    <xdr:to xmlns:xdr="http://schemas.openxmlformats.org/drawingml/2006/spreadsheetDrawing">
      <xdr:col>55</xdr:col>
      <xdr:colOff>88900</xdr:colOff>
      <xdr:row>71</xdr:row>
      <xdr:rowOff>20320</xdr:rowOff>
    </xdr:to>
    <xdr:cxnSp macro="">
      <xdr:nvCxnSpPr>
        <xdr:cNvPr id="407" name="直線コネクタ 406"/>
        <xdr:cNvCxnSpPr/>
      </xdr:nvCxnSpPr>
      <xdr:spPr>
        <a:xfrm>
          <a:off x="10388600" y="1219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6350</xdr:rowOff>
    </xdr:from>
    <xdr:to xmlns:xdr="http://schemas.openxmlformats.org/drawingml/2006/spreadsheetDrawing">
      <xdr:col>55</xdr:col>
      <xdr:colOff>0</xdr:colOff>
      <xdr:row>78</xdr:row>
      <xdr:rowOff>57150</xdr:rowOff>
    </xdr:to>
    <xdr:cxnSp macro="">
      <xdr:nvCxnSpPr>
        <xdr:cNvPr id="408" name="直線コネクタ 407"/>
        <xdr:cNvCxnSpPr/>
      </xdr:nvCxnSpPr>
      <xdr:spPr>
        <a:xfrm flipV="1">
          <a:off x="9639300" y="1337945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91440</xdr:rowOff>
    </xdr:from>
    <xdr:ext cx="469900" cy="259080"/>
    <xdr:sp macro="" textlink="">
      <xdr:nvSpPr>
        <xdr:cNvPr id="409" name="商工費平均値テキスト"/>
        <xdr:cNvSpPr txBox="1"/>
      </xdr:nvSpPr>
      <xdr:spPr>
        <a:xfrm>
          <a:off x="10528300" y="13121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68580</xdr:rowOff>
    </xdr:from>
    <xdr:to xmlns:xdr="http://schemas.openxmlformats.org/drawingml/2006/spreadsheetDrawing">
      <xdr:col>55</xdr:col>
      <xdr:colOff>50800</xdr:colOff>
      <xdr:row>77</xdr:row>
      <xdr:rowOff>170180</xdr:rowOff>
    </xdr:to>
    <xdr:sp macro="" textlink="">
      <xdr:nvSpPr>
        <xdr:cNvPr id="410" name="フローチャート: 判断 409"/>
        <xdr:cNvSpPr/>
      </xdr:nvSpPr>
      <xdr:spPr>
        <a:xfrm>
          <a:off x="104267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31115</xdr:rowOff>
    </xdr:from>
    <xdr:to xmlns:xdr="http://schemas.openxmlformats.org/drawingml/2006/spreadsheetDrawing">
      <xdr:col>50</xdr:col>
      <xdr:colOff>114300</xdr:colOff>
      <xdr:row>78</xdr:row>
      <xdr:rowOff>57150</xdr:rowOff>
    </xdr:to>
    <xdr:cxnSp macro="">
      <xdr:nvCxnSpPr>
        <xdr:cNvPr id="411" name="直線コネクタ 410"/>
        <xdr:cNvCxnSpPr/>
      </xdr:nvCxnSpPr>
      <xdr:spPr>
        <a:xfrm>
          <a:off x="8750300" y="134042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412" name="フローチャート: 判断 411"/>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48260</xdr:rowOff>
    </xdr:from>
    <xdr:ext cx="463550" cy="259080"/>
    <xdr:sp macro="" textlink="">
      <xdr:nvSpPr>
        <xdr:cNvPr id="413" name="テキスト ボックス 412"/>
        <xdr:cNvSpPr txBox="1"/>
      </xdr:nvSpPr>
      <xdr:spPr>
        <a:xfrm>
          <a:off x="9404350" y="13078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167005</xdr:rowOff>
    </xdr:from>
    <xdr:to xmlns:xdr="http://schemas.openxmlformats.org/drawingml/2006/spreadsheetDrawing">
      <xdr:col>45</xdr:col>
      <xdr:colOff>177800</xdr:colOff>
      <xdr:row>78</xdr:row>
      <xdr:rowOff>31115</xdr:rowOff>
    </xdr:to>
    <xdr:cxnSp macro="">
      <xdr:nvCxnSpPr>
        <xdr:cNvPr id="414" name="直線コネクタ 413"/>
        <xdr:cNvCxnSpPr/>
      </xdr:nvCxnSpPr>
      <xdr:spPr>
        <a:xfrm>
          <a:off x="7861300" y="133686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102235</xdr:rowOff>
    </xdr:from>
    <xdr:to xmlns:xdr="http://schemas.openxmlformats.org/drawingml/2006/spreadsheetDrawing">
      <xdr:col>46</xdr:col>
      <xdr:colOff>38100</xdr:colOff>
      <xdr:row>78</xdr:row>
      <xdr:rowOff>32385</xdr:rowOff>
    </xdr:to>
    <xdr:sp macro="" textlink="">
      <xdr:nvSpPr>
        <xdr:cNvPr id="415" name="フローチャート: 判断 414"/>
        <xdr:cNvSpPr/>
      </xdr:nvSpPr>
      <xdr:spPr>
        <a:xfrm>
          <a:off x="8699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48895</xdr:rowOff>
    </xdr:from>
    <xdr:ext cx="463550" cy="259080"/>
    <xdr:sp macro="" textlink="">
      <xdr:nvSpPr>
        <xdr:cNvPr id="416" name="テキスト ボックス 415"/>
        <xdr:cNvSpPr txBox="1"/>
      </xdr:nvSpPr>
      <xdr:spPr>
        <a:xfrm>
          <a:off x="8515350" y="130790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66675</xdr:rowOff>
    </xdr:from>
    <xdr:to xmlns:xdr="http://schemas.openxmlformats.org/drawingml/2006/spreadsheetDrawing">
      <xdr:col>41</xdr:col>
      <xdr:colOff>50800</xdr:colOff>
      <xdr:row>77</xdr:row>
      <xdr:rowOff>167005</xdr:rowOff>
    </xdr:to>
    <xdr:cxnSp macro="">
      <xdr:nvCxnSpPr>
        <xdr:cNvPr id="417" name="直線コネクタ 416"/>
        <xdr:cNvCxnSpPr/>
      </xdr:nvCxnSpPr>
      <xdr:spPr>
        <a:xfrm>
          <a:off x="6972300" y="1326832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99060</xdr:rowOff>
    </xdr:from>
    <xdr:to xmlns:xdr="http://schemas.openxmlformats.org/drawingml/2006/spreadsheetDrawing">
      <xdr:col>41</xdr:col>
      <xdr:colOff>101600</xdr:colOff>
      <xdr:row>78</xdr:row>
      <xdr:rowOff>29210</xdr:rowOff>
    </xdr:to>
    <xdr:sp macro="" textlink="">
      <xdr:nvSpPr>
        <xdr:cNvPr id="418" name="フローチャート: 判断 417"/>
        <xdr:cNvSpPr/>
      </xdr:nvSpPr>
      <xdr:spPr>
        <a:xfrm>
          <a:off x="7810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45720</xdr:rowOff>
    </xdr:from>
    <xdr:ext cx="463550" cy="259080"/>
    <xdr:sp macro="" textlink="">
      <xdr:nvSpPr>
        <xdr:cNvPr id="419" name="テキスト ボックス 418"/>
        <xdr:cNvSpPr txBox="1"/>
      </xdr:nvSpPr>
      <xdr:spPr>
        <a:xfrm>
          <a:off x="7626350" y="130759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154940</xdr:rowOff>
    </xdr:from>
    <xdr:to xmlns:xdr="http://schemas.openxmlformats.org/drawingml/2006/spreadsheetDrawing">
      <xdr:col>36</xdr:col>
      <xdr:colOff>165100</xdr:colOff>
      <xdr:row>76</xdr:row>
      <xdr:rowOff>85090</xdr:rowOff>
    </xdr:to>
    <xdr:sp macro="" textlink="">
      <xdr:nvSpPr>
        <xdr:cNvPr id="420" name="フローチャート: 判断 419"/>
        <xdr:cNvSpPr/>
      </xdr:nvSpPr>
      <xdr:spPr>
        <a:xfrm>
          <a:off x="6921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101600</xdr:rowOff>
    </xdr:from>
    <xdr:ext cx="528320" cy="259080"/>
    <xdr:sp macro="" textlink="">
      <xdr:nvSpPr>
        <xdr:cNvPr id="421" name="テキスト ボックス 420"/>
        <xdr:cNvSpPr txBox="1"/>
      </xdr:nvSpPr>
      <xdr:spPr>
        <a:xfrm>
          <a:off x="6704965" y="127889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126365</xdr:rowOff>
    </xdr:from>
    <xdr:to xmlns:xdr="http://schemas.openxmlformats.org/drawingml/2006/spreadsheetDrawing">
      <xdr:col>55</xdr:col>
      <xdr:colOff>50800</xdr:colOff>
      <xdr:row>78</xdr:row>
      <xdr:rowOff>56515</xdr:rowOff>
    </xdr:to>
    <xdr:sp macro="" textlink="">
      <xdr:nvSpPr>
        <xdr:cNvPr id="427" name="楕円 426"/>
        <xdr:cNvSpPr/>
      </xdr:nvSpPr>
      <xdr:spPr>
        <a:xfrm>
          <a:off x="104267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104775</xdr:rowOff>
    </xdr:from>
    <xdr:ext cx="469900" cy="259080"/>
    <xdr:sp macro="" textlink="">
      <xdr:nvSpPr>
        <xdr:cNvPr id="428" name="商工費該当値テキスト"/>
        <xdr:cNvSpPr txBox="1"/>
      </xdr:nvSpPr>
      <xdr:spPr>
        <a:xfrm>
          <a:off x="10528300" y="13306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6350</xdr:rowOff>
    </xdr:from>
    <xdr:to xmlns:xdr="http://schemas.openxmlformats.org/drawingml/2006/spreadsheetDrawing">
      <xdr:col>50</xdr:col>
      <xdr:colOff>165100</xdr:colOff>
      <xdr:row>78</xdr:row>
      <xdr:rowOff>107950</xdr:rowOff>
    </xdr:to>
    <xdr:sp macro="" textlink="">
      <xdr:nvSpPr>
        <xdr:cNvPr id="429" name="楕円 428"/>
        <xdr:cNvSpPr/>
      </xdr:nvSpPr>
      <xdr:spPr>
        <a:xfrm>
          <a:off x="9588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99060</xdr:rowOff>
    </xdr:from>
    <xdr:ext cx="463550" cy="252730"/>
    <xdr:sp macro="" textlink="">
      <xdr:nvSpPr>
        <xdr:cNvPr id="430" name="テキスト ボックス 429"/>
        <xdr:cNvSpPr txBox="1"/>
      </xdr:nvSpPr>
      <xdr:spPr>
        <a:xfrm>
          <a:off x="9404350" y="134721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151765</xdr:rowOff>
    </xdr:from>
    <xdr:to xmlns:xdr="http://schemas.openxmlformats.org/drawingml/2006/spreadsheetDrawing">
      <xdr:col>46</xdr:col>
      <xdr:colOff>38100</xdr:colOff>
      <xdr:row>78</xdr:row>
      <xdr:rowOff>81915</xdr:rowOff>
    </xdr:to>
    <xdr:sp macro="" textlink="">
      <xdr:nvSpPr>
        <xdr:cNvPr id="431" name="楕円 430"/>
        <xdr:cNvSpPr/>
      </xdr:nvSpPr>
      <xdr:spPr>
        <a:xfrm>
          <a:off x="8699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73025</xdr:rowOff>
    </xdr:from>
    <xdr:ext cx="463550" cy="259080"/>
    <xdr:sp macro="" textlink="">
      <xdr:nvSpPr>
        <xdr:cNvPr id="432" name="テキスト ボックス 431"/>
        <xdr:cNvSpPr txBox="1"/>
      </xdr:nvSpPr>
      <xdr:spPr>
        <a:xfrm>
          <a:off x="8515350" y="134461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116205</xdr:rowOff>
    </xdr:from>
    <xdr:to xmlns:xdr="http://schemas.openxmlformats.org/drawingml/2006/spreadsheetDrawing">
      <xdr:col>41</xdr:col>
      <xdr:colOff>101600</xdr:colOff>
      <xdr:row>78</xdr:row>
      <xdr:rowOff>46355</xdr:rowOff>
    </xdr:to>
    <xdr:sp macro="" textlink="">
      <xdr:nvSpPr>
        <xdr:cNvPr id="433" name="楕円 432"/>
        <xdr:cNvSpPr/>
      </xdr:nvSpPr>
      <xdr:spPr>
        <a:xfrm>
          <a:off x="7810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37465</xdr:rowOff>
    </xdr:from>
    <xdr:ext cx="463550" cy="259080"/>
    <xdr:sp macro="" textlink="">
      <xdr:nvSpPr>
        <xdr:cNvPr id="434" name="テキスト ボックス 433"/>
        <xdr:cNvSpPr txBox="1"/>
      </xdr:nvSpPr>
      <xdr:spPr>
        <a:xfrm>
          <a:off x="7626350" y="13410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15875</xdr:rowOff>
    </xdr:from>
    <xdr:to xmlns:xdr="http://schemas.openxmlformats.org/drawingml/2006/spreadsheetDrawing">
      <xdr:col>36</xdr:col>
      <xdr:colOff>165100</xdr:colOff>
      <xdr:row>77</xdr:row>
      <xdr:rowOff>117475</xdr:rowOff>
    </xdr:to>
    <xdr:sp macro="" textlink="">
      <xdr:nvSpPr>
        <xdr:cNvPr id="435" name="楕円 434"/>
        <xdr:cNvSpPr/>
      </xdr:nvSpPr>
      <xdr:spPr>
        <a:xfrm>
          <a:off x="6921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109220</xdr:rowOff>
    </xdr:from>
    <xdr:ext cx="463550" cy="252730"/>
    <xdr:sp macro="" textlink="">
      <xdr:nvSpPr>
        <xdr:cNvPr id="436" name="テキスト ボックス 435"/>
        <xdr:cNvSpPr txBox="1"/>
      </xdr:nvSpPr>
      <xdr:spPr>
        <a:xfrm>
          <a:off x="6737350" y="133108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5" name="テキスト ボックス 444"/>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2570" cy="259080"/>
    <xdr:sp macro="" textlink="">
      <xdr:nvSpPr>
        <xdr:cNvPr id="448" name="テキスト ボックス 447"/>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9280" cy="252730"/>
    <xdr:sp macro="" textlink="">
      <xdr:nvSpPr>
        <xdr:cNvPr id="452" name="テキスト ボックス 451"/>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9280" cy="259080"/>
    <xdr:sp macro="" textlink="">
      <xdr:nvSpPr>
        <xdr:cNvPr id="454" name="テキスト ボックス 453"/>
        <xdr:cNvSpPr txBox="1"/>
      </xdr:nvSpPr>
      <xdr:spPr>
        <a:xfrm>
          <a:off x="6008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280" cy="259080"/>
    <xdr:sp macro="" textlink="">
      <xdr:nvSpPr>
        <xdr:cNvPr id="456" name="テキスト ボックス 455"/>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8" name="テキスト ボックス 457"/>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97790</xdr:rowOff>
    </xdr:from>
    <xdr:to xmlns:xdr="http://schemas.openxmlformats.org/drawingml/2006/spreadsheetDrawing">
      <xdr:col>54</xdr:col>
      <xdr:colOff>189865</xdr:colOff>
      <xdr:row>98</xdr:row>
      <xdr:rowOff>90805</xdr:rowOff>
    </xdr:to>
    <xdr:cxnSp macro="">
      <xdr:nvCxnSpPr>
        <xdr:cNvPr id="460" name="直線コネクタ 459"/>
        <xdr:cNvCxnSpPr/>
      </xdr:nvCxnSpPr>
      <xdr:spPr>
        <a:xfrm flipV="1">
          <a:off x="10475595" y="1552829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94615</xdr:rowOff>
    </xdr:from>
    <xdr:ext cx="534670" cy="259080"/>
    <xdr:sp macro="" textlink="">
      <xdr:nvSpPr>
        <xdr:cNvPr id="461" name="土木費最小値テキスト"/>
        <xdr:cNvSpPr txBox="1"/>
      </xdr:nvSpPr>
      <xdr:spPr>
        <a:xfrm>
          <a:off x="10528300" y="1689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90805</xdr:rowOff>
    </xdr:from>
    <xdr:to xmlns:xdr="http://schemas.openxmlformats.org/drawingml/2006/spreadsheetDrawing">
      <xdr:col>55</xdr:col>
      <xdr:colOff>88900</xdr:colOff>
      <xdr:row>98</xdr:row>
      <xdr:rowOff>90805</xdr:rowOff>
    </xdr:to>
    <xdr:cxnSp macro="">
      <xdr:nvCxnSpPr>
        <xdr:cNvPr id="462" name="直線コネクタ 461"/>
        <xdr:cNvCxnSpPr/>
      </xdr:nvCxnSpPr>
      <xdr:spPr>
        <a:xfrm>
          <a:off x="10388600" y="1689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44450</xdr:rowOff>
    </xdr:from>
    <xdr:ext cx="598805" cy="259080"/>
    <xdr:sp macro="" textlink="">
      <xdr:nvSpPr>
        <xdr:cNvPr id="463" name="土木費最大値テキスト"/>
        <xdr:cNvSpPr txBox="1"/>
      </xdr:nvSpPr>
      <xdr:spPr>
        <a:xfrm>
          <a:off x="10528300" y="15303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195,501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97790</xdr:rowOff>
    </xdr:from>
    <xdr:to xmlns:xdr="http://schemas.openxmlformats.org/drawingml/2006/spreadsheetDrawing">
      <xdr:col>55</xdr:col>
      <xdr:colOff>88900</xdr:colOff>
      <xdr:row>90</xdr:row>
      <xdr:rowOff>97790</xdr:rowOff>
    </xdr:to>
    <xdr:cxnSp macro="">
      <xdr:nvCxnSpPr>
        <xdr:cNvPr id="464" name="直線コネクタ 463"/>
        <xdr:cNvCxnSpPr/>
      </xdr:nvCxnSpPr>
      <xdr:spPr>
        <a:xfrm>
          <a:off x="10388600" y="1552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104140</xdr:rowOff>
    </xdr:from>
    <xdr:to xmlns:xdr="http://schemas.openxmlformats.org/drawingml/2006/spreadsheetDrawing">
      <xdr:col>55</xdr:col>
      <xdr:colOff>0</xdr:colOff>
      <xdr:row>97</xdr:row>
      <xdr:rowOff>150495</xdr:rowOff>
    </xdr:to>
    <xdr:cxnSp macro="">
      <xdr:nvCxnSpPr>
        <xdr:cNvPr id="465" name="直線コネクタ 464"/>
        <xdr:cNvCxnSpPr/>
      </xdr:nvCxnSpPr>
      <xdr:spPr>
        <a:xfrm flipV="1">
          <a:off x="9639300" y="1673479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68580</xdr:rowOff>
    </xdr:from>
    <xdr:ext cx="534670" cy="259080"/>
    <xdr:sp macro="" textlink="">
      <xdr:nvSpPr>
        <xdr:cNvPr id="466" name="土木費平均値テキスト"/>
        <xdr:cNvSpPr txBox="1"/>
      </xdr:nvSpPr>
      <xdr:spPr>
        <a:xfrm>
          <a:off x="10528300" y="16527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45720</xdr:rowOff>
    </xdr:from>
    <xdr:to xmlns:xdr="http://schemas.openxmlformats.org/drawingml/2006/spreadsheetDrawing">
      <xdr:col>55</xdr:col>
      <xdr:colOff>50800</xdr:colOff>
      <xdr:row>97</xdr:row>
      <xdr:rowOff>147320</xdr:rowOff>
    </xdr:to>
    <xdr:sp macro="" textlink="">
      <xdr:nvSpPr>
        <xdr:cNvPr id="467" name="フローチャート: 判断 466"/>
        <xdr:cNvSpPr/>
      </xdr:nvSpPr>
      <xdr:spPr>
        <a:xfrm>
          <a:off x="104267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125730</xdr:rowOff>
    </xdr:from>
    <xdr:to xmlns:xdr="http://schemas.openxmlformats.org/drawingml/2006/spreadsheetDrawing">
      <xdr:col>50</xdr:col>
      <xdr:colOff>114300</xdr:colOff>
      <xdr:row>97</xdr:row>
      <xdr:rowOff>150495</xdr:rowOff>
    </xdr:to>
    <xdr:cxnSp macro="">
      <xdr:nvCxnSpPr>
        <xdr:cNvPr id="468" name="直線コネクタ 467"/>
        <xdr:cNvCxnSpPr/>
      </xdr:nvCxnSpPr>
      <xdr:spPr>
        <a:xfrm>
          <a:off x="8750300" y="167563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47625</xdr:rowOff>
    </xdr:from>
    <xdr:to xmlns:xdr="http://schemas.openxmlformats.org/drawingml/2006/spreadsheetDrawing">
      <xdr:col>50</xdr:col>
      <xdr:colOff>165100</xdr:colOff>
      <xdr:row>97</xdr:row>
      <xdr:rowOff>149225</xdr:rowOff>
    </xdr:to>
    <xdr:sp macro="" textlink="">
      <xdr:nvSpPr>
        <xdr:cNvPr id="469" name="フローチャート: 判断 468"/>
        <xdr:cNvSpPr/>
      </xdr:nvSpPr>
      <xdr:spPr>
        <a:xfrm>
          <a:off x="9588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166370</xdr:rowOff>
    </xdr:from>
    <xdr:ext cx="528320" cy="252730"/>
    <xdr:sp macro="" textlink="">
      <xdr:nvSpPr>
        <xdr:cNvPr id="470" name="テキスト ボックス 469"/>
        <xdr:cNvSpPr txBox="1"/>
      </xdr:nvSpPr>
      <xdr:spPr>
        <a:xfrm>
          <a:off x="9371965" y="16454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125730</xdr:rowOff>
    </xdr:from>
    <xdr:to xmlns:xdr="http://schemas.openxmlformats.org/drawingml/2006/spreadsheetDrawing">
      <xdr:col>45</xdr:col>
      <xdr:colOff>177800</xdr:colOff>
      <xdr:row>97</xdr:row>
      <xdr:rowOff>137160</xdr:rowOff>
    </xdr:to>
    <xdr:cxnSp macro="">
      <xdr:nvCxnSpPr>
        <xdr:cNvPr id="471" name="直線コネクタ 470"/>
        <xdr:cNvCxnSpPr/>
      </xdr:nvCxnSpPr>
      <xdr:spPr>
        <a:xfrm flipV="1">
          <a:off x="7861300" y="167563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36195</xdr:rowOff>
    </xdr:from>
    <xdr:to xmlns:xdr="http://schemas.openxmlformats.org/drawingml/2006/spreadsheetDrawing">
      <xdr:col>46</xdr:col>
      <xdr:colOff>38100</xdr:colOff>
      <xdr:row>97</xdr:row>
      <xdr:rowOff>137795</xdr:rowOff>
    </xdr:to>
    <xdr:sp macro="" textlink="">
      <xdr:nvSpPr>
        <xdr:cNvPr id="472" name="フローチャート: 判断 471"/>
        <xdr:cNvSpPr/>
      </xdr:nvSpPr>
      <xdr:spPr>
        <a:xfrm>
          <a:off x="8699500" y="1666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154940</xdr:rowOff>
    </xdr:from>
    <xdr:ext cx="528320" cy="252730"/>
    <xdr:sp macro="" textlink="">
      <xdr:nvSpPr>
        <xdr:cNvPr id="473" name="テキスト ボックス 472"/>
        <xdr:cNvSpPr txBox="1"/>
      </xdr:nvSpPr>
      <xdr:spPr>
        <a:xfrm>
          <a:off x="8482965" y="16442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120650</xdr:rowOff>
    </xdr:from>
    <xdr:to xmlns:xdr="http://schemas.openxmlformats.org/drawingml/2006/spreadsheetDrawing">
      <xdr:col>41</xdr:col>
      <xdr:colOff>50800</xdr:colOff>
      <xdr:row>97</xdr:row>
      <xdr:rowOff>137160</xdr:rowOff>
    </xdr:to>
    <xdr:cxnSp macro="">
      <xdr:nvCxnSpPr>
        <xdr:cNvPr id="474" name="直線コネクタ 473"/>
        <xdr:cNvCxnSpPr/>
      </xdr:nvCxnSpPr>
      <xdr:spPr>
        <a:xfrm>
          <a:off x="6972300" y="167513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45085</xdr:rowOff>
    </xdr:from>
    <xdr:to xmlns:xdr="http://schemas.openxmlformats.org/drawingml/2006/spreadsheetDrawing">
      <xdr:col>41</xdr:col>
      <xdr:colOff>101600</xdr:colOff>
      <xdr:row>97</xdr:row>
      <xdr:rowOff>146685</xdr:rowOff>
    </xdr:to>
    <xdr:sp macro="" textlink="">
      <xdr:nvSpPr>
        <xdr:cNvPr id="475" name="フローチャート: 判断 474"/>
        <xdr:cNvSpPr/>
      </xdr:nvSpPr>
      <xdr:spPr>
        <a:xfrm>
          <a:off x="781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163195</xdr:rowOff>
    </xdr:from>
    <xdr:ext cx="528320" cy="259080"/>
    <xdr:sp macro="" textlink="">
      <xdr:nvSpPr>
        <xdr:cNvPr id="476" name="テキスト ボックス 475"/>
        <xdr:cNvSpPr txBox="1"/>
      </xdr:nvSpPr>
      <xdr:spPr>
        <a:xfrm>
          <a:off x="7593965" y="164509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37465</xdr:rowOff>
    </xdr:from>
    <xdr:to xmlns:xdr="http://schemas.openxmlformats.org/drawingml/2006/spreadsheetDrawing">
      <xdr:col>36</xdr:col>
      <xdr:colOff>165100</xdr:colOff>
      <xdr:row>96</xdr:row>
      <xdr:rowOff>139065</xdr:rowOff>
    </xdr:to>
    <xdr:sp macro="" textlink="">
      <xdr:nvSpPr>
        <xdr:cNvPr id="477" name="フローチャート: 判断 476"/>
        <xdr:cNvSpPr/>
      </xdr:nvSpPr>
      <xdr:spPr>
        <a:xfrm>
          <a:off x="6921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155575</xdr:rowOff>
    </xdr:from>
    <xdr:ext cx="528320" cy="252730"/>
    <xdr:sp macro="" textlink="">
      <xdr:nvSpPr>
        <xdr:cNvPr id="478" name="テキスト ボックス 477"/>
        <xdr:cNvSpPr txBox="1"/>
      </xdr:nvSpPr>
      <xdr:spPr>
        <a:xfrm>
          <a:off x="6704965" y="162718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53340</xdr:rowOff>
    </xdr:from>
    <xdr:to xmlns:xdr="http://schemas.openxmlformats.org/drawingml/2006/spreadsheetDrawing">
      <xdr:col>55</xdr:col>
      <xdr:colOff>50800</xdr:colOff>
      <xdr:row>97</xdr:row>
      <xdr:rowOff>154940</xdr:rowOff>
    </xdr:to>
    <xdr:sp macro="" textlink="">
      <xdr:nvSpPr>
        <xdr:cNvPr id="484" name="楕円 483"/>
        <xdr:cNvSpPr/>
      </xdr:nvSpPr>
      <xdr:spPr>
        <a:xfrm>
          <a:off x="1042670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31750</xdr:rowOff>
    </xdr:from>
    <xdr:ext cx="534670" cy="252730"/>
    <xdr:sp macro="" textlink="">
      <xdr:nvSpPr>
        <xdr:cNvPr id="485" name="土木費該当値テキスト"/>
        <xdr:cNvSpPr txBox="1"/>
      </xdr:nvSpPr>
      <xdr:spPr>
        <a:xfrm>
          <a:off x="10528300" y="166624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99695</xdr:rowOff>
    </xdr:from>
    <xdr:to xmlns:xdr="http://schemas.openxmlformats.org/drawingml/2006/spreadsheetDrawing">
      <xdr:col>50</xdr:col>
      <xdr:colOff>165100</xdr:colOff>
      <xdr:row>98</xdr:row>
      <xdr:rowOff>29845</xdr:rowOff>
    </xdr:to>
    <xdr:sp macro="" textlink="">
      <xdr:nvSpPr>
        <xdr:cNvPr id="486" name="楕円 485"/>
        <xdr:cNvSpPr/>
      </xdr:nvSpPr>
      <xdr:spPr>
        <a:xfrm>
          <a:off x="9588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20955</xdr:rowOff>
    </xdr:from>
    <xdr:ext cx="528320" cy="252730"/>
    <xdr:sp macro="" textlink="">
      <xdr:nvSpPr>
        <xdr:cNvPr id="487" name="テキスト ボックス 486"/>
        <xdr:cNvSpPr txBox="1"/>
      </xdr:nvSpPr>
      <xdr:spPr>
        <a:xfrm>
          <a:off x="9371965" y="168230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74930</xdr:rowOff>
    </xdr:from>
    <xdr:to xmlns:xdr="http://schemas.openxmlformats.org/drawingml/2006/spreadsheetDrawing">
      <xdr:col>46</xdr:col>
      <xdr:colOff>38100</xdr:colOff>
      <xdr:row>98</xdr:row>
      <xdr:rowOff>5080</xdr:rowOff>
    </xdr:to>
    <xdr:sp macro="" textlink="">
      <xdr:nvSpPr>
        <xdr:cNvPr id="488" name="楕円 487"/>
        <xdr:cNvSpPr/>
      </xdr:nvSpPr>
      <xdr:spPr>
        <a:xfrm>
          <a:off x="8699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167640</xdr:rowOff>
    </xdr:from>
    <xdr:ext cx="528320" cy="252730"/>
    <xdr:sp macro="" textlink="">
      <xdr:nvSpPr>
        <xdr:cNvPr id="489" name="テキスト ボックス 488"/>
        <xdr:cNvSpPr txBox="1"/>
      </xdr:nvSpPr>
      <xdr:spPr>
        <a:xfrm>
          <a:off x="8482965" y="16798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86360</xdr:rowOff>
    </xdr:from>
    <xdr:to xmlns:xdr="http://schemas.openxmlformats.org/drawingml/2006/spreadsheetDrawing">
      <xdr:col>41</xdr:col>
      <xdr:colOff>101600</xdr:colOff>
      <xdr:row>98</xdr:row>
      <xdr:rowOff>16510</xdr:rowOff>
    </xdr:to>
    <xdr:sp macro="" textlink="">
      <xdr:nvSpPr>
        <xdr:cNvPr id="490" name="楕円 489"/>
        <xdr:cNvSpPr/>
      </xdr:nvSpPr>
      <xdr:spPr>
        <a:xfrm>
          <a:off x="7810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7620</xdr:rowOff>
    </xdr:from>
    <xdr:ext cx="528320" cy="252730"/>
    <xdr:sp macro="" textlink="">
      <xdr:nvSpPr>
        <xdr:cNvPr id="491" name="テキスト ボックス 490"/>
        <xdr:cNvSpPr txBox="1"/>
      </xdr:nvSpPr>
      <xdr:spPr>
        <a:xfrm>
          <a:off x="7593965" y="168097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69850</xdr:rowOff>
    </xdr:from>
    <xdr:to xmlns:xdr="http://schemas.openxmlformats.org/drawingml/2006/spreadsheetDrawing">
      <xdr:col>36</xdr:col>
      <xdr:colOff>165100</xdr:colOff>
      <xdr:row>98</xdr:row>
      <xdr:rowOff>0</xdr:rowOff>
    </xdr:to>
    <xdr:sp macro="" textlink="">
      <xdr:nvSpPr>
        <xdr:cNvPr id="492" name="楕円 491"/>
        <xdr:cNvSpPr/>
      </xdr:nvSpPr>
      <xdr:spPr>
        <a:xfrm>
          <a:off x="6921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162560</xdr:rowOff>
    </xdr:from>
    <xdr:ext cx="528320" cy="259080"/>
    <xdr:sp macro="" textlink="">
      <xdr:nvSpPr>
        <xdr:cNvPr id="493" name="テキスト ボックス 492"/>
        <xdr:cNvSpPr txBox="1"/>
      </xdr:nvSpPr>
      <xdr:spPr>
        <a:xfrm>
          <a:off x="6704965" y="167932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502" name="テキスト ボックス 501"/>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2570" cy="252730"/>
    <xdr:sp macro="" textlink="">
      <xdr:nvSpPr>
        <xdr:cNvPr id="504" name="テキスト ボックス 503"/>
        <xdr:cNvSpPr txBox="1"/>
      </xdr:nvSpPr>
      <xdr:spPr>
        <a:xfrm>
          <a:off x="12197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5" name="直線コネクタ 50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2730"/>
    <xdr:sp macro="" textlink="">
      <xdr:nvSpPr>
        <xdr:cNvPr id="506" name="テキスト ボックス 505"/>
        <xdr:cNvSpPr txBox="1"/>
      </xdr:nvSpPr>
      <xdr:spPr>
        <a:xfrm>
          <a:off x="11914505" y="6512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7" name="直線コネクタ 50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2730"/>
    <xdr:sp macro="" textlink="">
      <xdr:nvSpPr>
        <xdr:cNvPr id="508" name="テキスト ボックス 507"/>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9" name="直線コネクタ 50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2730"/>
    <xdr:sp macro="" textlink="">
      <xdr:nvSpPr>
        <xdr:cNvPr id="510" name="テキスト ボックス 509"/>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1" name="直線コネクタ 51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2730"/>
    <xdr:sp macro="" textlink="">
      <xdr:nvSpPr>
        <xdr:cNvPr id="512" name="テキスト ボックス 511"/>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14" name="テキスト ボックス 513"/>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15875</xdr:rowOff>
    </xdr:from>
    <xdr:to xmlns:xdr="http://schemas.openxmlformats.org/drawingml/2006/spreadsheetDrawing">
      <xdr:col>85</xdr:col>
      <xdr:colOff>126365</xdr:colOff>
      <xdr:row>39</xdr:row>
      <xdr:rowOff>2540</xdr:rowOff>
    </xdr:to>
    <xdr:cxnSp macro="">
      <xdr:nvCxnSpPr>
        <xdr:cNvPr id="516" name="直線コネクタ 515"/>
        <xdr:cNvCxnSpPr/>
      </xdr:nvCxnSpPr>
      <xdr:spPr>
        <a:xfrm flipV="1">
          <a:off x="16317595" y="533082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6350</xdr:rowOff>
    </xdr:from>
    <xdr:ext cx="469900" cy="252730"/>
    <xdr:sp macro="" textlink="">
      <xdr:nvSpPr>
        <xdr:cNvPr id="517" name="消防費最小値テキスト"/>
        <xdr:cNvSpPr txBox="1"/>
      </xdr:nvSpPr>
      <xdr:spPr>
        <a:xfrm>
          <a:off x="16370300" y="66929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2540</xdr:rowOff>
    </xdr:from>
    <xdr:to xmlns:xdr="http://schemas.openxmlformats.org/drawingml/2006/spreadsheetDrawing">
      <xdr:col>86</xdr:col>
      <xdr:colOff>25400</xdr:colOff>
      <xdr:row>39</xdr:row>
      <xdr:rowOff>2540</xdr:rowOff>
    </xdr:to>
    <xdr:cxnSp macro="">
      <xdr:nvCxnSpPr>
        <xdr:cNvPr id="518" name="直線コネクタ 517"/>
        <xdr:cNvCxnSpPr/>
      </xdr:nvCxnSpPr>
      <xdr:spPr>
        <a:xfrm>
          <a:off x="16230600" y="6689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133985</xdr:rowOff>
    </xdr:from>
    <xdr:ext cx="534670" cy="252730"/>
    <xdr:sp macro="" textlink="">
      <xdr:nvSpPr>
        <xdr:cNvPr id="519" name="消防費最大値テキスト"/>
        <xdr:cNvSpPr txBox="1"/>
      </xdr:nvSpPr>
      <xdr:spPr>
        <a:xfrm>
          <a:off x="16370300" y="51060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15875</xdr:rowOff>
    </xdr:from>
    <xdr:to xmlns:xdr="http://schemas.openxmlformats.org/drawingml/2006/spreadsheetDrawing">
      <xdr:col>86</xdr:col>
      <xdr:colOff>25400</xdr:colOff>
      <xdr:row>31</xdr:row>
      <xdr:rowOff>15875</xdr:rowOff>
    </xdr:to>
    <xdr:cxnSp macro="">
      <xdr:nvCxnSpPr>
        <xdr:cNvPr id="520" name="直線コネクタ 519"/>
        <xdr:cNvCxnSpPr/>
      </xdr:nvCxnSpPr>
      <xdr:spPr>
        <a:xfrm>
          <a:off x="16230600" y="533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165100</xdr:rowOff>
    </xdr:from>
    <xdr:to xmlns:xdr="http://schemas.openxmlformats.org/drawingml/2006/spreadsheetDrawing">
      <xdr:col>85</xdr:col>
      <xdr:colOff>127000</xdr:colOff>
      <xdr:row>36</xdr:row>
      <xdr:rowOff>147320</xdr:rowOff>
    </xdr:to>
    <xdr:cxnSp macro="">
      <xdr:nvCxnSpPr>
        <xdr:cNvPr id="521" name="直線コネクタ 520"/>
        <xdr:cNvCxnSpPr/>
      </xdr:nvCxnSpPr>
      <xdr:spPr>
        <a:xfrm flipV="1">
          <a:off x="15481300" y="6165850"/>
          <a:ext cx="8382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14605</xdr:rowOff>
    </xdr:from>
    <xdr:ext cx="534670" cy="259080"/>
    <xdr:sp macro="" textlink="">
      <xdr:nvSpPr>
        <xdr:cNvPr id="522" name="消防費平均値テキスト"/>
        <xdr:cNvSpPr txBox="1"/>
      </xdr:nvSpPr>
      <xdr:spPr>
        <a:xfrm>
          <a:off x="16370300" y="6358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36195</xdr:rowOff>
    </xdr:from>
    <xdr:to xmlns:xdr="http://schemas.openxmlformats.org/drawingml/2006/spreadsheetDrawing">
      <xdr:col>85</xdr:col>
      <xdr:colOff>177800</xdr:colOff>
      <xdr:row>37</xdr:row>
      <xdr:rowOff>137795</xdr:rowOff>
    </xdr:to>
    <xdr:sp macro="" textlink="">
      <xdr:nvSpPr>
        <xdr:cNvPr id="523" name="フローチャート: 判断 522"/>
        <xdr:cNvSpPr/>
      </xdr:nvSpPr>
      <xdr:spPr>
        <a:xfrm>
          <a:off x="162687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147320</xdr:rowOff>
    </xdr:from>
    <xdr:to xmlns:xdr="http://schemas.openxmlformats.org/drawingml/2006/spreadsheetDrawing">
      <xdr:col>81</xdr:col>
      <xdr:colOff>50800</xdr:colOff>
      <xdr:row>37</xdr:row>
      <xdr:rowOff>161925</xdr:rowOff>
    </xdr:to>
    <xdr:cxnSp macro="">
      <xdr:nvCxnSpPr>
        <xdr:cNvPr id="524" name="直線コネクタ 523"/>
        <xdr:cNvCxnSpPr/>
      </xdr:nvCxnSpPr>
      <xdr:spPr>
        <a:xfrm flipV="1">
          <a:off x="14592300" y="631952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62230</xdr:rowOff>
    </xdr:from>
    <xdr:to xmlns:xdr="http://schemas.openxmlformats.org/drawingml/2006/spreadsheetDrawing">
      <xdr:col>81</xdr:col>
      <xdr:colOff>101600</xdr:colOff>
      <xdr:row>37</xdr:row>
      <xdr:rowOff>163830</xdr:rowOff>
    </xdr:to>
    <xdr:sp macro="" textlink="">
      <xdr:nvSpPr>
        <xdr:cNvPr id="525" name="フローチャート: 判断 524"/>
        <xdr:cNvSpPr/>
      </xdr:nvSpPr>
      <xdr:spPr>
        <a:xfrm>
          <a:off x="15430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154940</xdr:rowOff>
    </xdr:from>
    <xdr:ext cx="528320" cy="252730"/>
    <xdr:sp macro="" textlink="">
      <xdr:nvSpPr>
        <xdr:cNvPr id="526" name="テキスト ボックス 525"/>
        <xdr:cNvSpPr txBox="1"/>
      </xdr:nvSpPr>
      <xdr:spPr>
        <a:xfrm>
          <a:off x="15213965" y="64985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114300</xdr:rowOff>
    </xdr:from>
    <xdr:to xmlns:xdr="http://schemas.openxmlformats.org/drawingml/2006/spreadsheetDrawing">
      <xdr:col>76</xdr:col>
      <xdr:colOff>114300</xdr:colOff>
      <xdr:row>37</xdr:row>
      <xdr:rowOff>161925</xdr:rowOff>
    </xdr:to>
    <xdr:cxnSp macro="">
      <xdr:nvCxnSpPr>
        <xdr:cNvPr id="527" name="直線コネクタ 526"/>
        <xdr:cNvCxnSpPr/>
      </xdr:nvCxnSpPr>
      <xdr:spPr>
        <a:xfrm>
          <a:off x="13703300" y="64579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43815</xdr:rowOff>
    </xdr:from>
    <xdr:to xmlns:xdr="http://schemas.openxmlformats.org/drawingml/2006/spreadsheetDrawing">
      <xdr:col>76</xdr:col>
      <xdr:colOff>165100</xdr:colOff>
      <xdr:row>37</xdr:row>
      <xdr:rowOff>145415</xdr:rowOff>
    </xdr:to>
    <xdr:sp macro="" textlink="">
      <xdr:nvSpPr>
        <xdr:cNvPr id="528" name="フローチャート: 判断 527"/>
        <xdr:cNvSpPr/>
      </xdr:nvSpPr>
      <xdr:spPr>
        <a:xfrm>
          <a:off x="14541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161925</xdr:rowOff>
    </xdr:from>
    <xdr:ext cx="528320" cy="259080"/>
    <xdr:sp macro="" textlink="">
      <xdr:nvSpPr>
        <xdr:cNvPr id="529" name="テキスト ボックス 528"/>
        <xdr:cNvSpPr txBox="1"/>
      </xdr:nvSpPr>
      <xdr:spPr>
        <a:xfrm>
          <a:off x="14324965" y="61626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114300</xdr:rowOff>
    </xdr:from>
    <xdr:to xmlns:xdr="http://schemas.openxmlformats.org/drawingml/2006/spreadsheetDrawing">
      <xdr:col>71</xdr:col>
      <xdr:colOff>177800</xdr:colOff>
      <xdr:row>37</xdr:row>
      <xdr:rowOff>132080</xdr:rowOff>
    </xdr:to>
    <xdr:cxnSp macro="">
      <xdr:nvCxnSpPr>
        <xdr:cNvPr id="530" name="直線コネクタ 529"/>
        <xdr:cNvCxnSpPr/>
      </xdr:nvCxnSpPr>
      <xdr:spPr>
        <a:xfrm flipV="1">
          <a:off x="12814300" y="64579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55245</xdr:rowOff>
    </xdr:from>
    <xdr:to xmlns:xdr="http://schemas.openxmlformats.org/drawingml/2006/spreadsheetDrawing">
      <xdr:col>72</xdr:col>
      <xdr:colOff>38100</xdr:colOff>
      <xdr:row>37</xdr:row>
      <xdr:rowOff>156845</xdr:rowOff>
    </xdr:to>
    <xdr:sp macro="" textlink="">
      <xdr:nvSpPr>
        <xdr:cNvPr id="531" name="フローチャート: 判断 530"/>
        <xdr:cNvSpPr/>
      </xdr:nvSpPr>
      <xdr:spPr>
        <a:xfrm>
          <a:off x="13652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1905</xdr:rowOff>
    </xdr:from>
    <xdr:ext cx="528320" cy="259080"/>
    <xdr:sp macro="" textlink="">
      <xdr:nvSpPr>
        <xdr:cNvPr id="532" name="テキスト ボックス 531"/>
        <xdr:cNvSpPr txBox="1"/>
      </xdr:nvSpPr>
      <xdr:spPr>
        <a:xfrm>
          <a:off x="13435965" y="6174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147955</xdr:rowOff>
    </xdr:from>
    <xdr:to xmlns:xdr="http://schemas.openxmlformats.org/drawingml/2006/spreadsheetDrawing">
      <xdr:col>67</xdr:col>
      <xdr:colOff>101600</xdr:colOff>
      <xdr:row>36</xdr:row>
      <xdr:rowOff>78105</xdr:rowOff>
    </xdr:to>
    <xdr:sp macro="" textlink="">
      <xdr:nvSpPr>
        <xdr:cNvPr id="533" name="フローチャート: 判断 532"/>
        <xdr:cNvSpPr/>
      </xdr:nvSpPr>
      <xdr:spPr>
        <a:xfrm>
          <a:off x="12763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94615</xdr:rowOff>
    </xdr:from>
    <xdr:ext cx="528320" cy="259080"/>
    <xdr:sp macro="" textlink="">
      <xdr:nvSpPr>
        <xdr:cNvPr id="534" name="テキスト ボックス 533"/>
        <xdr:cNvSpPr txBox="1"/>
      </xdr:nvSpPr>
      <xdr:spPr>
        <a:xfrm>
          <a:off x="12546965" y="59239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114300</xdr:rowOff>
    </xdr:from>
    <xdr:to xmlns:xdr="http://schemas.openxmlformats.org/drawingml/2006/spreadsheetDrawing">
      <xdr:col>85</xdr:col>
      <xdr:colOff>177800</xdr:colOff>
      <xdr:row>36</xdr:row>
      <xdr:rowOff>44450</xdr:rowOff>
    </xdr:to>
    <xdr:sp macro="" textlink="">
      <xdr:nvSpPr>
        <xdr:cNvPr id="540" name="楕円 539"/>
        <xdr:cNvSpPr/>
      </xdr:nvSpPr>
      <xdr:spPr>
        <a:xfrm>
          <a:off x="162687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137160</xdr:rowOff>
    </xdr:from>
    <xdr:ext cx="534670" cy="259080"/>
    <xdr:sp macro="" textlink="">
      <xdr:nvSpPr>
        <xdr:cNvPr id="541" name="消防費該当値テキスト"/>
        <xdr:cNvSpPr txBox="1"/>
      </xdr:nvSpPr>
      <xdr:spPr>
        <a:xfrm>
          <a:off x="16370300" y="5966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96520</xdr:rowOff>
    </xdr:from>
    <xdr:to xmlns:xdr="http://schemas.openxmlformats.org/drawingml/2006/spreadsheetDrawing">
      <xdr:col>81</xdr:col>
      <xdr:colOff>101600</xdr:colOff>
      <xdr:row>37</xdr:row>
      <xdr:rowOff>26670</xdr:rowOff>
    </xdr:to>
    <xdr:sp macro="" textlink="">
      <xdr:nvSpPr>
        <xdr:cNvPr id="542" name="楕円 541"/>
        <xdr:cNvSpPr/>
      </xdr:nvSpPr>
      <xdr:spPr>
        <a:xfrm>
          <a:off x="15430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43180</xdr:rowOff>
    </xdr:from>
    <xdr:ext cx="528320" cy="252730"/>
    <xdr:sp macro="" textlink="">
      <xdr:nvSpPr>
        <xdr:cNvPr id="543" name="テキスト ボックス 542"/>
        <xdr:cNvSpPr txBox="1"/>
      </xdr:nvSpPr>
      <xdr:spPr>
        <a:xfrm>
          <a:off x="15213965" y="60439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111125</xdr:rowOff>
    </xdr:from>
    <xdr:to xmlns:xdr="http://schemas.openxmlformats.org/drawingml/2006/spreadsheetDrawing">
      <xdr:col>76</xdr:col>
      <xdr:colOff>165100</xdr:colOff>
      <xdr:row>38</xdr:row>
      <xdr:rowOff>41275</xdr:rowOff>
    </xdr:to>
    <xdr:sp macro="" textlink="">
      <xdr:nvSpPr>
        <xdr:cNvPr id="544" name="楕円 543"/>
        <xdr:cNvSpPr/>
      </xdr:nvSpPr>
      <xdr:spPr>
        <a:xfrm>
          <a:off x="14541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32385</xdr:rowOff>
    </xdr:from>
    <xdr:ext cx="528320" cy="252730"/>
    <xdr:sp macro="" textlink="">
      <xdr:nvSpPr>
        <xdr:cNvPr id="545" name="テキスト ボックス 544"/>
        <xdr:cNvSpPr txBox="1"/>
      </xdr:nvSpPr>
      <xdr:spPr>
        <a:xfrm>
          <a:off x="14324965" y="65474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63500</xdr:rowOff>
    </xdr:from>
    <xdr:to xmlns:xdr="http://schemas.openxmlformats.org/drawingml/2006/spreadsheetDrawing">
      <xdr:col>72</xdr:col>
      <xdr:colOff>38100</xdr:colOff>
      <xdr:row>37</xdr:row>
      <xdr:rowOff>165100</xdr:rowOff>
    </xdr:to>
    <xdr:sp macro="" textlink="">
      <xdr:nvSpPr>
        <xdr:cNvPr id="546" name="楕円 545"/>
        <xdr:cNvSpPr/>
      </xdr:nvSpPr>
      <xdr:spPr>
        <a:xfrm>
          <a:off x="13652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156210</xdr:rowOff>
    </xdr:from>
    <xdr:ext cx="528320" cy="252730"/>
    <xdr:sp macro="" textlink="">
      <xdr:nvSpPr>
        <xdr:cNvPr id="547" name="テキスト ボックス 546"/>
        <xdr:cNvSpPr txBox="1"/>
      </xdr:nvSpPr>
      <xdr:spPr>
        <a:xfrm>
          <a:off x="13435965" y="6499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80645</xdr:rowOff>
    </xdr:from>
    <xdr:to xmlns:xdr="http://schemas.openxmlformats.org/drawingml/2006/spreadsheetDrawing">
      <xdr:col>67</xdr:col>
      <xdr:colOff>101600</xdr:colOff>
      <xdr:row>38</xdr:row>
      <xdr:rowOff>10795</xdr:rowOff>
    </xdr:to>
    <xdr:sp macro="" textlink="">
      <xdr:nvSpPr>
        <xdr:cNvPr id="548" name="楕円 547"/>
        <xdr:cNvSpPr/>
      </xdr:nvSpPr>
      <xdr:spPr>
        <a:xfrm>
          <a:off x="12763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1905</xdr:rowOff>
    </xdr:from>
    <xdr:ext cx="528320" cy="259080"/>
    <xdr:sp macro="" textlink="">
      <xdr:nvSpPr>
        <xdr:cNvPr id="549" name="テキスト ボックス 548"/>
        <xdr:cNvSpPr txBox="1"/>
      </xdr:nvSpPr>
      <xdr:spPr>
        <a:xfrm>
          <a:off x="12546965" y="65170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8" name="テキスト ボックス 557"/>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2570" cy="252730"/>
    <xdr:sp macro="" textlink="">
      <xdr:nvSpPr>
        <xdr:cNvPr id="560" name="テキスト ボックス 559"/>
        <xdr:cNvSpPr txBox="1"/>
      </xdr:nvSpPr>
      <xdr:spPr>
        <a:xfrm>
          <a:off x="12197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1" name="直線コネクタ 56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2" name="テキスト ボックス 561"/>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3" name="直線コネクタ 56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4" name="テキスト ボックス 563"/>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2730"/>
    <xdr:sp macro="" textlink="">
      <xdr:nvSpPr>
        <xdr:cNvPr id="566" name="テキスト ボックス 565"/>
        <xdr:cNvSpPr txBox="1"/>
      </xdr:nvSpPr>
      <xdr:spPr>
        <a:xfrm>
          <a:off x="11914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7" name="直線コネクタ 56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8" name="テキスト ボックス 567"/>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9" name="直線コネクタ 56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280" cy="259080"/>
    <xdr:sp macro="" textlink="">
      <xdr:nvSpPr>
        <xdr:cNvPr id="570" name="テキスト ボックス 569"/>
        <xdr:cNvSpPr txBox="1"/>
      </xdr:nvSpPr>
      <xdr:spPr>
        <a:xfrm>
          <a:off x="11850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72" name="テキスト ボックス 571"/>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50800</xdr:rowOff>
    </xdr:from>
    <xdr:to xmlns:xdr="http://schemas.openxmlformats.org/drawingml/2006/spreadsheetDrawing">
      <xdr:col>85</xdr:col>
      <xdr:colOff>126365</xdr:colOff>
      <xdr:row>58</xdr:row>
      <xdr:rowOff>127000</xdr:rowOff>
    </xdr:to>
    <xdr:cxnSp macro="">
      <xdr:nvCxnSpPr>
        <xdr:cNvPr id="574" name="直線コネクタ 573"/>
        <xdr:cNvCxnSpPr/>
      </xdr:nvCxnSpPr>
      <xdr:spPr>
        <a:xfrm flipV="1">
          <a:off x="16317595" y="86233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130810</xdr:rowOff>
    </xdr:from>
    <xdr:ext cx="534670" cy="259080"/>
    <xdr:sp macro="" textlink="">
      <xdr:nvSpPr>
        <xdr:cNvPr id="575" name="教育費最小値テキスト"/>
        <xdr:cNvSpPr txBox="1"/>
      </xdr:nvSpPr>
      <xdr:spPr>
        <a:xfrm>
          <a:off x="16370300" y="10074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127000</xdr:rowOff>
    </xdr:from>
    <xdr:to xmlns:xdr="http://schemas.openxmlformats.org/drawingml/2006/spreadsheetDrawing">
      <xdr:col>86</xdr:col>
      <xdr:colOff>25400</xdr:colOff>
      <xdr:row>58</xdr:row>
      <xdr:rowOff>127000</xdr:rowOff>
    </xdr:to>
    <xdr:cxnSp macro="">
      <xdr:nvCxnSpPr>
        <xdr:cNvPr id="576" name="直線コネクタ 575"/>
        <xdr:cNvCxnSpPr/>
      </xdr:nvCxnSpPr>
      <xdr:spPr>
        <a:xfrm>
          <a:off x="16230600" y="1007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168910</xdr:rowOff>
    </xdr:from>
    <xdr:ext cx="598805" cy="252730"/>
    <xdr:sp macro="" textlink="">
      <xdr:nvSpPr>
        <xdr:cNvPr id="577" name="教育費最大値テキスト"/>
        <xdr:cNvSpPr txBox="1"/>
      </xdr:nvSpPr>
      <xdr:spPr>
        <a:xfrm>
          <a:off x="16370300" y="839851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100,670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50800</xdr:rowOff>
    </xdr:from>
    <xdr:to xmlns:xdr="http://schemas.openxmlformats.org/drawingml/2006/spreadsheetDrawing">
      <xdr:col>86</xdr:col>
      <xdr:colOff>25400</xdr:colOff>
      <xdr:row>50</xdr:row>
      <xdr:rowOff>50800</xdr:rowOff>
    </xdr:to>
    <xdr:cxnSp macro="">
      <xdr:nvCxnSpPr>
        <xdr:cNvPr id="578" name="直線コネクタ 577"/>
        <xdr:cNvCxnSpPr/>
      </xdr:nvCxnSpPr>
      <xdr:spPr>
        <a:xfrm>
          <a:off x="16230600" y="862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84455</xdr:rowOff>
    </xdr:from>
    <xdr:to xmlns:xdr="http://schemas.openxmlformats.org/drawingml/2006/spreadsheetDrawing">
      <xdr:col>85</xdr:col>
      <xdr:colOff>127000</xdr:colOff>
      <xdr:row>57</xdr:row>
      <xdr:rowOff>134620</xdr:rowOff>
    </xdr:to>
    <xdr:cxnSp macro="">
      <xdr:nvCxnSpPr>
        <xdr:cNvPr id="579" name="直線コネクタ 578"/>
        <xdr:cNvCxnSpPr/>
      </xdr:nvCxnSpPr>
      <xdr:spPr>
        <a:xfrm flipV="1">
          <a:off x="15481300" y="985710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24765</xdr:rowOff>
    </xdr:from>
    <xdr:ext cx="534670" cy="259080"/>
    <xdr:sp macro="" textlink="">
      <xdr:nvSpPr>
        <xdr:cNvPr id="580" name="教育費平均値テキスト"/>
        <xdr:cNvSpPr txBox="1"/>
      </xdr:nvSpPr>
      <xdr:spPr>
        <a:xfrm>
          <a:off x="16370300" y="9454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1905</xdr:rowOff>
    </xdr:from>
    <xdr:to xmlns:xdr="http://schemas.openxmlformats.org/drawingml/2006/spreadsheetDrawing">
      <xdr:col>85</xdr:col>
      <xdr:colOff>177800</xdr:colOff>
      <xdr:row>56</xdr:row>
      <xdr:rowOff>103505</xdr:rowOff>
    </xdr:to>
    <xdr:sp macro="" textlink="">
      <xdr:nvSpPr>
        <xdr:cNvPr id="581" name="フローチャート: 判断 580"/>
        <xdr:cNvSpPr/>
      </xdr:nvSpPr>
      <xdr:spPr>
        <a:xfrm>
          <a:off x="162687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127000</xdr:rowOff>
    </xdr:from>
    <xdr:to xmlns:xdr="http://schemas.openxmlformats.org/drawingml/2006/spreadsheetDrawing">
      <xdr:col>81</xdr:col>
      <xdr:colOff>50800</xdr:colOff>
      <xdr:row>57</xdr:row>
      <xdr:rowOff>134620</xdr:rowOff>
    </xdr:to>
    <xdr:cxnSp macro="">
      <xdr:nvCxnSpPr>
        <xdr:cNvPr id="582" name="直線コネクタ 581"/>
        <xdr:cNvCxnSpPr/>
      </xdr:nvCxnSpPr>
      <xdr:spPr>
        <a:xfrm>
          <a:off x="14592300" y="98996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59690</xdr:rowOff>
    </xdr:from>
    <xdr:to xmlns:xdr="http://schemas.openxmlformats.org/drawingml/2006/spreadsheetDrawing">
      <xdr:col>81</xdr:col>
      <xdr:colOff>101600</xdr:colOff>
      <xdr:row>56</xdr:row>
      <xdr:rowOff>161290</xdr:rowOff>
    </xdr:to>
    <xdr:sp macro="" textlink="">
      <xdr:nvSpPr>
        <xdr:cNvPr id="583" name="フローチャート: 判断 582"/>
        <xdr:cNvSpPr/>
      </xdr:nvSpPr>
      <xdr:spPr>
        <a:xfrm>
          <a:off x="15430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6350</xdr:rowOff>
    </xdr:from>
    <xdr:ext cx="528320" cy="252730"/>
    <xdr:sp macro="" textlink="">
      <xdr:nvSpPr>
        <xdr:cNvPr id="584" name="テキスト ボックス 583"/>
        <xdr:cNvSpPr txBox="1"/>
      </xdr:nvSpPr>
      <xdr:spPr>
        <a:xfrm>
          <a:off x="15213965" y="94361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127000</xdr:rowOff>
    </xdr:from>
    <xdr:to xmlns:xdr="http://schemas.openxmlformats.org/drawingml/2006/spreadsheetDrawing">
      <xdr:col>76</xdr:col>
      <xdr:colOff>114300</xdr:colOff>
      <xdr:row>58</xdr:row>
      <xdr:rowOff>2540</xdr:rowOff>
    </xdr:to>
    <xdr:cxnSp macro="">
      <xdr:nvCxnSpPr>
        <xdr:cNvPr id="585" name="直線コネクタ 584"/>
        <xdr:cNvCxnSpPr/>
      </xdr:nvCxnSpPr>
      <xdr:spPr>
        <a:xfrm flipV="1">
          <a:off x="13703300" y="989965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80010</xdr:rowOff>
    </xdr:from>
    <xdr:to xmlns:xdr="http://schemas.openxmlformats.org/drawingml/2006/spreadsheetDrawing">
      <xdr:col>76</xdr:col>
      <xdr:colOff>165100</xdr:colOff>
      <xdr:row>57</xdr:row>
      <xdr:rowOff>10160</xdr:rowOff>
    </xdr:to>
    <xdr:sp macro="" textlink="">
      <xdr:nvSpPr>
        <xdr:cNvPr id="586" name="フローチャート: 判断 585"/>
        <xdr:cNvSpPr/>
      </xdr:nvSpPr>
      <xdr:spPr>
        <a:xfrm>
          <a:off x="14541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26670</xdr:rowOff>
    </xdr:from>
    <xdr:ext cx="528320" cy="259080"/>
    <xdr:sp macro="" textlink="">
      <xdr:nvSpPr>
        <xdr:cNvPr id="587" name="テキスト ボックス 586"/>
        <xdr:cNvSpPr txBox="1"/>
      </xdr:nvSpPr>
      <xdr:spPr>
        <a:xfrm>
          <a:off x="14324965" y="94564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34290</xdr:rowOff>
    </xdr:from>
    <xdr:to xmlns:xdr="http://schemas.openxmlformats.org/drawingml/2006/spreadsheetDrawing">
      <xdr:col>71</xdr:col>
      <xdr:colOff>177800</xdr:colOff>
      <xdr:row>58</xdr:row>
      <xdr:rowOff>2540</xdr:rowOff>
    </xdr:to>
    <xdr:cxnSp macro="">
      <xdr:nvCxnSpPr>
        <xdr:cNvPr id="588" name="直線コネクタ 587"/>
        <xdr:cNvCxnSpPr/>
      </xdr:nvCxnSpPr>
      <xdr:spPr>
        <a:xfrm>
          <a:off x="12814300" y="980694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109855</xdr:rowOff>
    </xdr:from>
    <xdr:to xmlns:xdr="http://schemas.openxmlformats.org/drawingml/2006/spreadsheetDrawing">
      <xdr:col>72</xdr:col>
      <xdr:colOff>38100</xdr:colOff>
      <xdr:row>57</xdr:row>
      <xdr:rowOff>40640</xdr:rowOff>
    </xdr:to>
    <xdr:sp macro="" textlink="">
      <xdr:nvSpPr>
        <xdr:cNvPr id="589" name="フローチャート: 判断 588"/>
        <xdr:cNvSpPr/>
      </xdr:nvSpPr>
      <xdr:spPr>
        <a:xfrm>
          <a:off x="13652500" y="9711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56515</xdr:rowOff>
    </xdr:from>
    <xdr:ext cx="528320" cy="258445"/>
    <xdr:sp macro="" textlink="">
      <xdr:nvSpPr>
        <xdr:cNvPr id="590" name="テキスト ボックス 589"/>
        <xdr:cNvSpPr txBox="1"/>
      </xdr:nvSpPr>
      <xdr:spPr>
        <a:xfrm>
          <a:off x="13435965" y="94862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89535</xdr:rowOff>
    </xdr:from>
    <xdr:to xmlns:xdr="http://schemas.openxmlformats.org/drawingml/2006/spreadsheetDrawing">
      <xdr:col>67</xdr:col>
      <xdr:colOff>101600</xdr:colOff>
      <xdr:row>56</xdr:row>
      <xdr:rowOff>19685</xdr:rowOff>
    </xdr:to>
    <xdr:sp macro="" textlink="">
      <xdr:nvSpPr>
        <xdr:cNvPr id="591" name="フローチャート: 判断 590"/>
        <xdr:cNvSpPr/>
      </xdr:nvSpPr>
      <xdr:spPr>
        <a:xfrm>
          <a:off x="127635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36195</xdr:rowOff>
    </xdr:from>
    <xdr:ext cx="528320" cy="259080"/>
    <xdr:sp macro="" textlink="">
      <xdr:nvSpPr>
        <xdr:cNvPr id="592" name="テキスト ボックス 591"/>
        <xdr:cNvSpPr txBox="1"/>
      </xdr:nvSpPr>
      <xdr:spPr>
        <a:xfrm>
          <a:off x="12546965" y="92944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33655</xdr:rowOff>
    </xdr:from>
    <xdr:to xmlns:xdr="http://schemas.openxmlformats.org/drawingml/2006/spreadsheetDrawing">
      <xdr:col>85</xdr:col>
      <xdr:colOff>177800</xdr:colOff>
      <xdr:row>57</xdr:row>
      <xdr:rowOff>135255</xdr:rowOff>
    </xdr:to>
    <xdr:sp macro="" textlink="">
      <xdr:nvSpPr>
        <xdr:cNvPr id="598" name="楕円 597"/>
        <xdr:cNvSpPr/>
      </xdr:nvSpPr>
      <xdr:spPr>
        <a:xfrm>
          <a:off x="162687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12065</xdr:rowOff>
    </xdr:from>
    <xdr:ext cx="534670" cy="259080"/>
    <xdr:sp macro="" textlink="">
      <xdr:nvSpPr>
        <xdr:cNvPr id="599" name="教育費該当値テキスト"/>
        <xdr:cNvSpPr txBox="1"/>
      </xdr:nvSpPr>
      <xdr:spPr>
        <a:xfrm>
          <a:off x="16370300" y="9784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83820</xdr:rowOff>
    </xdr:from>
    <xdr:to xmlns:xdr="http://schemas.openxmlformats.org/drawingml/2006/spreadsheetDrawing">
      <xdr:col>81</xdr:col>
      <xdr:colOff>101600</xdr:colOff>
      <xdr:row>58</xdr:row>
      <xdr:rowOff>13970</xdr:rowOff>
    </xdr:to>
    <xdr:sp macro="" textlink="">
      <xdr:nvSpPr>
        <xdr:cNvPr id="600" name="楕円 599"/>
        <xdr:cNvSpPr/>
      </xdr:nvSpPr>
      <xdr:spPr>
        <a:xfrm>
          <a:off x="15430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5080</xdr:rowOff>
    </xdr:from>
    <xdr:ext cx="528320" cy="259080"/>
    <xdr:sp macro="" textlink="">
      <xdr:nvSpPr>
        <xdr:cNvPr id="601" name="テキスト ボックス 600"/>
        <xdr:cNvSpPr txBox="1"/>
      </xdr:nvSpPr>
      <xdr:spPr>
        <a:xfrm>
          <a:off x="15213965" y="9949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76200</xdr:rowOff>
    </xdr:from>
    <xdr:to xmlns:xdr="http://schemas.openxmlformats.org/drawingml/2006/spreadsheetDrawing">
      <xdr:col>76</xdr:col>
      <xdr:colOff>165100</xdr:colOff>
      <xdr:row>58</xdr:row>
      <xdr:rowOff>6350</xdr:rowOff>
    </xdr:to>
    <xdr:sp macro="" textlink="">
      <xdr:nvSpPr>
        <xdr:cNvPr id="602" name="楕円 601"/>
        <xdr:cNvSpPr/>
      </xdr:nvSpPr>
      <xdr:spPr>
        <a:xfrm>
          <a:off x="14541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168910</xdr:rowOff>
    </xdr:from>
    <xdr:ext cx="528320" cy="252730"/>
    <xdr:sp macro="" textlink="">
      <xdr:nvSpPr>
        <xdr:cNvPr id="603" name="テキスト ボックス 602"/>
        <xdr:cNvSpPr txBox="1"/>
      </xdr:nvSpPr>
      <xdr:spPr>
        <a:xfrm>
          <a:off x="14324965" y="99415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123190</xdr:rowOff>
    </xdr:from>
    <xdr:to xmlns:xdr="http://schemas.openxmlformats.org/drawingml/2006/spreadsheetDrawing">
      <xdr:col>72</xdr:col>
      <xdr:colOff>38100</xdr:colOff>
      <xdr:row>58</xdr:row>
      <xdr:rowOff>53340</xdr:rowOff>
    </xdr:to>
    <xdr:sp macro="" textlink="">
      <xdr:nvSpPr>
        <xdr:cNvPr id="604" name="楕円 603"/>
        <xdr:cNvSpPr/>
      </xdr:nvSpPr>
      <xdr:spPr>
        <a:xfrm>
          <a:off x="13652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44450</xdr:rowOff>
    </xdr:from>
    <xdr:ext cx="528320" cy="259080"/>
    <xdr:sp macro="" textlink="">
      <xdr:nvSpPr>
        <xdr:cNvPr id="605" name="テキスト ボックス 604"/>
        <xdr:cNvSpPr txBox="1"/>
      </xdr:nvSpPr>
      <xdr:spPr>
        <a:xfrm>
          <a:off x="13435965" y="9988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154940</xdr:rowOff>
    </xdr:from>
    <xdr:to xmlns:xdr="http://schemas.openxmlformats.org/drawingml/2006/spreadsheetDrawing">
      <xdr:col>67</xdr:col>
      <xdr:colOff>101600</xdr:colOff>
      <xdr:row>57</xdr:row>
      <xdr:rowOff>85090</xdr:rowOff>
    </xdr:to>
    <xdr:sp macro="" textlink="">
      <xdr:nvSpPr>
        <xdr:cNvPr id="606" name="楕円 605"/>
        <xdr:cNvSpPr/>
      </xdr:nvSpPr>
      <xdr:spPr>
        <a:xfrm>
          <a:off x="12763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76200</xdr:rowOff>
    </xdr:from>
    <xdr:ext cx="528320" cy="252730"/>
    <xdr:sp macro="" textlink="">
      <xdr:nvSpPr>
        <xdr:cNvPr id="607" name="テキスト ボックス 606"/>
        <xdr:cNvSpPr txBox="1"/>
      </xdr:nvSpPr>
      <xdr:spPr>
        <a:xfrm>
          <a:off x="12546965" y="9848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6" name="テキスト ボックス 615"/>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2570" cy="259080"/>
    <xdr:sp macro="" textlink="">
      <xdr:nvSpPr>
        <xdr:cNvPr id="619" name="テキスト ボックス 618"/>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1010" cy="259080"/>
    <xdr:sp macro="" textlink="">
      <xdr:nvSpPr>
        <xdr:cNvPr id="621" name="テキスト ボックス 620"/>
        <xdr:cNvSpPr txBox="1"/>
      </xdr:nvSpPr>
      <xdr:spPr>
        <a:xfrm>
          <a:off x="11978640" y="1306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2730"/>
    <xdr:sp macro="" textlink="">
      <xdr:nvSpPr>
        <xdr:cNvPr id="623" name="テキスト ボックス 622"/>
        <xdr:cNvSpPr txBox="1"/>
      </xdr:nvSpPr>
      <xdr:spPr>
        <a:xfrm>
          <a:off x="11914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7" name="テキスト ボックス 626"/>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730"/>
    <xdr:sp macro="" textlink="">
      <xdr:nvSpPr>
        <xdr:cNvPr id="629" name="テキスト ボックス 628"/>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126365</xdr:rowOff>
    </xdr:from>
    <xdr:to xmlns:xdr="http://schemas.openxmlformats.org/drawingml/2006/spreadsheetDrawing">
      <xdr:col>85</xdr:col>
      <xdr:colOff>126365</xdr:colOff>
      <xdr:row>79</xdr:row>
      <xdr:rowOff>44450</xdr:rowOff>
    </xdr:to>
    <xdr:cxnSp macro="">
      <xdr:nvCxnSpPr>
        <xdr:cNvPr id="631" name="直線コネクタ 630"/>
        <xdr:cNvCxnSpPr/>
      </xdr:nvCxnSpPr>
      <xdr:spPr>
        <a:xfrm flipV="1">
          <a:off x="16317595" y="1229931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3" name="直線コネクタ 63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73025</xdr:rowOff>
    </xdr:from>
    <xdr:ext cx="534670" cy="259080"/>
    <xdr:sp macro="" textlink="">
      <xdr:nvSpPr>
        <xdr:cNvPr id="634" name="災害復旧費最大値テキスト"/>
        <xdr:cNvSpPr txBox="1"/>
      </xdr:nvSpPr>
      <xdr:spPr>
        <a:xfrm>
          <a:off x="16370300" y="12074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126365</xdr:rowOff>
    </xdr:from>
    <xdr:to xmlns:xdr="http://schemas.openxmlformats.org/drawingml/2006/spreadsheetDrawing">
      <xdr:col>86</xdr:col>
      <xdr:colOff>25400</xdr:colOff>
      <xdr:row>71</xdr:row>
      <xdr:rowOff>126365</xdr:rowOff>
    </xdr:to>
    <xdr:cxnSp macro="">
      <xdr:nvCxnSpPr>
        <xdr:cNvPr id="635" name="直線コネクタ 634"/>
        <xdr:cNvCxnSpPr/>
      </xdr:nvCxnSpPr>
      <xdr:spPr>
        <a:xfrm>
          <a:off x="16230600" y="12299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88265</xdr:rowOff>
    </xdr:from>
    <xdr:to xmlns:xdr="http://schemas.openxmlformats.org/drawingml/2006/spreadsheetDrawing">
      <xdr:col>85</xdr:col>
      <xdr:colOff>127000</xdr:colOff>
      <xdr:row>79</xdr:row>
      <xdr:rowOff>20320</xdr:rowOff>
    </xdr:to>
    <xdr:cxnSp macro="">
      <xdr:nvCxnSpPr>
        <xdr:cNvPr id="636" name="直線コネクタ 635"/>
        <xdr:cNvCxnSpPr/>
      </xdr:nvCxnSpPr>
      <xdr:spPr>
        <a:xfrm flipV="1">
          <a:off x="15481300" y="1346136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45085</xdr:rowOff>
    </xdr:from>
    <xdr:ext cx="469900" cy="258445"/>
    <xdr:sp macro="" textlink="">
      <xdr:nvSpPr>
        <xdr:cNvPr id="637" name="災害復旧費平均値テキスト"/>
        <xdr:cNvSpPr txBox="1"/>
      </xdr:nvSpPr>
      <xdr:spPr>
        <a:xfrm>
          <a:off x="16370300" y="134181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66675</xdr:rowOff>
    </xdr:from>
    <xdr:to xmlns:xdr="http://schemas.openxmlformats.org/drawingml/2006/spreadsheetDrawing">
      <xdr:col>85</xdr:col>
      <xdr:colOff>177800</xdr:colOff>
      <xdr:row>78</xdr:row>
      <xdr:rowOff>168275</xdr:rowOff>
    </xdr:to>
    <xdr:sp macro="" textlink="">
      <xdr:nvSpPr>
        <xdr:cNvPr id="638" name="フローチャート: 判断 637"/>
        <xdr:cNvSpPr/>
      </xdr:nvSpPr>
      <xdr:spPr>
        <a:xfrm>
          <a:off x="162687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20320</xdr:rowOff>
    </xdr:from>
    <xdr:to xmlns:xdr="http://schemas.openxmlformats.org/drawingml/2006/spreadsheetDrawing">
      <xdr:col>81</xdr:col>
      <xdr:colOff>50800</xdr:colOff>
      <xdr:row>79</xdr:row>
      <xdr:rowOff>20320</xdr:rowOff>
    </xdr:to>
    <xdr:cxnSp macro="">
      <xdr:nvCxnSpPr>
        <xdr:cNvPr id="639" name="直線コネクタ 638"/>
        <xdr:cNvCxnSpPr/>
      </xdr:nvCxnSpPr>
      <xdr:spPr>
        <a:xfrm>
          <a:off x="14592300" y="135648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38100</xdr:rowOff>
    </xdr:from>
    <xdr:to xmlns:xdr="http://schemas.openxmlformats.org/drawingml/2006/spreadsheetDrawing">
      <xdr:col>81</xdr:col>
      <xdr:colOff>101600</xdr:colOff>
      <xdr:row>78</xdr:row>
      <xdr:rowOff>139700</xdr:rowOff>
    </xdr:to>
    <xdr:sp macro="" textlink="">
      <xdr:nvSpPr>
        <xdr:cNvPr id="640" name="フローチャート: 判断 639"/>
        <xdr:cNvSpPr/>
      </xdr:nvSpPr>
      <xdr:spPr>
        <a:xfrm>
          <a:off x="154305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156210</xdr:rowOff>
    </xdr:from>
    <xdr:ext cx="463550" cy="252730"/>
    <xdr:sp macro="" textlink="">
      <xdr:nvSpPr>
        <xdr:cNvPr id="641" name="テキスト ボックス 640"/>
        <xdr:cNvSpPr txBox="1"/>
      </xdr:nvSpPr>
      <xdr:spPr>
        <a:xfrm>
          <a:off x="15246350" y="131864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20320</xdr:rowOff>
    </xdr:from>
    <xdr:to xmlns:xdr="http://schemas.openxmlformats.org/drawingml/2006/spreadsheetDrawing">
      <xdr:col>76</xdr:col>
      <xdr:colOff>114300</xdr:colOff>
      <xdr:row>79</xdr:row>
      <xdr:rowOff>43815</xdr:rowOff>
    </xdr:to>
    <xdr:cxnSp macro="">
      <xdr:nvCxnSpPr>
        <xdr:cNvPr id="642" name="直線コネクタ 641"/>
        <xdr:cNvCxnSpPr/>
      </xdr:nvCxnSpPr>
      <xdr:spPr>
        <a:xfrm flipV="1">
          <a:off x="13703300" y="1356487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118745</xdr:rowOff>
    </xdr:from>
    <xdr:to xmlns:xdr="http://schemas.openxmlformats.org/drawingml/2006/spreadsheetDrawing">
      <xdr:col>76</xdr:col>
      <xdr:colOff>165100</xdr:colOff>
      <xdr:row>79</xdr:row>
      <xdr:rowOff>48895</xdr:rowOff>
    </xdr:to>
    <xdr:sp macro="" textlink="">
      <xdr:nvSpPr>
        <xdr:cNvPr id="643" name="フローチャート: 判断 642"/>
        <xdr:cNvSpPr/>
      </xdr:nvSpPr>
      <xdr:spPr>
        <a:xfrm>
          <a:off x="14541500" y="1349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77</xdr:row>
      <xdr:rowOff>65405</xdr:rowOff>
    </xdr:from>
    <xdr:ext cx="378460" cy="252730"/>
    <xdr:sp macro="" textlink="">
      <xdr:nvSpPr>
        <xdr:cNvPr id="644" name="テキスト ボックス 643"/>
        <xdr:cNvSpPr txBox="1"/>
      </xdr:nvSpPr>
      <xdr:spPr>
        <a:xfrm>
          <a:off x="14403070" y="132670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38735</xdr:rowOff>
    </xdr:from>
    <xdr:to xmlns:xdr="http://schemas.openxmlformats.org/drawingml/2006/spreadsheetDrawing">
      <xdr:col>71</xdr:col>
      <xdr:colOff>177800</xdr:colOff>
      <xdr:row>79</xdr:row>
      <xdr:rowOff>43815</xdr:rowOff>
    </xdr:to>
    <xdr:cxnSp macro="">
      <xdr:nvCxnSpPr>
        <xdr:cNvPr id="645" name="直線コネクタ 644"/>
        <xdr:cNvCxnSpPr/>
      </xdr:nvCxnSpPr>
      <xdr:spPr>
        <a:xfrm>
          <a:off x="12814300" y="135832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63500</xdr:rowOff>
    </xdr:to>
    <xdr:sp macro="" textlink="">
      <xdr:nvSpPr>
        <xdr:cNvPr id="646" name="フローチャート: 判断 645"/>
        <xdr:cNvSpPr/>
      </xdr:nvSpPr>
      <xdr:spPr>
        <a:xfrm>
          <a:off x="13652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77</xdr:row>
      <xdr:rowOff>79375</xdr:rowOff>
    </xdr:from>
    <xdr:ext cx="378460" cy="258445"/>
    <xdr:sp macro="" textlink="">
      <xdr:nvSpPr>
        <xdr:cNvPr id="647" name="テキスト ボックス 646"/>
        <xdr:cNvSpPr txBox="1"/>
      </xdr:nvSpPr>
      <xdr:spPr>
        <a:xfrm>
          <a:off x="13514070" y="132810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38735</xdr:rowOff>
    </xdr:from>
    <xdr:to xmlns:xdr="http://schemas.openxmlformats.org/drawingml/2006/spreadsheetDrawing">
      <xdr:col>67</xdr:col>
      <xdr:colOff>101600</xdr:colOff>
      <xdr:row>76</xdr:row>
      <xdr:rowOff>140335</xdr:rowOff>
    </xdr:to>
    <xdr:sp macro="" textlink="">
      <xdr:nvSpPr>
        <xdr:cNvPr id="648" name="フローチャート: 判断 647"/>
        <xdr:cNvSpPr/>
      </xdr:nvSpPr>
      <xdr:spPr>
        <a:xfrm>
          <a:off x="12763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74</xdr:row>
      <xdr:rowOff>156845</xdr:rowOff>
    </xdr:from>
    <xdr:ext cx="463550" cy="252730"/>
    <xdr:sp macro="" textlink="">
      <xdr:nvSpPr>
        <xdr:cNvPr id="649" name="テキスト ボックス 648"/>
        <xdr:cNvSpPr txBox="1"/>
      </xdr:nvSpPr>
      <xdr:spPr>
        <a:xfrm>
          <a:off x="12579350" y="128441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37465</xdr:rowOff>
    </xdr:from>
    <xdr:to xmlns:xdr="http://schemas.openxmlformats.org/drawingml/2006/spreadsheetDrawing">
      <xdr:col>85</xdr:col>
      <xdr:colOff>177800</xdr:colOff>
      <xdr:row>78</xdr:row>
      <xdr:rowOff>139065</xdr:rowOff>
    </xdr:to>
    <xdr:sp macro="" textlink="">
      <xdr:nvSpPr>
        <xdr:cNvPr id="655" name="楕円 654"/>
        <xdr:cNvSpPr/>
      </xdr:nvSpPr>
      <xdr:spPr>
        <a:xfrm>
          <a:off x="162687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60325</xdr:rowOff>
    </xdr:from>
    <xdr:ext cx="469900" cy="259080"/>
    <xdr:sp macro="" textlink="">
      <xdr:nvSpPr>
        <xdr:cNvPr id="656" name="災害復旧費該当値テキスト"/>
        <xdr:cNvSpPr txBox="1"/>
      </xdr:nvSpPr>
      <xdr:spPr>
        <a:xfrm>
          <a:off x="16370300" y="13261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140970</xdr:rowOff>
    </xdr:from>
    <xdr:to xmlns:xdr="http://schemas.openxmlformats.org/drawingml/2006/spreadsheetDrawing">
      <xdr:col>81</xdr:col>
      <xdr:colOff>101600</xdr:colOff>
      <xdr:row>79</xdr:row>
      <xdr:rowOff>71120</xdr:rowOff>
    </xdr:to>
    <xdr:sp macro="" textlink="">
      <xdr:nvSpPr>
        <xdr:cNvPr id="657" name="楕円 656"/>
        <xdr:cNvSpPr/>
      </xdr:nvSpPr>
      <xdr:spPr>
        <a:xfrm>
          <a:off x="15430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62230</xdr:rowOff>
    </xdr:from>
    <xdr:ext cx="378460" cy="259080"/>
    <xdr:sp macro="" textlink="">
      <xdr:nvSpPr>
        <xdr:cNvPr id="658" name="テキスト ボックス 657"/>
        <xdr:cNvSpPr txBox="1"/>
      </xdr:nvSpPr>
      <xdr:spPr>
        <a:xfrm>
          <a:off x="15292070" y="13606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140970</xdr:rowOff>
    </xdr:from>
    <xdr:to xmlns:xdr="http://schemas.openxmlformats.org/drawingml/2006/spreadsheetDrawing">
      <xdr:col>76</xdr:col>
      <xdr:colOff>165100</xdr:colOff>
      <xdr:row>79</xdr:row>
      <xdr:rowOff>71120</xdr:rowOff>
    </xdr:to>
    <xdr:sp macro="" textlink="">
      <xdr:nvSpPr>
        <xdr:cNvPr id="659" name="楕円 658"/>
        <xdr:cNvSpPr/>
      </xdr:nvSpPr>
      <xdr:spPr>
        <a:xfrm>
          <a:off x="14541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62230</xdr:rowOff>
    </xdr:from>
    <xdr:ext cx="378460" cy="259080"/>
    <xdr:sp macro="" textlink="">
      <xdr:nvSpPr>
        <xdr:cNvPr id="660" name="テキスト ボックス 659"/>
        <xdr:cNvSpPr txBox="1"/>
      </xdr:nvSpPr>
      <xdr:spPr>
        <a:xfrm>
          <a:off x="14403070" y="13606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164465</xdr:rowOff>
    </xdr:from>
    <xdr:to xmlns:xdr="http://schemas.openxmlformats.org/drawingml/2006/spreadsheetDrawing">
      <xdr:col>72</xdr:col>
      <xdr:colOff>38100</xdr:colOff>
      <xdr:row>79</xdr:row>
      <xdr:rowOff>94615</xdr:rowOff>
    </xdr:to>
    <xdr:sp macro="" textlink="">
      <xdr:nvSpPr>
        <xdr:cNvPr id="661" name="楕円 660"/>
        <xdr:cNvSpPr/>
      </xdr:nvSpPr>
      <xdr:spPr>
        <a:xfrm>
          <a:off x="13652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86360</xdr:rowOff>
    </xdr:from>
    <xdr:ext cx="313690" cy="252730"/>
    <xdr:sp macro="" textlink="">
      <xdr:nvSpPr>
        <xdr:cNvPr id="662" name="テキスト ボックス 661"/>
        <xdr:cNvSpPr txBox="1"/>
      </xdr:nvSpPr>
      <xdr:spPr>
        <a:xfrm>
          <a:off x="13546455" y="1363091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159385</xdr:rowOff>
    </xdr:from>
    <xdr:to xmlns:xdr="http://schemas.openxmlformats.org/drawingml/2006/spreadsheetDrawing">
      <xdr:col>67</xdr:col>
      <xdr:colOff>101600</xdr:colOff>
      <xdr:row>79</xdr:row>
      <xdr:rowOff>89535</xdr:rowOff>
    </xdr:to>
    <xdr:sp macro="" textlink="">
      <xdr:nvSpPr>
        <xdr:cNvPr id="663" name="楕円 662"/>
        <xdr:cNvSpPr/>
      </xdr:nvSpPr>
      <xdr:spPr>
        <a:xfrm>
          <a:off x="12763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79</xdr:row>
      <xdr:rowOff>80645</xdr:rowOff>
    </xdr:from>
    <xdr:ext cx="313690" cy="259080"/>
    <xdr:sp macro="" textlink="">
      <xdr:nvSpPr>
        <xdr:cNvPr id="664" name="テキスト ボックス 663"/>
        <xdr:cNvSpPr txBox="1"/>
      </xdr:nvSpPr>
      <xdr:spPr>
        <a:xfrm>
          <a:off x="12657455" y="136251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3" name="テキスト ボックス 672"/>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76" name="テキスト ボックス 675"/>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8" name="テキスト ボックス 67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2730"/>
    <xdr:sp macro="" textlink="">
      <xdr:nvSpPr>
        <xdr:cNvPr id="680" name="テキスト ボックス 679"/>
        <xdr:cNvSpPr txBox="1"/>
      </xdr:nvSpPr>
      <xdr:spPr>
        <a:xfrm>
          <a:off x="11914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2" name="テキスト ボックス 68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84" name="テキスト ボックス 683"/>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86" name="テキスト ボックス 685"/>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145415</xdr:rowOff>
    </xdr:from>
    <xdr:to xmlns:xdr="http://schemas.openxmlformats.org/drawingml/2006/spreadsheetDrawing">
      <xdr:col>85</xdr:col>
      <xdr:colOff>126365</xdr:colOff>
      <xdr:row>98</xdr:row>
      <xdr:rowOff>60325</xdr:rowOff>
    </xdr:to>
    <xdr:cxnSp macro="">
      <xdr:nvCxnSpPr>
        <xdr:cNvPr id="688" name="直線コネクタ 687"/>
        <xdr:cNvCxnSpPr/>
      </xdr:nvCxnSpPr>
      <xdr:spPr>
        <a:xfrm flipV="1">
          <a:off x="16317595" y="1557591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64135</xdr:rowOff>
    </xdr:from>
    <xdr:ext cx="534670" cy="252730"/>
    <xdr:sp macro="" textlink="">
      <xdr:nvSpPr>
        <xdr:cNvPr id="689" name="公債費最小値テキスト"/>
        <xdr:cNvSpPr txBox="1"/>
      </xdr:nvSpPr>
      <xdr:spPr>
        <a:xfrm>
          <a:off x="16370300" y="168662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60325</xdr:rowOff>
    </xdr:from>
    <xdr:to xmlns:xdr="http://schemas.openxmlformats.org/drawingml/2006/spreadsheetDrawing">
      <xdr:col>86</xdr:col>
      <xdr:colOff>25400</xdr:colOff>
      <xdr:row>98</xdr:row>
      <xdr:rowOff>60325</xdr:rowOff>
    </xdr:to>
    <xdr:cxnSp macro="">
      <xdr:nvCxnSpPr>
        <xdr:cNvPr id="690" name="直線コネクタ 689"/>
        <xdr:cNvCxnSpPr/>
      </xdr:nvCxnSpPr>
      <xdr:spPr>
        <a:xfrm>
          <a:off x="16230600" y="1686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92075</xdr:rowOff>
    </xdr:from>
    <xdr:ext cx="598805" cy="259080"/>
    <xdr:sp macro="" textlink="">
      <xdr:nvSpPr>
        <xdr:cNvPr id="691" name="公債費最大値テキスト"/>
        <xdr:cNvSpPr txBox="1"/>
      </xdr:nvSpPr>
      <xdr:spPr>
        <a:xfrm>
          <a:off x="16370300" y="15351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113,544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145415</xdr:rowOff>
    </xdr:from>
    <xdr:to xmlns:xdr="http://schemas.openxmlformats.org/drawingml/2006/spreadsheetDrawing">
      <xdr:col>86</xdr:col>
      <xdr:colOff>25400</xdr:colOff>
      <xdr:row>90</xdr:row>
      <xdr:rowOff>145415</xdr:rowOff>
    </xdr:to>
    <xdr:cxnSp macro="">
      <xdr:nvCxnSpPr>
        <xdr:cNvPr id="692" name="直線コネクタ 691"/>
        <xdr:cNvCxnSpPr/>
      </xdr:nvCxnSpPr>
      <xdr:spPr>
        <a:xfrm>
          <a:off x="16230600" y="1557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135255</xdr:rowOff>
    </xdr:from>
    <xdr:to xmlns:xdr="http://schemas.openxmlformats.org/drawingml/2006/spreadsheetDrawing">
      <xdr:col>85</xdr:col>
      <xdr:colOff>127000</xdr:colOff>
      <xdr:row>96</xdr:row>
      <xdr:rowOff>166370</xdr:rowOff>
    </xdr:to>
    <xdr:cxnSp macro="">
      <xdr:nvCxnSpPr>
        <xdr:cNvPr id="693" name="直線コネクタ 692"/>
        <xdr:cNvCxnSpPr/>
      </xdr:nvCxnSpPr>
      <xdr:spPr>
        <a:xfrm>
          <a:off x="15481300" y="1659445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81915</xdr:rowOff>
    </xdr:from>
    <xdr:ext cx="534670" cy="259080"/>
    <xdr:sp macro="" textlink="">
      <xdr:nvSpPr>
        <xdr:cNvPr id="694" name="公債費平均値テキスト"/>
        <xdr:cNvSpPr txBox="1"/>
      </xdr:nvSpPr>
      <xdr:spPr>
        <a:xfrm>
          <a:off x="16370300" y="16369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59055</xdr:rowOff>
    </xdr:from>
    <xdr:to xmlns:xdr="http://schemas.openxmlformats.org/drawingml/2006/spreadsheetDrawing">
      <xdr:col>85</xdr:col>
      <xdr:colOff>177800</xdr:colOff>
      <xdr:row>96</xdr:row>
      <xdr:rowOff>160655</xdr:rowOff>
    </xdr:to>
    <xdr:sp macro="" textlink="">
      <xdr:nvSpPr>
        <xdr:cNvPr id="695" name="フローチャート: 判断 694"/>
        <xdr:cNvSpPr/>
      </xdr:nvSpPr>
      <xdr:spPr>
        <a:xfrm>
          <a:off x="162687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130810</xdr:rowOff>
    </xdr:from>
    <xdr:to xmlns:xdr="http://schemas.openxmlformats.org/drawingml/2006/spreadsheetDrawing">
      <xdr:col>81</xdr:col>
      <xdr:colOff>50800</xdr:colOff>
      <xdr:row>96</xdr:row>
      <xdr:rowOff>135255</xdr:rowOff>
    </xdr:to>
    <xdr:cxnSp macro="">
      <xdr:nvCxnSpPr>
        <xdr:cNvPr id="696" name="直線コネクタ 695"/>
        <xdr:cNvCxnSpPr/>
      </xdr:nvCxnSpPr>
      <xdr:spPr>
        <a:xfrm>
          <a:off x="14592300" y="165900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64135</xdr:rowOff>
    </xdr:from>
    <xdr:to xmlns:xdr="http://schemas.openxmlformats.org/drawingml/2006/spreadsheetDrawing">
      <xdr:col>81</xdr:col>
      <xdr:colOff>101600</xdr:colOff>
      <xdr:row>96</xdr:row>
      <xdr:rowOff>166370</xdr:rowOff>
    </xdr:to>
    <xdr:sp macro="" textlink="">
      <xdr:nvSpPr>
        <xdr:cNvPr id="697" name="フローチャート: 判断 696"/>
        <xdr:cNvSpPr/>
      </xdr:nvSpPr>
      <xdr:spPr>
        <a:xfrm>
          <a:off x="15430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10795</xdr:rowOff>
    </xdr:from>
    <xdr:ext cx="528320" cy="258445"/>
    <xdr:sp macro="" textlink="">
      <xdr:nvSpPr>
        <xdr:cNvPr id="698" name="テキスト ボックス 697"/>
        <xdr:cNvSpPr txBox="1"/>
      </xdr:nvSpPr>
      <xdr:spPr>
        <a:xfrm>
          <a:off x="15213965" y="162985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113665</xdr:rowOff>
    </xdr:from>
    <xdr:to xmlns:xdr="http://schemas.openxmlformats.org/drawingml/2006/spreadsheetDrawing">
      <xdr:col>76</xdr:col>
      <xdr:colOff>114300</xdr:colOff>
      <xdr:row>96</xdr:row>
      <xdr:rowOff>130810</xdr:rowOff>
    </xdr:to>
    <xdr:cxnSp macro="">
      <xdr:nvCxnSpPr>
        <xdr:cNvPr id="699" name="直線コネクタ 698"/>
        <xdr:cNvCxnSpPr/>
      </xdr:nvCxnSpPr>
      <xdr:spPr>
        <a:xfrm>
          <a:off x="13703300" y="165728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47625</xdr:rowOff>
    </xdr:from>
    <xdr:to xmlns:xdr="http://schemas.openxmlformats.org/drawingml/2006/spreadsheetDrawing">
      <xdr:col>76</xdr:col>
      <xdr:colOff>165100</xdr:colOff>
      <xdr:row>96</xdr:row>
      <xdr:rowOff>149225</xdr:rowOff>
    </xdr:to>
    <xdr:sp macro="" textlink="">
      <xdr:nvSpPr>
        <xdr:cNvPr id="700" name="フローチャート: 判断 699"/>
        <xdr:cNvSpPr/>
      </xdr:nvSpPr>
      <xdr:spPr>
        <a:xfrm>
          <a:off x="14541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166370</xdr:rowOff>
    </xdr:from>
    <xdr:ext cx="528320" cy="252730"/>
    <xdr:sp macro="" textlink="">
      <xdr:nvSpPr>
        <xdr:cNvPr id="701" name="テキスト ボックス 700"/>
        <xdr:cNvSpPr txBox="1"/>
      </xdr:nvSpPr>
      <xdr:spPr>
        <a:xfrm>
          <a:off x="14324965" y="162826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84455</xdr:rowOff>
    </xdr:from>
    <xdr:to xmlns:xdr="http://schemas.openxmlformats.org/drawingml/2006/spreadsheetDrawing">
      <xdr:col>71</xdr:col>
      <xdr:colOff>177800</xdr:colOff>
      <xdr:row>96</xdr:row>
      <xdr:rowOff>113665</xdr:rowOff>
    </xdr:to>
    <xdr:cxnSp macro="">
      <xdr:nvCxnSpPr>
        <xdr:cNvPr id="702" name="直線コネクタ 701"/>
        <xdr:cNvCxnSpPr/>
      </xdr:nvCxnSpPr>
      <xdr:spPr>
        <a:xfrm>
          <a:off x="12814300" y="165436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37465</xdr:rowOff>
    </xdr:from>
    <xdr:to xmlns:xdr="http://schemas.openxmlformats.org/drawingml/2006/spreadsheetDrawing">
      <xdr:col>72</xdr:col>
      <xdr:colOff>38100</xdr:colOff>
      <xdr:row>96</xdr:row>
      <xdr:rowOff>139065</xdr:rowOff>
    </xdr:to>
    <xdr:sp macro="" textlink="">
      <xdr:nvSpPr>
        <xdr:cNvPr id="703" name="フローチャート: 判断 702"/>
        <xdr:cNvSpPr/>
      </xdr:nvSpPr>
      <xdr:spPr>
        <a:xfrm>
          <a:off x="13652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155575</xdr:rowOff>
    </xdr:from>
    <xdr:ext cx="528320" cy="252730"/>
    <xdr:sp macro="" textlink="">
      <xdr:nvSpPr>
        <xdr:cNvPr id="704" name="テキスト ボックス 703"/>
        <xdr:cNvSpPr txBox="1"/>
      </xdr:nvSpPr>
      <xdr:spPr>
        <a:xfrm>
          <a:off x="13435965" y="162718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14605</xdr:rowOff>
    </xdr:from>
    <xdr:to xmlns:xdr="http://schemas.openxmlformats.org/drawingml/2006/spreadsheetDrawing">
      <xdr:col>67</xdr:col>
      <xdr:colOff>101600</xdr:colOff>
      <xdr:row>95</xdr:row>
      <xdr:rowOff>116205</xdr:rowOff>
    </xdr:to>
    <xdr:sp macro="" textlink="">
      <xdr:nvSpPr>
        <xdr:cNvPr id="705" name="フローチャート: 判断 704"/>
        <xdr:cNvSpPr/>
      </xdr:nvSpPr>
      <xdr:spPr>
        <a:xfrm>
          <a:off x="12763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132715</xdr:rowOff>
    </xdr:from>
    <xdr:ext cx="528320" cy="252730"/>
    <xdr:sp macro="" textlink="">
      <xdr:nvSpPr>
        <xdr:cNvPr id="706" name="テキスト ボックス 705"/>
        <xdr:cNvSpPr txBox="1"/>
      </xdr:nvSpPr>
      <xdr:spPr>
        <a:xfrm>
          <a:off x="12546965" y="160775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114935</xdr:rowOff>
    </xdr:from>
    <xdr:to xmlns:xdr="http://schemas.openxmlformats.org/drawingml/2006/spreadsheetDrawing">
      <xdr:col>85</xdr:col>
      <xdr:colOff>177800</xdr:colOff>
      <xdr:row>97</xdr:row>
      <xdr:rowOff>45085</xdr:rowOff>
    </xdr:to>
    <xdr:sp macro="" textlink="">
      <xdr:nvSpPr>
        <xdr:cNvPr id="712" name="楕円 711"/>
        <xdr:cNvSpPr/>
      </xdr:nvSpPr>
      <xdr:spPr>
        <a:xfrm>
          <a:off x="162687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93345</xdr:rowOff>
    </xdr:from>
    <xdr:ext cx="534670" cy="259080"/>
    <xdr:sp macro="" textlink="">
      <xdr:nvSpPr>
        <xdr:cNvPr id="713" name="公債費該当値テキスト"/>
        <xdr:cNvSpPr txBox="1"/>
      </xdr:nvSpPr>
      <xdr:spPr>
        <a:xfrm>
          <a:off x="16370300" y="16552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84455</xdr:rowOff>
    </xdr:from>
    <xdr:to xmlns:xdr="http://schemas.openxmlformats.org/drawingml/2006/spreadsheetDrawing">
      <xdr:col>81</xdr:col>
      <xdr:colOff>101600</xdr:colOff>
      <xdr:row>97</xdr:row>
      <xdr:rowOff>14605</xdr:rowOff>
    </xdr:to>
    <xdr:sp macro="" textlink="">
      <xdr:nvSpPr>
        <xdr:cNvPr id="714" name="楕円 713"/>
        <xdr:cNvSpPr/>
      </xdr:nvSpPr>
      <xdr:spPr>
        <a:xfrm>
          <a:off x="15430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6350</xdr:rowOff>
    </xdr:from>
    <xdr:ext cx="528320" cy="252730"/>
    <xdr:sp macro="" textlink="">
      <xdr:nvSpPr>
        <xdr:cNvPr id="715" name="テキスト ボックス 714"/>
        <xdr:cNvSpPr txBox="1"/>
      </xdr:nvSpPr>
      <xdr:spPr>
        <a:xfrm>
          <a:off x="15213965" y="16637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80010</xdr:rowOff>
    </xdr:from>
    <xdr:to xmlns:xdr="http://schemas.openxmlformats.org/drawingml/2006/spreadsheetDrawing">
      <xdr:col>76</xdr:col>
      <xdr:colOff>165100</xdr:colOff>
      <xdr:row>97</xdr:row>
      <xdr:rowOff>10160</xdr:rowOff>
    </xdr:to>
    <xdr:sp macro="" textlink="">
      <xdr:nvSpPr>
        <xdr:cNvPr id="716" name="楕円 715"/>
        <xdr:cNvSpPr/>
      </xdr:nvSpPr>
      <xdr:spPr>
        <a:xfrm>
          <a:off x="14541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1270</xdr:rowOff>
    </xdr:from>
    <xdr:ext cx="528320" cy="259080"/>
    <xdr:sp macro="" textlink="">
      <xdr:nvSpPr>
        <xdr:cNvPr id="717" name="テキスト ボックス 716"/>
        <xdr:cNvSpPr txBox="1"/>
      </xdr:nvSpPr>
      <xdr:spPr>
        <a:xfrm>
          <a:off x="14324965" y="16631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63500</xdr:rowOff>
    </xdr:from>
    <xdr:to xmlns:xdr="http://schemas.openxmlformats.org/drawingml/2006/spreadsheetDrawing">
      <xdr:col>72</xdr:col>
      <xdr:colOff>38100</xdr:colOff>
      <xdr:row>96</xdr:row>
      <xdr:rowOff>164465</xdr:rowOff>
    </xdr:to>
    <xdr:sp macro="" textlink="">
      <xdr:nvSpPr>
        <xdr:cNvPr id="718" name="楕円 717"/>
        <xdr:cNvSpPr/>
      </xdr:nvSpPr>
      <xdr:spPr>
        <a:xfrm>
          <a:off x="136525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155575</xdr:rowOff>
    </xdr:from>
    <xdr:ext cx="528320" cy="252730"/>
    <xdr:sp macro="" textlink="">
      <xdr:nvSpPr>
        <xdr:cNvPr id="719" name="テキスト ボックス 718"/>
        <xdr:cNvSpPr txBox="1"/>
      </xdr:nvSpPr>
      <xdr:spPr>
        <a:xfrm>
          <a:off x="13435965" y="166147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33655</xdr:rowOff>
    </xdr:from>
    <xdr:to xmlns:xdr="http://schemas.openxmlformats.org/drawingml/2006/spreadsheetDrawing">
      <xdr:col>67</xdr:col>
      <xdr:colOff>101600</xdr:colOff>
      <xdr:row>96</xdr:row>
      <xdr:rowOff>135255</xdr:rowOff>
    </xdr:to>
    <xdr:sp macro="" textlink="">
      <xdr:nvSpPr>
        <xdr:cNvPr id="720" name="楕円 719"/>
        <xdr:cNvSpPr/>
      </xdr:nvSpPr>
      <xdr:spPr>
        <a:xfrm>
          <a:off x="12763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126365</xdr:rowOff>
    </xdr:from>
    <xdr:ext cx="528320" cy="259080"/>
    <xdr:sp macro="" textlink="">
      <xdr:nvSpPr>
        <xdr:cNvPr id="721" name="テキスト ボックス 720"/>
        <xdr:cNvSpPr txBox="1"/>
      </xdr:nvSpPr>
      <xdr:spPr>
        <a:xfrm>
          <a:off x="12546965" y="165855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30" name="テキスト ボックス 729"/>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2" name="直線コネクタ 73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33" name="テキスト ボックス 732"/>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4" name="直線コネクタ 73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1010" cy="252730"/>
    <xdr:sp macro="" textlink="">
      <xdr:nvSpPr>
        <xdr:cNvPr id="735" name="テキスト ボックス 734"/>
        <xdr:cNvSpPr txBox="1"/>
      </xdr:nvSpPr>
      <xdr:spPr>
        <a:xfrm>
          <a:off x="17820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6" name="直線コネクタ 73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1010" cy="252730"/>
    <xdr:sp macro="" textlink="">
      <xdr:nvSpPr>
        <xdr:cNvPr id="737" name="テキスト ボックス 736"/>
        <xdr:cNvSpPr txBox="1"/>
      </xdr:nvSpPr>
      <xdr:spPr>
        <a:xfrm>
          <a:off x="17820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8" name="直線コネクタ 73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1010" cy="252730"/>
    <xdr:sp macro="" textlink="">
      <xdr:nvSpPr>
        <xdr:cNvPr id="739" name="テキスト ボックス 738"/>
        <xdr:cNvSpPr txBox="1"/>
      </xdr:nvSpPr>
      <xdr:spPr>
        <a:xfrm>
          <a:off x="17820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010" cy="252730"/>
    <xdr:sp macro="" textlink="">
      <xdr:nvSpPr>
        <xdr:cNvPr id="741" name="テキスト ボックス 740"/>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19050</xdr:rowOff>
    </xdr:from>
    <xdr:to xmlns:xdr="http://schemas.openxmlformats.org/drawingml/2006/spreadsheetDrawing">
      <xdr:col>116</xdr:col>
      <xdr:colOff>62865</xdr:colOff>
      <xdr:row>38</xdr:row>
      <xdr:rowOff>139700</xdr:rowOff>
    </xdr:to>
    <xdr:cxnSp macro="">
      <xdr:nvCxnSpPr>
        <xdr:cNvPr id="743" name="直線コネクタ 742"/>
        <xdr:cNvCxnSpPr/>
      </xdr:nvCxnSpPr>
      <xdr:spPr>
        <a:xfrm flipV="1">
          <a:off x="22159595" y="5505450"/>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145415</xdr:rowOff>
    </xdr:from>
    <xdr:ext cx="249555" cy="252730"/>
    <xdr:sp macro="" textlink="">
      <xdr:nvSpPr>
        <xdr:cNvPr id="744" name="諸支出金最小値テキスト"/>
        <xdr:cNvSpPr txBox="1"/>
      </xdr:nvSpPr>
      <xdr:spPr>
        <a:xfrm>
          <a:off x="22212300" y="666051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5" name="直線コネクタ 74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137160</xdr:rowOff>
    </xdr:from>
    <xdr:ext cx="469900" cy="259080"/>
    <xdr:sp macro="" textlink="">
      <xdr:nvSpPr>
        <xdr:cNvPr id="746" name="諸支出金最大値テキスト"/>
        <xdr:cNvSpPr txBox="1"/>
      </xdr:nvSpPr>
      <xdr:spPr>
        <a:xfrm>
          <a:off x="22212300" y="5280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19050</xdr:rowOff>
    </xdr:from>
    <xdr:to xmlns:xdr="http://schemas.openxmlformats.org/drawingml/2006/spreadsheetDrawing">
      <xdr:col>116</xdr:col>
      <xdr:colOff>152400</xdr:colOff>
      <xdr:row>32</xdr:row>
      <xdr:rowOff>19050</xdr:rowOff>
    </xdr:to>
    <xdr:cxnSp macro="">
      <xdr:nvCxnSpPr>
        <xdr:cNvPr id="747" name="直線コネクタ 746"/>
        <xdr:cNvCxnSpPr/>
      </xdr:nvCxnSpPr>
      <xdr:spPr>
        <a:xfrm>
          <a:off x="22072600" y="550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8" name="直線コネクタ 74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63500</xdr:rowOff>
    </xdr:from>
    <xdr:ext cx="378460" cy="252730"/>
    <xdr:sp macro="" textlink="">
      <xdr:nvSpPr>
        <xdr:cNvPr id="749" name="諸支出金平均値テキスト"/>
        <xdr:cNvSpPr txBox="1"/>
      </xdr:nvSpPr>
      <xdr:spPr>
        <a:xfrm>
          <a:off x="22212300" y="6407150"/>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40640</xdr:rowOff>
    </xdr:from>
    <xdr:to xmlns:xdr="http://schemas.openxmlformats.org/drawingml/2006/spreadsheetDrawing">
      <xdr:col>116</xdr:col>
      <xdr:colOff>114300</xdr:colOff>
      <xdr:row>38</xdr:row>
      <xdr:rowOff>141605</xdr:rowOff>
    </xdr:to>
    <xdr:sp macro="" textlink="">
      <xdr:nvSpPr>
        <xdr:cNvPr id="750" name="フローチャート: 判断 749"/>
        <xdr:cNvSpPr/>
      </xdr:nvSpPr>
      <xdr:spPr>
        <a:xfrm>
          <a:off x="221107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1" name="直線コネクタ 75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9525</xdr:rowOff>
    </xdr:from>
    <xdr:to xmlns:xdr="http://schemas.openxmlformats.org/drawingml/2006/spreadsheetDrawing">
      <xdr:col>112</xdr:col>
      <xdr:colOff>38100</xdr:colOff>
      <xdr:row>38</xdr:row>
      <xdr:rowOff>111125</xdr:rowOff>
    </xdr:to>
    <xdr:sp macro="" textlink="">
      <xdr:nvSpPr>
        <xdr:cNvPr id="752" name="フローチャート: 判断 751"/>
        <xdr:cNvSpPr/>
      </xdr:nvSpPr>
      <xdr:spPr>
        <a:xfrm>
          <a:off x="21272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127635</xdr:rowOff>
    </xdr:from>
    <xdr:ext cx="378460" cy="259080"/>
    <xdr:sp macro="" textlink="">
      <xdr:nvSpPr>
        <xdr:cNvPr id="753" name="テキスト ボックス 752"/>
        <xdr:cNvSpPr txBox="1"/>
      </xdr:nvSpPr>
      <xdr:spPr>
        <a:xfrm>
          <a:off x="21134070" y="6299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4" name="直線コネクタ 75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52070</xdr:rowOff>
    </xdr:from>
    <xdr:to xmlns:xdr="http://schemas.openxmlformats.org/drawingml/2006/spreadsheetDrawing">
      <xdr:col>107</xdr:col>
      <xdr:colOff>101600</xdr:colOff>
      <xdr:row>38</xdr:row>
      <xdr:rowOff>153670</xdr:rowOff>
    </xdr:to>
    <xdr:sp macro="" textlink="">
      <xdr:nvSpPr>
        <xdr:cNvPr id="755" name="フローチャート: 判断 754"/>
        <xdr:cNvSpPr/>
      </xdr:nvSpPr>
      <xdr:spPr>
        <a:xfrm>
          <a:off x="20383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170180</xdr:rowOff>
    </xdr:from>
    <xdr:ext cx="313690" cy="259080"/>
    <xdr:sp macro="" textlink="">
      <xdr:nvSpPr>
        <xdr:cNvPr id="756" name="テキスト ボックス 755"/>
        <xdr:cNvSpPr txBox="1"/>
      </xdr:nvSpPr>
      <xdr:spPr>
        <a:xfrm>
          <a:off x="20277455" y="63423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7" name="直線コネクタ 75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26035</xdr:rowOff>
    </xdr:from>
    <xdr:to xmlns:xdr="http://schemas.openxmlformats.org/drawingml/2006/spreadsheetDrawing">
      <xdr:col>102</xdr:col>
      <xdr:colOff>165100</xdr:colOff>
      <xdr:row>38</xdr:row>
      <xdr:rowOff>127635</xdr:rowOff>
    </xdr:to>
    <xdr:sp macro="" textlink="">
      <xdr:nvSpPr>
        <xdr:cNvPr id="758" name="フローチャート: 判断 757"/>
        <xdr:cNvSpPr/>
      </xdr:nvSpPr>
      <xdr:spPr>
        <a:xfrm>
          <a:off x="19494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144145</xdr:rowOff>
    </xdr:from>
    <xdr:ext cx="378460" cy="252730"/>
    <xdr:sp macro="" textlink="">
      <xdr:nvSpPr>
        <xdr:cNvPr id="759" name="テキスト ボックス 758"/>
        <xdr:cNvSpPr txBox="1"/>
      </xdr:nvSpPr>
      <xdr:spPr>
        <a:xfrm>
          <a:off x="19356070" y="631634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40640</xdr:rowOff>
    </xdr:from>
    <xdr:to xmlns:xdr="http://schemas.openxmlformats.org/drawingml/2006/spreadsheetDrawing">
      <xdr:col>98</xdr:col>
      <xdr:colOff>38100</xdr:colOff>
      <xdr:row>38</xdr:row>
      <xdr:rowOff>142240</xdr:rowOff>
    </xdr:to>
    <xdr:sp macro="" textlink="">
      <xdr:nvSpPr>
        <xdr:cNvPr id="760" name="フローチャート: 判断 759"/>
        <xdr:cNvSpPr/>
      </xdr:nvSpPr>
      <xdr:spPr>
        <a:xfrm>
          <a:off x="18605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158750</xdr:rowOff>
    </xdr:from>
    <xdr:ext cx="378460" cy="259080"/>
    <xdr:sp macro="" textlink="">
      <xdr:nvSpPr>
        <xdr:cNvPr id="761" name="テキスト ボックス 760"/>
        <xdr:cNvSpPr txBox="1"/>
      </xdr:nvSpPr>
      <xdr:spPr>
        <a:xfrm>
          <a:off x="18467070" y="6330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18415</xdr:rowOff>
    </xdr:from>
    <xdr:ext cx="249555" cy="252730"/>
    <xdr:sp macro="" textlink="">
      <xdr:nvSpPr>
        <xdr:cNvPr id="768" name="諸支出金該当値テキスト"/>
        <xdr:cNvSpPr txBox="1"/>
      </xdr:nvSpPr>
      <xdr:spPr>
        <a:xfrm>
          <a:off x="22212300" y="653351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205" cy="259080"/>
    <xdr:sp macro="" textlink="">
      <xdr:nvSpPr>
        <xdr:cNvPr id="770" name="テキスト ボックス 769"/>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205" cy="259080"/>
    <xdr:sp macro="" textlink="">
      <xdr:nvSpPr>
        <xdr:cNvPr id="772" name="テキスト ボックス 771"/>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205" cy="259080"/>
    <xdr:sp macro="" textlink="">
      <xdr:nvSpPr>
        <xdr:cNvPr id="774" name="テキスト ボックス 773"/>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205" cy="259080"/>
    <xdr:sp macro="" textlink="">
      <xdr:nvSpPr>
        <xdr:cNvPr id="776" name="テキスト ボックス 775"/>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5" name="テキスト ボックス 784"/>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88" name="テキスト ボックス 787"/>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90" name="テキスト ボックス 789"/>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2" name="直線コネクタ 79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7" name="直線コネクタ 79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0" name="直線コネクタ 79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802" name="テキスト ボックス 801"/>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3" name="直線コネクタ 80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05" name="テキスト ボックス 804"/>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6" name="直線コネクタ 80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08" name="テキスト ボックス 807"/>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10" name="テキスト ボックス 809"/>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19" name="テキスト ボックス 818"/>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21" name="テキスト ボックス 820"/>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23" name="テキスト ボックス 822"/>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25" name="テキスト ボックス 824"/>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総務費は庁舎空調設備改修事業の増などにより</a:t>
          </a:r>
          <a:r>
            <a:rPr kumimoji="1" lang="ja-JP" altLang="en-US" sz="1300">
              <a:latin typeface="ＭＳ Ｐゴシック"/>
              <a:ea typeface="ＭＳ Ｐゴシック"/>
            </a:rPr>
            <a:t>住民一人当たりで前年度から3,032円の増となった。</a:t>
          </a:r>
          <a:r>
            <a:rPr kumimoji="1" lang="ja-JP" altLang="en-US" sz="1300">
              <a:latin typeface="ＭＳ Ｐゴシック"/>
              <a:ea typeface="ＭＳ Ｐゴシック"/>
            </a:rPr>
            <a:t>民生費は障害福祉サービス費の増加などに伴い、住民一人当たりで前年度から5,209円の増となり、類似団体平均より高水準にある。</a:t>
          </a:r>
          <a:r>
            <a:rPr kumimoji="1" lang="ja-JP" altLang="en-US" sz="1300">
              <a:latin typeface="ＭＳ Ｐゴシック"/>
              <a:ea typeface="ＭＳ Ｐゴシック"/>
            </a:rPr>
            <a:t>衛生費</a:t>
          </a:r>
          <a:r>
            <a:rPr kumimoji="1" lang="ja-JP" altLang="en-US" sz="1300">
              <a:latin typeface="ＭＳ Ｐゴシック"/>
              <a:ea typeface="ＭＳ Ｐゴシック"/>
            </a:rPr>
            <a:t>は、西秋川衛生組合負担金の増加などにより、</a:t>
          </a:r>
          <a:r>
            <a:rPr kumimoji="1" lang="ja-JP" altLang="en-US" sz="1300">
              <a:latin typeface="ＭＳ Ｐゴシック"/>
              <a:ea typeface="ＭＳ Ｐゴシック"/>
            </a:rPr>
            <a:t>住民一人当たりで前年度から932</a:t>
          </a:r>
          <a:r>
            <a:rPr kumimoji="1" lang="ja-JP" altLang="en-US" sz="1300">
              <a:latin typeface="ＭＳ Ｐゴシック"/>
              <a:ea typeface="ＭＳ Ｐゴシック"/>
            </a:rPr>
            <a:t>円の増加となった。一部事務組合負担金が多額であるため、一部事務組合と連携を図りながら負担金の適正化を行っていく。土木費は武蔵引田駅北口土地区画整理事業の本格化など</a:t>
          </a:r>
          <a:r>
            <a:rPr kumimoji="1" lang="ja-JP" altLang="en-US" sz="1300">
              <a:latin typeface="ＭＳ Ｐゴシック"/>
              <a:ea typeface="ＭＳ Ｐゴシック"/>
            </a:rPr>
            <a:t>により、前年度から住民一人当たり6,097</a:t>
          </a:r>
          <a:r>
            <a:rPr kumimoji="1" lang="ja-JP" altLang="en-US" sz="1300">
              <a:latin typeface="ＭＳ Ｐゴシック"/>
              <a:ea typeface="ＭＳ Ｐゴシック"/>
            </a:rPr>
            <a:t>円の増加となった。下水道事業特別会計繰出金が他団体と比較し、高い水準となっていることから、今後も事業の取捨選択を徹底し抑制を図る。消防費は令和元年東日本台風に伴う都の補助金を安心安全まちづくり基金に積み立てたことなどにより、</a:t>
          </a:r>
          <a:r>
            <a:rPr kumimoji="1" lang="ja-JP" altLang="en-US" sz="1300">
              <a:latin typeface="ＭＳ Ｐゴシック"/>
              <a:ea typeface="ＭＳ Ｐゴシック"/>
            </a:rPr>
            <a:t/>
          </a:r>
          <a:r>
            <a:rPr kumimoji="1" lang="ja-JP" altLang="en-US" sz="1300">
              <a:latin typeface="ＭＳ Ｐゴシック"/>
              <a:ea typeface="ＭＳ Ｐゴシック"/>
            </a:rPr>
            <a:t>住民一人当たりで前年度から3,360</a:t>
          </a:r>
          <a:r>
            <a:rPr kumimoji="1" lang="ja-JP" altLang="en-US" sz="1300">
              <a:latin typeface="ＭＳ Ｐゴシック"/>
              <a:ea typeface="ＭＳ Ｐゴシック"/>
            </a:rPr>
            <a:t>円の増加となった。教育費はあきる野ルピア、秋川キララホール、小・中学校、秋川体育館・中央公民館、図書館の施設運営管理事業委託料などの構成比が高く推移している。令和元</a:t>
          </a:r>
          <a:r>
            <a:rPr kumimoji="1" lang="ja-JP" altLang="en-US" sz="1300">
              <a:latin typeface="ＭＳ Ｐゴシック"/>
              <a:ea typeface="ＭＳ Ｐゴシック"/>
            </a:rPr>
            <a:t>年度は、認定こども園運営委託料の増や御堂中学校非構造部材耐震化工事の実施により、</a:t>
          </a:r>
          <a:r>
            <a:rPr kumimoji="1" lang="ja-JP" altLang="en-US" sz="1300">
              <a:latin typeface="ＭＳ Ｐゴシック"/>
              <a:ea typeface="ＭＳ Ｐゴシック"/>
            </a:rPr>
            <a:t>住民一人当たりで前年度から2,639</a:t>
          </a:r>
          <a:r>
            <a:rPr kumimoji="1" lang="ja-JP" altLang="en-US" sz="1300">
              <a:latin typeface="ＭＳ Ｐゴシック"/>
              <a:ea typeface="ＭＳ Ｐゴシック"/>
            </a:rPr>
            <a:t>円の増加となった。他団体平均と比較して低い水準となっているが、今後も教育環境の充実と同時に精査を行っていく。公債費については、市債残高の減少に伴い住民一人当たりのコストも減少していくと見込まれる。今後も繰上償還を実施するなどして、将来負担の縮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実質収支比率については、実質収支額の増加により前</a:t>
          </a:r>
          <a:r>
            <a:rPr kumimoji="1" lang="ja-JP" altLang="en-US" sz="1400">
              <a:latin typeface="ＭＳ ゴシック"/>
              <a:ea typeface="ＭＳ ゴシック"/>
            </a:rPr>
            <a:t>年度と比較し、1.75</a:t>
          </a:r>
          <a:r>
            <a:rPr kumimoji="1" lang="ja-JP" altLang="en-US" sz="1400">
              <a:latin typeface="ＭＳ ゴシック"/>
              <a:ea typeface="ＭＳ ゴシック"/>
            </a:rPr>
            <a:t>ポイントの増加の3.66％となった。３～５％が望ましいとされていることから、適正な状況となっている。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財政調整基金については、令和元年東日本台風の影響などにより繰入を行ったことから、前年度と比較して低い水準となっている</a:t>
          </a:r>
          <a:r>
            <a:rPr kumimoji="1" lang="ja-JP" altLang="en-US" sz="1400">
              <a:latin typeface="ＭＳ ゴシック"/>
              <a:ea typeface="ＭＳ ゴシック"/>
            </a:rPr>
            <a:t>。</a:t>
          </a:r>
          <a:r>
            <a:rPr kumimoji="1" lang="ja-JP" altLang="en-US" sz="1400">
              <a:latin typeface="ＭＳ ゴシック"/>
              <a:ea typeface="ＭＳ ゴシック"/>
            </a:rPr>
            <a:t>標準財政規模の</a:t>
          </a:r>
          <a:r>
            <a:rPr kumimoji="1" lang="en-US" altLang="ja-JP" sz="1400">
              <a:latin typeface="ＭＳ ゴシック"/>
              <a:ea typeface="ＭＳ ゴシック"/>
            </a:rPr>
            <a:t>10</a:t>
          </a:r>
          <a:r>
            <a:rPr kumimoji="1" lang="ja-JP" altLang="en-US" sz="1400">
              <a:latin typeface="ＭＳ ゴシック"/>
              <a:ea typeface="ＭＳ ゴシック"/>
            </a:rPr>
            <a:t>％程度を残高の目安としているため、</a:t>
          </a:r>
          <a:r>
            <a:rPr kumimoji="1" lang="ja-JP" altLang="en-US" sz="1400">
              <a:latin typeface="ＭＳ ゴシック"/>
              <a:ea typeface="ＭＳ ゴシック"/>
            </a:rPr>
            <a:t>財政状況を踏まえつつ積み戻しに努める。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全ての会計について赤字は生じていない。引き続き適正な管理・運営を行う。</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Relationships xmlns="http://schemas.openxmlformats.org/package/2006/relationships">

</Relationships>

</file>

<file path=xl/worksheets/_rels/sheet10.xml.rels><?xml version="1.0" encoding="UTF-8"?>
<Relationships xmlns="http://schemas.openxmlformats.org/package/2006/relationships">

<Relationship Id="rId2" Type="http://schemas.openxmlformats.org/officeDocument/2006/relationships/drawing" Target="../drawings/drawing9.xml" />
</Relationships>

</file>

<file path=xl/worksheets/_rels/sheet11.xml.rels><?xml version="1.0" encoding="UTF-8"?>
<Relationships xmlns="http://schemas.openxmlformats.org/package/2006/relationships">

<Relationship Id="rId2" Type="http://schemas.openxmlformats.org/officeDocument/2006/relationships/drawing" Target="../drawings/drawing10.xml" />
</Relationships>

</file>

<file path=xl/worksheets/_rels/sheet12.xml.rels><?xml version="1.0" encoding="UTF-8"?>
<Relationships xmlns="http://schemas.openxmlformats.org/package/2006/relationships">

<Relationship Id="rId2" Type="http://schemas.openxmlformats.org/officeDocument/2006/relationships/drawing" Target="../drawings/drawing11.xml" />
</Relationships>

</file>

<file path=xl/worksheets/_rels/sheet13.xml.rels><?xml version="1.0" encoding="UTF-8"?>
<Relationships xmlns="http://schemas.openxmlformats.org/package/2006/relationships">

<Relationship Id="rId2" Type="http://schemas.openxmlformats.org/officeDocument/2006/relationships/drawing" Target="../drawings/drawing12.xml" />
</Relationships>

</file>

<file path=xl/worksheets/_rels/sheet14.xml.rels><?xml version="1.0" encoding="UTF-8"?>
<Relationships xmlns="http://schemas.openxmlformats.org/package/2006/relationships">

<Relationship Id="rId2" Type="http://schemas.openxmlformats.org/officeDocument/2006/relationships/drawing" Target="../drawings/drawing13.xml" />
</Relationships>

</file>

<file path=xl/worksheets/_rels/sheet15.xml.rels><?xml version="1.0" encoding="UTF-8"?>
<Relationships xmlns="http://schemas.openxmlformats.org/package/2006/relationships">

<Relationship Id="rId2" Type="http://schemas.openxmlformats.org/officeDocument/2006/relationships/drawing" Target="../drawings/drawing14.xml" />
</Relationships>

</file>

<file path=xl/worksheets/_rels/sheet16.xml.rels><?xml version="1.0" encoding="UTF-8"?>
<Relationships xmlns="http://schemas.openxmlformats.org/package/2006/relationships">

<Relationship Id="rId2" Type="http://schemas.openxmlformats.org/officeDocument/2006/relationships/drawing" Target="../drawings/drawing15.xml" />
</Relationships>

</file>

<file path=xl/worksheets/_rels/sheet17.xml.rels><?xml version="1.0" encoding="UTF-8"?>
<Relationships xmlns="http://schemas.openxmlformats.org/package/2006/relationships">

</Relationships>

</file>

<file path=xl/worksheets/_rels/sheet2.xml.rels><?xml version="1.0" encoding="UTF-8"?>
<Relationships xmlns="http://schemas.openxmlformats.org/package/2006/relationships">

<Relationship Id="rId2" Type="http://schemas.openxmlformats.org/officeDocument/2006/relationships/drawing" Target="../drawings/drawing1.xml" />
</Relationships>

</file>

<file path=xl/worksheets/_rels/sheet3.xml.rels><?xml version="1.0" encoding="UTF-8"?>
<Relationships xmlns="http://schemas.openxmlformats.org/package/2006/relationships">

</Relationships>

</file>

<file path=xl/worksheets/_rels/sheet4.xml.rels><?xml version="1.0" encoding="UTF-8"?>
<Relationships xmlns="http://schemas.openxmlformats.org/package/2006/relationships">

<Relationship Id="rId2" Type="http://schemas.openxmlformats.org/officeDocument/2006/relationships/drawing" Target="../drawings/drawing2.xml" />
</Relationships>

</file>

<file path=xl/worksheets/_rels/sheet5.xml.rels><?xml version="1.0" encoding="UTF-8"?>
<Relationships xmlns="http://schemas.openxmlformats.org/package/2006/relationships">

<Relationship Id="rId2" Type="http://schemas.openxmlformats.org/officeDocument/2006/relationships/drawing" Target="../drawings/drawing3.xml" />
</Relationships>

</file>

<file path=xl/worksheets/_rels/sheet6.xml.rels><?xml version="1.0" encoding="UTF-8"?>
<Relationships xmlns="http://schemas.openxmlformats.org/package/2006/relationships">

<Relationship Id="rId2" Type="http://schemas.openxmlformats.org/officeDocument/2006/relationships/drawing" Target="../drawings/drawing4.xml" />
</Relationships>

</file>

<file path=xl/worksheets/_rels/sheet7.xml.rels><?xml version="1.0" encoding="UTF-8"?>
<Relationships xmlns="http://schemas.openxmlformats.org/package/2006/relationships">

<Relationship Id="rId2" Type="http://schemas.openxmlformats.org/officeDocument/2006/relationships/drawing" Target="../drawings/drawing6.xml" />
</Relationships>

</file>

<file path=xl/worksheets/_rels/sheet8.xml.rels><?xml version="1.0" encoding="UTF-8"?>
<Relationships xmlns="http://schemas.openxmlformats.org/package/2006/relationships">

<Relationship Id="rId2" Type="http://schemas.openxmlformats.org/officeDocument/2006/relationships/drawing" Target="../drawings/drawing7.xml" />
</Relationships>

</file>

<file path=xl/worksheets/_rels/sheet9.xml.rels><?xml version="1.0" encoding="UTF-8"?>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
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
137</v>
      </c>
      <c r="C2" s="4"/>
      <c r="D2" s="41"/>
    </row>
    <row r="3" spans="1:119" ht="18.75" customHeight="1">
      <c r="A3" s="2"/>
      <c r="B3" s="5" t="s">
        <v>
140</v>
      </c>
      <c r="C3" s="22"/>
      <c r="D3" s="22"/>
      <c r="E3" s="45"/>
      <c r="F3" s="45"/>
      <c r="G3" s="45"/>
      <c r="H3" s="45"/>
      <c r="I3" s="45"/>
      <c r="J3" s="45"/>
      <c r="K3" s="45"/>
      <c r="L3" s="45" t="s">
        <v>
142</v>
      </c>
      <c r="M3" s="45"/>
      <c r="N3" s="45"/>
      <c r="O3" s="45"/>
      <c r="P3" s="45"/>
      <c r="Q3" s="45"/>
      <c r="R3" s="95"/>
      <c r="S3" s="95"/>
      <c r="T3" s="95"/>
      <c r="U3" s="95"/>
      <c r="V3" s="112"/>
      <c r="W3" s="127" t="s">
        <v>
143</v>
      </c>
      <c r="X3" s="137"/>
      <c r="Y3" s="137"/>
      <c r="Z3" s="137"/>
      <c r="AA3" s="137"/>
      <c r="AB3" s="22"/>
      <c r="AC3" s="95" t="s">
        <v>
145</v>
      </c>
      <c r="AD3" s="137"/>
      <c r="AE3" s="137"/>
      <c r="AF3" s="137"/>
      <c r="AG3" s="137"/>
      <c r="AH3" s="137"/>
      <c r="AI3" s="137"/>
      <c r="AJ3" s="137"/>
      <c r="AK3" s="137"/>
      <c r="AL3" s="164"/>
      <c r="AM3" s="127" t="s">
        <v>
147</v>
      </c>
      <c r="AN3" s="137"/>
      <c r="AO3" s="137"/>
      <c r="AP3" s="137"/>
      <c r="AQ3" s="137"/>
      <c r="AR3" s="137"/>
      <c r="AS3" s="137"/>
      <c r="AT3" s="137"/>
      <c r="AU3" s="137"/>
      <c r="AV3" s="137"/>
      <c r="AW3" s="137"/>
      <c r="AX3" s="164"/>
      <c r="AY3" s="10" t="s">
        <v>
5</v>
      </c>
      <c r="AZ3" s="27"/>
      <c r="BA3" s="27"/>
      <c r="BB3" s="27"/>
      <c r="BC3" s="27"/>
      <c r="BD3" s="27"/>
      <c r="BE3" s="27"/>
      <c r="BF3" s="27"/>
      <c r="BG3" s="27"/>
      <c r="BH3" s="27"/>
      <c r="BI3" s="27"/>
      <c r="BJ3" s="27"/>
      <c r="BK3" s="27"/>
      <c r="BL3" s="27"/>
      <c r="BM3" s="209"/>
      <c r="BN3" s="127" t="s">
        <v>
151</v>
      </c>
      <c r="BO3" s="137"/>
      <c r="BP3" s="137"/>
      <c r="BQ3" s="137"/>
      <c r="BR3" s="137"/>
      <c r="BS3" s="137"/>
      <c r="BT3" s="137"/>
      <c r="BU3" s="164"/>
      <c r="BV3" s="127" t="s">
        <v>
153</v>
      </c>
      <c r="BW3" s="137"/>
      <c r="BX3" s="137"/>
      <c r="BY3" s="137"/>
      <c r="BZ3" s="137"/>
      <c r="CA3" s="137"/>
      <c r="CB3" s="137"/>
      <c r="CC3" s="164"/>
      <c r="CD3" s="10" t="s">
        <v>
5</v>
      </c>
      <c r="CE3" s="27"/>
      <c r="CF3" s="27"/>
      <c r="CG3" s="27"/>
      <c r="CH3" s="27"/>
      <c r="CI3" s="27"/>
      <c r="CJ3" s="27"/>
      <c r="CK3" s="27"/>
      <c r="CL3" s="27"/>
      <c r="CM3" s="27"/>
      <c r="CN3" s="27"/>
      <c r="CO3" s="27"/>
      <c r="CP3" s="27"/>
      <c r="CQ3" s="27"/>
      <c r="CR3" s="27"/>
      <c r="CS3" s="209"/>
      <c r="CT3" s="127" t="s">
        <v>
154</v>
      </c>
      <c r="CU3" s="137"/>
      <c r="CV3" s="137"/>
      <c r="CW3" s="137"/>
      <c r="CX3" s="137"/>
      <c r="CY3" s="137"/>
      <c r="CZ3" s="137"/>
      <c r="DA3" s="164"/>
      <c r="DB3" s="127" t="s">
        <v>
156</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
158</v>
      </c>
      <c r="AZ4" s="198"/>
      <c r="BA4" s="198"/>
      <c r="BB4" s="198"/>
      <c r="BC4" s="198"/>
      <c r="BD4" s="198"/>
      <c r="BE4" s="198"/>
      <c r="BF4" s="198"/>
      <c r="BG4" s="198"/>
      <c r="BH4" s="198"/>
      <c r="BI4" s="198"/>
      <c r="BJ4" s="198"/>
      <c r="BK4" s="198"/>
      <c r="BL4" s="198"/>
      <c r="BM4" s="210"/>
      <c r="BN4" s="215">
        <v>
31503619</v>
      </c>
      <c r="BO4" s="218"/>
      <c r="BP4" s="218"/>
      <c r="BQ4" s="218"/>
      <c r="BR4" s="218"/>
      <c r="BS4" s="218"/>
      <c r="BT4" s="218"/>
      <c r="BU4" s="221"/>
      <c r="BV4" s="215">
        <v>
29524954</v>
      </c>
      <c r="BW4" s="218"/>
      <c r="BX4" s="218"/>
      <c r="BY4" s="218"/>
      <c r="BZ4" s="218"/>
      <c r="CA4" s="218"/>
      <c r="CB4" s="218"/>
      <c r="CC4" s="221"/>
      <c r="CD4" s="224" t="s">
        <v>
159</v>
      </c>
      <c r="CE4" s="225"/>
      <c r="CF4" s="225"/>
      <c r="CG4" s="225"/>
      <c r="CH4" s="225"/>
      <c r="CI4" s="225"/>
      <c r="CJ4" s="225"/>
      <c r="CK4" s="225"/>
      <c r="CL4" s="225"/>
      <c r="CM4" s="225"/>
      <c r="CN4" s="225"/>
      <c r="CO4" s="225"/>
      <c r="CP4" s="225"/>
      <c r="CQ4" s="225"/>
      <c r="CR4" s="225"/>
      <c r="CS4" s="228"/>
      <c r="CT4" s="231">
        <v>
3.7</v>
      </c>
      <c r="CU4" s="239"/>
      <c r="CV4" s="239"/>
      <c r="CW4" s="239"/>
      <c r="CX4" s="239"/>
      <c r="CY4" s="239"/>
      <c r="CZ4" s="239"/>
      <c r="DA4" s="247"/>
      <c r="DB4" s="231">
        <v>
1.9</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
161</v>
      </c>
      <c r="AN5" s="59"/>
      <c r="AO5" s="59"/>
      <c r="AP5" s="59"/>
      <c r="AQ5" s="59"/>
      <c r="AR5" s="59"/>
      <c r="AS5" s="59"/>
      <c r="AT5" s="64"/>
      <c r="AU5" s="183" t="s">
        <v>
70</v>
      </c>
      <c r="AV5" s="139"/>
      <c r="AW5" s="139"/>
      <c r="AX5" s="139"/>
      <c r="AY5" s="191" t="s">
        <v>
148</v>
      </c>
      <c r="AZ5" s="199"/>
      <c r="BA5" s="199"/>
      <c r="BB5" s="199"/>
      <c r="BC5" s="199"/>
      <c r="BD5" s="199"/>
      <c r="BE5" s="199"/>
      <c r="BF5" s="199"/>
      <c r="BG5" s="199"/>
      <c r="BH5" s="199"/>
      <c r="BI5" s="199"/>
      <c r="BJ5" s="199"/>
      <c r="BK5" s="199"/>
      <c r="BL5" s="199"/>
      <c r="BM5" s="211"/>
      <c r="BN5" s="216">
        <v>
30811696</v>
      </c>
      <c r="BO5" s="219"/>
      <c r="BP5" s="219"/>
      <c r="BQ5" s="219"/>
      <c r="BR5" s="219"/>
      <c r="BS5" s="219"/>
      <c r="BT5" s="219"/>
      <c r="BU5" s="222"/>
      <c r="BV5" s="216">
        <v>
29201916</v>
      </c>
      <c r="BW5" s="219"/>
      <c r="BX5" s="219"/>
      <c r="BY5" s="219"/>
      <c r="BZ5" s="219"/>
      <c r="CA5" s="219"/>
      <c r="CB5" s="219"/>
      <c r="CC5" s="222"/>
      <c r="CD5" s="193" t="s">
        <v>
164</v>
      </c>
      <c r="CE5" s="201"/>
      <c r="CF5" s="201"/>
      <c r="CG5" s="201"/>
      <c r="CH5" s="201"/>
      <c r="CI5" s="201"/>
      <c r="CJ5" s="201"/>
      <c r="CK5" s="201"/>
      <c r="CL5" s="201"/>
      <c r="CM5" s="201"/>
      <c r="CN5" s="201"/>
      <c r="CO5" s="201"/>
      <c r="CP5" s="201"/>
      <c r="CQ5" s="201"/>
      <c r="CR5" s="201"/>
      <c r="CS5" s="213"/>
      <c r="CT5" s="232">
        <v>
99.3</v>
      </c>
      <c r="CU5" s="240"/>
      <c r="CV5" s="240"/>
      <c r="CW5" s="240"/>
      <c r="CX5" s="240"/>
      <c r="CY5" s="240"/>
      <c r="CZ5" s="240"/>
      <c r="DA5" s="248"/>
      <c r="DB5" s="232">
        <v>
98.6</v>
      </c>
      <c r="DC5" s="240"/>
      <c r="DD5" s="240"/>
      <c r="DE5" s="240"/>
      <c r="DF5" s="240"/>
      <c r="DG5" s="240"/>
      <c r="DH5" s="240"/>
      <c r="DI5" s="248"/>
    </row>
    <row r="6" spans="1:119" ht="18.75" customHeight="1">
      <c r="A6" s="2"/>
      <c r="B6" s="8" t="s">
        <v>
166</v>
      </c>
      <c r="C6" s="25"/>
      <c r="D6" s="25"/>
      <c r="E6" s="48"/>
      <c r="F6" s="48"/>
      <c r="G6" s="48"/>
      <c r="H6" s="48"/>
      <c r="I6" s="48"/>
      <c r="J6" s="48"/>
      <c r="K6" s="48"/>
      <c r="L6" s="48" t="s">
        <v>
168</v>
      </c>
      <c r="M6" s="48"/>
      <c r="N6" s="48"/>
      <c r="O6" s="48"/>
      <c r="P6" s="48"/>
      <c r="Q6" s="48"/>
      <c r="R6" s="51"/>
      <c r="S6" s="51"/>
      <c r="T6" s="51"/>
      <c r="U6" s="51"/>
      <c r="V6" s="115"/>
      <c r="W6" s="130" t="s">
        <v>
169</v>
      </c>
      <c r="X6" s="57"/>
      <c r="Y6" s="57"/>
      <c r="Z6" s="57"/>
      <c r="AA6" s="57"/>
      <c r="AB6" s="25"/>
      <c r="AC6" s="145" t="s">
        <v>
171</v>
      </c>
      <c r="AD6" s="153"/>
      <c r="AE6" s="153"/>
      <c r="AF6" s="153"/>
      <c r="AG6" s="153"/>
      <c r="AH6" s="153"/>
      <c r="AI6" s="153"/>
      <c r="AJ6" s="153"/>
      <c r="AK6" s="153"/>
      <c r="AL6" s="167"/>
      <c r="AM6" s="175" t="s">
        <v>
74</v>
      </c>
      <c r="AN6" s="59"/>
      <c r="AO6" s="59"/>
      <c r="AP6" s="59"/>
      <c r="AQ6" s="59"/>
      <c r="AR6" s="59"/>
      <c r="AS6" s="59"/>
      <c r="AT6" s="64"/>
      <c r="AU6" s="183" t="s">
        <v>
70</v>
      </c>
      <c r="AV6" s="139"/>
      <c r="AW6" s="139"/>
      <c r="AX6" s="139"/>
      <c r="AY6" s="191" t="s">
        <v>
172</v>
      </c>
      <c r="AZ6" s="199"/>
      <c r="BA6" s="199"/>
      <c r="BB6" s="199"/>
      <c r="BC6" s="199"/>
      <c r="BD6" s="199"/>
      <c r="BE6" s="199"/>
      <c r="BF6" s="199"/>
      <c r="BG6" s="199"/>
      <c r="BH6" s="199"/>
      <c r="BI6" s="199"/>
      <c r="BJ6" s="199"/>
      <c r="BK6" s="199"/>
      <c r="BL6" s="199"/>
      <c r="BM6" s="211"/>
      <c r="BN6" s="216">
        <v>
691923</v>
      </c>
      <c r="BO6" s="219"/>
      <c r="BP6" s="219"/>
      <c r="BQ6" s="219"/>
      <c r="BR6" s="219"/>
      <c r="BS6" s="219"/>
      <c r="BT6" s="219"/>
      <c r="BU6" s="222"/>
      <c r="BV6" s="216">
        <v>
323038</v>
      </c>
      <c r="BW6" s="219"/>
      <c r="BX6" s="219"/>
      <c r="BY6" s="219"/>
      <c r="BZ6" s="219"/>
      <c r="CA6" s="219"/>
      <c r="CB6" s="219"/>
      <c r="CC6" s="222"/>
      <c r="CD6" s="193" t="s">
        <v>
176</v>
      </c>
      <c r="CE6" s="201"/>
      <c r="CF6" s="201"/>
      <c r="CG6" s="201"/>
      <c r="CH6" s="201"/>
      <c r="CI6" s="201"/>
      <c r="CJ6" s="201"/>
      <c r="CK6" s="201"/>
      <c r="CL6" s="201"/>
      <c r="CM6" s="201"/>
      <c r="CN6" s="201"/>
      <c r="CO6" s="201"/>
      <c r="CP6" s="201"/>
      <c r="CQ6" s="201"/>
      <c r="CR6" s="201"/>
      <c r="CS6" s="213"/>
      <c r="CT6" s="233">
        <v>
106.2</v>
      </c>
      <c r="CU6" s="241"/>
      <c r="CV6" s="241"/>
      <c r="CW6" s="241"/>
      <c r="CX6" s="241"/>
      <c r="CY6" s="241"/>
      <c r="CZ6" s="241"/>
      <c r="DA6" s="249"/>
      <c r="DB6" s="233">
        <v>
107</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
177</v>
      </c>
      <c r="AN7" s="59"/>
      <c r="AO7" s="59"/>
      <c r="AP7" s="59"/>
      <c r="AQ7" s="59"/>
      <c r="AR7" s="59"/>
      <c r="AS7" s="59"/>
      <c r="AT7" s="64"/>
      <c r="AU7" s="183" t="s">
        <v>
178</v>
      </c>
      <c r="AV7" s="139"/>
      <c r="AW7" s="139"/>
      <c r="AX7" s="139"/>
      <c r="AY7" s="191" t="s">
        <v>
181</v>
      </c>
      <c r="AZ7" s="199"/>
      <c r="BA7" s="199"/>
      <c r="BB7" s="199"/>
      <c r="BC7" s="199"/>
      <c r="BD7" s="199"/>
      <c r="BE7" s="199"/>
      <c r="BF7" s="199"/>
      <c r="BG7" s="199"/>
      <c r="BH7" s="199"/>
      <c r="BI7" s="199"/>
      <c r="BJ7" s="199"/>
      <c r="BK7" s="199"/>
      <c r="BL7" s="199"/>
      <c r="BM7" s="211"/>
      <c r="BN7" s="216">
        <v>
86014</v>
      </c>
      <c r="BO7" s="219"/>
      <c r="BP7" s="219"/>
      <c r="BQ7" s="219"/>
      <c r="BR7" s="219"/>
      <c r="BS7" s="219"/>
      <c r="BT7" s="219"/>
      <c r="BU7" s="222"/>
      <c r="BV7" s="216">
        <v>
6270</v>
      </c>
      <c r="BW7" s="219"/>
      <c r="BX7" s="219"/>
      <c r="BY7" s="219"/>
      <c r="BZ7" s="219"/>
      <c r="CA7" s="219"/>
      <c r="CB7" s="219"/>
      <c r="CC7" s="222"/>
      <c r="CD7" s="193" t="s">
        <v>
182</v>
      </c>
      <c r="CE7" s="201"/>
      <c r="CF7" s="201"/>
      <c r="CG7" s="201"/>
      <c r="CH7" s="201"/>
      <c r="CI7" s="201"/>
      <c r="CJ7" s="201"/>
      <c r="CK7" s="201"/>
      <c r="CL7" s="201"/>
      <c r="CM7" s="201"/>
      <c r="CN7" s="201"/>
      <c r="CO7" s="201"/>
      <c r="CP7" s="201"/>
      <c r="CQ7" s="201"/>
      <c r="CR7" s="201"/>
      <c r="CS7" s="213"/>
      <c r="CT7" s="216">
        <v>
16561478</v>
      </c>
      <c r="CU7" s="219"/>
      <c r="CV7" s="219"/>
      <c r="CW7" s="219"/>
      <c r="CX7" s="219"/>
      <c r="CY7" s="219"/>
      <c r="CZ7" s="219"/>
      <c r="DA7" s="222"/>
      <c r="DB7" s="216">
        <v>
16550743</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
183</v>
      </c>
      <c r="AN8" s="59"/>
      <c r="AO8" s="59"/>
      <c r="AP8" s="59"/>
      <c r="AQ8" s="59"/>
      <c r="AR8" s="59"/>
      <c r="AS8" s="59"/>
      <c r="AT8" s="64"/>
      <c r="AU8" s="183" t="s">
        <v>
70</v>
      </c>
      <c r="AV8" s="139"/>
      <c r="AW8" s="139"/>
      <c r="AX8" s="139"/>
      <c r="AY8" s="191" t="s">
        <v>
187</v>
      </c>
      <c r="AZ8" s="199"/>
      <c r="BA8" s="199"/>
      <c r="BB8" s="199"/>
      <c r="BC8" s="199"/>
      <c r="BD8" s="199"/>
      <c r="BE8" s="199"/>
      <c r="BF8" s="199"/>
      <c r="BG8" s="199"/>
      <c r="BH8" s="199"/>
      <c r="BI8" s="199"/>
      <c r="BJ8" s="199"/>
      <c r="BK8" s="199"/>
      <c r="BL8" s="199"/>
      <c r="BM8" s="211"/>
      <c r="BN8" s="216">
        <v>
605909</v>
      </c>
      <c r="BO8" s="219"/>
      <c r="BP8" s="219"/>
      <c r="BQ8" s="219"/>
      <c r="BR8" s="219"/>
      <c r="BS8" s="219"/>
      <c r="BT8" s="219"/>
      <c r="BU8" s="222"/>
      <c r="BV8" s="216">
        <v>
316768</v>
      </c>
      <c r="BW8" s="219"/>
      <c r="BX8" s="219"/>
      <c r="BY8" s="219"/>
      <c r="BZ8" s="219"/>
      <c r="CA8" s="219"/>
      <c r="CB8" s="219"/>
      <c r="CC8" s="222"/>
      <c r="CD8" s="193" t="s">
        <v>
189</v>
      </c>
      <c r="CE8" s="201"/>
      <c r="CF8" s="201"/>
      <c r="CG8" s="201"/>
      <c r="CH8" s="201"/>
      <c r="CI8" s="201"/>
      <c r="CJ8" s="201"/>
      <c r="CK8" s="201"/>
      <c r="CL8" s="201"/>
      <c r="CM8" s="201"/>
      <c r="CN8" s="201"/>
      <c r="CO8" s="201"/>
      <c r="CP8" s="201"/>
      <c r="CQ8" s="201"/>
      <c r="CR8" s="201"/>
      <c r="CS8" s="213"/>
      <c r="CT8" s="234">
        <v>
0.72</v>
      </c>
      <c r="CU8" s="242"/>
      <c r="CV8" s="242"/>
      <c r="CW8" s="242"/>
      <c r="CX8" s="242"/>
      <c r="CY8" s="242"/>
      <c r="CZ8" s="242"/>
      <c r="DA8" s="250"/>
      <c r="DB8" s="234">
        <v>
0.74</v>
      </c>
      <c r="DC8" s="242"/>
      <c r="DD8" s="242"/>
      <c r="DE8" s="242"/>
      <c r="DF8" s="242"/>
      <c r="DG8" s="242"/>
      <c r="DH8" s="242"/>
      <c r="DI8" s="250"/>
    </row>
    <row r="9" spans="1:119" ht="18.75" customHeight="1">
      <c r="A9" s="2"/>
      <c r="B9" s="10" t="s">
        <v>
21</v>
      </c>
      <c r="C9" s="27"/>
      <c r="D9" s="27"/>
      <c r="E9" s="27"/>
      <c r="F9" s="27"/>
      <c r="G9" s="27"/>
      <c r="H9" s="27"/>
      <c r="I9" s="27"/>
      <c r="J9" s="27"/>
      <c r="K9" s="31"/>
      <c r="L9" s="66" t="s">
        <v>
190</v>
      </c>
      <c r="M9" s="75"/>
      <c r="N9" s="75"/>
      <c r="O9" s="75"/>
      <c r="P9" s="75"/>
      <c r="Q9" s="87"/>
      <c r="R9" s="98">
        <v>
80954</v>
      </c>
      <c r="S9" s="107"/>
      <c r="T9" s="107"/>
      <c r="U9" s="107"/>
      <c r="V9" s="117"/>
      <c r="W9" s="127" t="s">
        <v>
192</v>
      </c>
      <c r="X9" s="137"/>
      <c r="Y9" s="137"/>
      <c r="Z9" s="137"/>
      <c r="AA9" s="137"/>
      <c r="AB9" s="137"/>
      <c r="AC9" s="137"/>
      <c r="AD9" s="137"/>
      <c r="AE9" s="137"/>
      <c r="AF9" s="137"/>
      <c r="AG9" s="137"/>
      <c r="AH9" s="137"/>
      <c r="AI9" s="137"/>
      <c r="AJ9" s="137"/>
      <c r="AK9" s="137"/>
      <c r="AL9" s="164"/>
      <c r="AM9" s="175" t="s">
        <v>
194</v>
      </c>
      <c r="AN9" s="59"/>
      <c r="AO9" s="59"/>
      <c r="AP9" s="59"/>
      <c r="AQ9" s="59"/>
      <c r="AR9" s="59"/>
      <c r="AS9" s="59"/>
      <c r="AT9" s="64"/>
      <c r="AU9" s="183" t="s">
        <v>
70</v>
      </c>
      <c r="AV9" s="139"/>
      <c r="AW9" s="139"/>
      <c r="AX9" s="139"/>
      <c r="AY9" s="191" t="s">
        <v>
72</v>
      </c>
      <c r="AZ9" s="199"/>
      <c r="BA9" s="199"/>
      <c r="BB9" s="199"/>
      <c r="BC9" s="199"/>
      <c r="BD9" s="199"/>
      <c r="BE9" s="199"/>
      <c r="BF9" s="199"/>
      <c r="BG9" s="199"/>
      <c r="BH9" s="199"/>
      <c r="BI9" s="199"/>
      <c r="BJ9" s="199"/>
      <c r="BK9" s="199"/>
      <c r="BL9" s="199"/>
      <c r="BM9" s="211"/>
      <c r="BN9" s="216">
        <v>
289141</v>
      </c>
      <c r="BO9" s="219"/>
      <c r="BP9" s="219"/>
      <c r="BQ9" s="219"/>
      <c r="BR9" s="219"/>
      <c r="BS9" s="219"/>
      <c r="BT9" s="219"/>
      <c r="BU9" s="222"/>
      <c r="BV9" s="216">
        <v>
-305100</v>
      </c>
      <c r="BW9" s="219"/>
      <c r="BX9" s="219"/>
      <c r="BY9" s="219"/>
      <c r="BZ9" s="219"/>
      <c r="CA9" s="219"/>
      <c r="CB9" s="219"/>
      <c r="CC9" s="222"/>
      <c r="CD9" s="193" t="s">
        <v>
68</v>
      </c>
      <c r="CE9" s="201"/>
      <c r="CF9" s="201"/>
      <c r="CG9" s="201"/>
      <c r="CH9" s="201"/>
      <c r="CI9" s="201"/>
      <c r="CJ9" s="201"/>
      <c r="CK9" s="201"/>
      <c r="CL9" s="201"/>
      <c r="CM9" s="201"/>
      <c r="CN9" s="201"/>
      <c r="CO9" s="201"/>
      <c r="CP9" s="201"/>
      <c r="CQ9" s="201"/>
      <c r="CR9" s="201"/>
      <c r="CS9" s="213"/>
      <c r="CT9" s="232">
        <v>
12.6</v>
      </c>
      <c r="CU9" s="240"/>
      <c r="CV9" s="240"/>
      <c r="CW9" s="240"/>
      <c r="CX9" s="240"/>
      <c r="CY9" s="240"/>
      <c r="CZ9" s="240"/>
      <c r="DA9" s="248"/>
      <c r="DB9" s="232">
        <v>
13.9</v>
      </c>
      <c r="DC9" s="240"/>
      <c r="DD9" s="240"/>
      <c r="DE9" s="240"/>
      <c r="DF9" s="240"/>
      <c r="DG9" s="240"/>
      <c r="DH9" s="240"/>
      <c r="DI9" s="248"/>
    </row>
    <row r="10" spans="1:119" ht="18.75" customHeight="1">
      <c r="A10" s="2"/>
      <c r="B10" s="10"/>
      <c r="C10" s="27"/>
      <c r="D10" s="27"/>
      <c r="E10" s="27"/>
      <c r="F10" s="27"/>
      <c r="G10" s="27"/>
      <c r="H10" s="27"/>
      <c r="I10" s="27"/>
      <c r="J10" s="27"/>
      <c r="K10" s="31"/>
      <c r="L10" s="53" t="s">
        <v>
188</v>
      </c>
      <c r="M10" s="59"/>
      <c r="N10" s="59"/>
      <c r="O10" s="59"/>
      <c r="P10" s="59"/>
      <c r="Q10" s="64"/>
      <c r="R10" s="73">
        <v>
80868</v>
      </c>
      <c r="S10" s="81"/>
      <c r="T10" s="81"/>
      <c r="U10" s="81"/>
      <c r="V10" s="118"/>
      <c r="W10" s="128"/>
      <c r="X10" s="55"/>
      <c r="Y10" s="55"/>
      <c r="Z10" s="55"/>
      <c r="AA10" s="55"/>
      <c r="AB10" s="55"/>
      <c r="AC10" s="55"/>
      <c r="AD10" s="55"/>
      <c r="AE10" s="55"/>
      <c r="AF10" s="55"/>
      <c r="AG10" s="55"/>
      <c r="AH10" s="55"/>
      <c r="AI10" s="55"/>
      <c r="AJ10" s="55"/>
      <c r="AK10" s="55"/>
      <c r="AL10" s="165"/>
      <c r="AM10" s="175" t="s">
        <v>
197</v>
      </c>
      <c r="AN10" s="59"/>
      <c r="AO10" s="59"/>
      <c r="AP10" s="59"/>
      <c r="AQ10" s="59"/>
      <c r="AR10" s="59"/>
      <c r="AS10" s="59"/>
      <c r="AT10" s="64"/>
      <c r="AU10" s="183" t="s">
        <v>
70</v>
      </c>
      <c r="AV10" s="139"/>
      <c r="AW10" s="139"/>
      <c r="AX10" s="139"/>
      <c r="AY10" s="191" t="s">
        <v>
199</v>
      </c>
      <c r="AZ10" s="199"/>
      <c r="BA10" s="199"/>
      <c r="BB10" s="199"/>
      <c r="BC10" s="199"/>
      <c r="BD10" s="199"/>
      <c r="BE10" s="199"/>
      <c r="BF10" s="199"/>
      <c r="BG10" s="199"/>
      <c r="BH10" s="199"/>
      <c r="BI10" s="199"/>
      <c r="BJ10" s="199"/>
      <c r="BK10" s="199"/>
      <c r="BL10" s="199"/>
      <c r="BM10" s="211"/>
      <c r="BN10" s="216">
        <v>
40</v>
      </c>
      <c r="BO10" s="219"/>
      <c r="BP10" s="219"/>
      <c r="BQ10" s="219"/>
      <c r="BR10" s="219"/>
      <c r="BS10" s="219"/>
      <c r="BT10" s="219"/>
      <c r="BU10" s="222"/>
      <c r="BV10" s="216">
        <v>
23324</v>
      </c>
      <c r="BW10" s="219"/>
      <c r="BX10" s="219"/>
      <c r="BY10" s="219"/>
      <c r="BZ10" s="219"/>
      <c r="CA10" s="219"/>
      <c r="CB10" s="219"/>
      <c r="CC10" s="222"/>
      <c r="CD10" s="224" t="s">
        <v>
200</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
202</v>
      </c>
      <c r="M11" s="60"/>
      <c r="N11" s="60"/>
      <c r="O11" s="60"/>
      <c r="P11" s="60"/>
      <c r="Q11" s="65"/>
      <c r="R11" s="99" t="s">
        <v>
204</v>
      </c>
      <c r="S11" s="108"/>
      <c r="T11" s="108"/>
      <c r="U11" s="108"/>
      <c r="V11" s="119"/>
      <c r="W11" s="128"/>
      <c r="X11" s="55"/>
      <c r="Y11" s="55"/>
      <c r="Z11" s="55"/>
      <c r="AA11" s="55"/>
      <c r="AB11" s="55"/>
      <c r="AC11" s="55"/>
      <c r="AD11" s="55"/>
      <c r="AE11" s="55"/>
      <c r="AF11" s="55"/>
      <c r="AG11" s="55"/>
      <c r="AH11" s="55"/>
      <c r="AI11" s="55"/>
      <c r="AJ11" s="55"/>
      <c r="AK11" s="55"/>
      <c r="AL11" s="165"/>
      <c r="AM11" s="175" t="s">
        <v>
205</v>
      </c>
      <c r="AN11" s="59"/>
      <c r="AO11" s="59"/>
      <c r="AP11" s="59"/>
      <c r="AQ11" s="59"/>
      <c r="AR11" s="59"/>
      <c r="AS11" s="59"/>
      <c r="AT11" s="64"/>
      <c r="AU11" s="183" t="s">
        <v>
70</v>
      </c>
      <c r="AV11" s="139"/>
      <c r="AW11" s="139"/>
      <c r="AX11" s="139"/>
      <c r="AY11" s="191" t="s">
        <v>
206</v>
      </c>
      <c r="AZ11" s="199"/>
      <c r="BA11" s="199"/>
      <c r="BB11" s="199"/>
      <c r="BC11" s="199"/>
      <c r="BD11" s="199"/>
      <c r="BE11" s="199"/>
      <c r="BF11" s="199"/>
      <c r="BG11" s="199"/>
      <c r="BH11" s="199"/>
      <c r="BI11" s="199"/>
      <c r="BJ11" s="199"/>
      <c r="BK11" s="199"/>
      <c r="BL11" s="199"/>
      <c r="BM11" s="211"/>
      <c r="BN11" s="216">
        <v>
0</v>
      </c>
      <c r="BO11" s="219"/>
      <c r="BP11" s="219"/>
      <c r="BQ11" s="219"/>
      <c r="BR11" s="219"/>
      <c r="BS11" s="219"/>
      <c r="BT11" s="219"/>
      <c r="BU11" s="222"/>
      <c r="BV11" s="216">
        <v>
60000</v>
      </c>
      <c r="BW11" s="219"/>
      <c r="BX11" s="219"/>
      <c r="BY11" s="219"/>
      <c r="BZ11" s="219"/>
      <c r="CA11" s="219"/>
      <c r="CB11" s="219"/>
      <c r="CC11" s="222"/>
      <c r="CD11" s="193" t="s">
        <v>
146</v>
      </c>
      <c r="CE11" s="201"/>
      <c r="CF11" s="201"/>
      <c r="CG11" s="201"/>
      <c r="CH11" s="201"/>
      <c r="CI11" s="201"/>
      <c r="CJ11" s="201"/>
      <c r="CK11" s="201"/>
      <c r="CL11" s="201"/>
      <c r="CM11" s="201"/>
      <c r="CN11" s="201"/>
      <c r="CO11" s="201"/>
      <c r="CP11" s="201"/>
      <c r="CQ11" s="201"/>
      <c r="CR11" s="201"/>
      <c r="CS11" s="213"/>
      <c r="CT11" s="234" t="s">
        <v>
209</v>
      </c>
      <c r="CU11" s="242"/>
      <c r="CV11" s="242"/>
      <c r="CW11" s="242"/>
      <c r="CX11" s="242"/>
      <c r="CY11" s="242"/>
      <c r="CZ11" s="242"/>
      <c r="DA11" s="250"/>
      <c r="DB11" s="234" t="s">
        <v>
209</v>
      </c>
      <c r="DC11" s="242"/>
      <c r="DD11" s="242"/>
      <c r="DE11" s="242"/>
      <c r="DF11" s="242"/>
      <c r="DG11" s="242"/>
      <c r="DH11" s="242"/>
      <c r="DI11" s="250"/>
    </row>
    <row r="12" spans="1:119" ht="18.75" customHeight="1">
      <c r="A12" s="2"/>
      <c r="B12" s="11" t="s">
        <v>
210</v>
      </c>
      <c r="C12" s="28"/>
      <c r="D12" s="28"/>
      <c r="E12" s="28"/>
      <c r="F12" s="28"/>
      <c r="G12" s="28"/>
      <c r="H12" s="28"/>
      <c r="I12" s="28"/>
      <c r="J12" s="28"/>
      <c r="K12" s="61"/>
      <c r="L12" s="67" t="s">
        <v>
212</v>
      </c>
      <c r="M12" s="76"/>
      <c r="N12" s="76"/>
      <c r="O12" s="76"/>
      <c r="P12" s="76"/>
      <c r="Q12" s="88"/>
      <c r="R12" s="100">
        <v>
80667</v>
      </c>
      <c r="S12" s="109"/>
      <c r="T12" s="109"/>
      <c r="U12" s="109"/>
      <c r="V12" s="120"/>
      <c r="W12" s="132" t="s">
        <v>
5</v>
      </c>
      <c r="X12" s="139"/>
      <c r="Y12" s="139"/>
      <c r="Z12" s="139"/>
      <c r="AA12" s="139"/>
      <c r="AB12" s="144"/>
      <c r="AC12" s="148" t="s">
        <v>
213</v>
      </c>
      <c r="AD12" s="155"/>
      <c r="AE12" s="155"/>
      <c r="AF12" s="155"/>
      <c r="AG12" s="158"/>
      <c r="AH12" s="148" t="s">
        <v>
215</v>
      </c>
      <c r="AI12" s="155"/>
      <c r="AJ12" s="155"/>
      <c r="AK12" s="155"/>
      <c r="AL12" s="170"/>
      <c r="AM12" s="175" t="s">
        <v>
218</v>
      </c>
      <c r="AN12" s="59"/>
      <c r="AO12" s="59"/>
      <c r="AP12" s="59"/>
      <c r="AQ12" s="59"/>
      <c r="AR12" s="59"/>
      <c r="AS12" s="59"/>
      <c r="AT12" s="64"/>
      <c r="AU12" s="183" t="s">
        <v>
70</v>
      </c>
      <c r="AV12" s="139"/>
      <c r="AW12" s="139"/>
      <c r="AX12" s="139"/>
      <c r="AY12" s="191" t="s">
        <v>
220</v>
      </c>
      <c r="AZ12" s="199"/>
      <c r="BA12" s="199"/>
      <c r="BB12" s="199"/>
      <c r="BC12" s="199"/>
      <c r="BD12" s="199"/>
      <c r="BE12" s="199"/>
      <c r="BF12" s="199"/>
      <c r="BG12" s="199"/>
      <c r="BH12" s="199"/>
      <c r="BI12" s="199"/>
      <c r="BJ12" s="199"/>
      <c r="BK12" s="199"/>
      <c r="BL12" s="199"/>
      <c r="BM12" s="211"/>
      <c r="BN12" s="216">
        <v>
329641</v>
      </c>
      <c r="BO12" s="219"/>
      <c r="BP12" s="219"/>
      <c r="BQ12" s="219"/>
      <c r="BR12" s="219"/>
      <c r="BS12" s="219"/>
      <c r="BT12" s="219"/>
      <c r="BU12" s="222"/>
      <c r="BV12" s="216">
        <v>
0</v>
      </c>
      <c r="BW12" s="219"/>
      <c r="BX12" s="219"/>
      <c r="BY12" s="219"/>
      <c r="BZ12" s="219"/>
      <c r="CA12" s="219"/>
      <c r="CB12" s="219"/>
      <c r="CC12" s="222"/>
      <c r="CD12" s="193" t="s">
        <v>
222</v>
      </c>
      <c r="CE12" s="201"/>
      <c r="CF12" s="201"/>
      <c r="CG12" s="201"/>
      <c r="CH12" s="201"/>
      <c r="CI12" s="201"/>
      <c r="CJ12" s="201"/>
      <c r="CK12" s="201"/>
      <c r="CL12" s="201"/>
      <c r="CM12" s="201"/>
      <c r="CN12" s="201"/>
      <c r="CO12" s="201"/>
      <c r="CP12" s="201"/>
      <c r="CQ12" s="201"/>
      <c r="CR12" s="201"/>
      <c r="CS12" s="213"/>
      <c r="CT12" s="234" t="s">
        <v>
209</v>
      </c>
      <c r="CU12" s="242"/>
      <c r="CV12" s="242"/>
      <c r="CW12" s="242"/>
      <c r="CX12" s="242"/>
      <c r="CY12" s="242"/>
      <c r="CZ12" s="242"/>
      <c r="DA12" s="250"/>
      <c r="DB12" s="234" t="s">
        <v>
209</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
223</v>
      </c>
      <c r="N13" s="83"/>
      <c r="O13" s="83"/>
      <c r="P13" s="83"/>
      <c r="Q13" s="89"/>
      <c r="R13" s="101">
        <v>
79694</v>
      </c>
      <c r="S13" s="110"/>
      <c r="T13" s="110"/>
      <c r="U13" s="110"/>
      <c r="V13" s="121"/>
      <c r="W13" s="130" t="s">
        <v>
225</v>
      </c>
      <c r="X13" s="57"/>
      <c r="Y13" s="57"/>
      <c r="Z13" s="57"/>
      <c r="AA13" s="57"/>
      <c r="AB13" s="25"/>
      <c r="AC13" s="73">
        <v>
628</v>
      </c>
      <c r="AD13" s="81"/>
      <c r="AE13" s="81"/>
      <c r="AF13" s="81"/>
      <c r="AG13" s="85"/>
      <c r="AH13" s="73">
        <v>
613</v>
      </c>
      <c r="AI13" s="81"/>
      <c r="AJ13" s="81"/>
      <c r="AK13" s="81"/>
      <c r="AL13" s="118"/>
      <c r="AM13" s="175" t="s">
        <v>
226</v>
      </c>
      <c r="AN13" s="59"/>
      <c r="AO13" s="59"/>
      <c r="AP13" s="59"/>
      <c r="AQ13" s="59"/>
      <c r="AR13" s="59"/>
      <c r="AS13" s="59"/>
      <c r="AT13" s="64"/>
      <c r="AU13" s="183" t="s">
        <v>
178</v>
      </c>
      <c r="AV13" s="139"/>
      <c r="AW13" s="139"/>
      <c r="AX13" s="139"/>
      <c r="AY13" s="191" t="s">
        <v>
228</v>
      </c>
      <c r="AZ13" s="199"/>
      <c r="BA13" s="199"/>
      <c r="BB13" s="199"/>
      <c r="BC13" s="199"/>
      <c r="BD13" s="199"/>
      <c r="BE13" s="199"/>
      <c r="BF13" s="199"/>
      <c r="BG13" s="199"/>
      <c r="BH13" s="199"/>
      <c r="BI13" s="199"/>
      <c r="BJ13" s="199"/>
      <c r="BK13" s="199"/>
      <c r="BL13" s="199"/>
      <c r="BM13" s="211"/>
      <c r="BN13" s="216">
        <v>
-40460</v>
      </c>
      <c r="BO13" s="219"/>
      <c r="BP13" s="219"/>
      <c r="BQ13" s="219"/>
      <c r="BR13" s="219"/>
      <c r="BS13" s="219"/>
      <c r="BT13" s="219"/>
      <c r="BU13" s="222"/>
      <c r="BV13" s="216">
        <v>
-221776</v>
      </c>
      <c r="BW13" s="219"/>
      <c r="BX13" s="219"/>
      <c r="BY13" s="219"/>
      <c r="BZ13" s="219"/>
      <c r="CA13" s="219"/>
      <c r="CB13" s="219"/>
      <c r="CC13" s="222"/>
      <c r="CD13" s="193" t="s">
        <v>
230</v>
      </c>
      <c r="CE13" s="201"/>
      <c r="CF13" s="201"/>
      <c r="CG13" s="201"/>
      <c r="CH13" s="201"/>
      <c r="CI13" s="201"/>
      <c r="CJ13" s="201"/>
      <c r="CK13" s="201"/>
      <c r="CL13" s="201"/>
      <c r="CM13" s="201"/>
      <c r="CN13" s="201"/>
      <c r="CO13" s="201"/>
      <c r="CP13" s="201"/>
      <c r="CQ13" s="201"/>
      <c r="CR13" s="201"/>
      <c r="CS13" s="213"/>
      <c r="CT13" s="232">
        <v>
8.1999999999999993</v>
      </c>
      <c r="CU13" s="240"/>
      <c r="CV13" s="240"/>
      <c r="CW13" s="240"/>
      <c r="CX13" s="240"/>
      <c r="CY13" s="240"/>
      <c r="CZ13" s="240"/>
      <c r="DA13" s="248"/>
      <c r="DB13" s="232">
        <v>
8.6</v>
      </c>
      <c r="DC13" s="240"/>
      <c r="DD13" s="240"/>
      <c r="DE13" s="240"/>
      <c r="DF13" s="240"/>
      <c r="DG13" s="240"/>
      <c r="DH13" s="240"/>
      <c r="DI13" s="248"/>
    </row>
    <row r="14" spans="1:119" ht="18.75" customHeight="1">
      <c r="A14" s="2"/>
      <c r="B14" s="12"/>
      <c r="C14" s="29"/>
      <c r="D14" s="29"/>
      <c r="E14" s="29"/>
      <c r="F14" s="29"/>
      <c r="G14" s="29"/>
      <c r="H14" s="29"/>
      <c r="I14" s="29"/>
      <c r="J14" s="29"/>
      <c r="K14" s="62"/>
      <c r="L14" s="69" t="s">
        <v>
231</v>
      </c>
      <c r="M14" s="78"/>
      <c r="N14" s="78"/>
      <c r="O14" s="78"/>
      <c r="P14" s="78"/>
      <c r="Q14" s="90"/>
      <c r="R14" s="101">
        <v>
80851</v>
      </c>
      <c r="S14" s="110"/>
      <c r="T14" s="110"/>
      <c r="U14" s="110"/>
      <c r="V14" s="121"/>
      <c r="W14" s="129"/>
      <c r="X14" s="58"/>
      <c r="Y14" s="58"/>
      <c r="Z14" s="58"/>
      <c r="AA14" s="58"/>
      <c r="AB14" s="24"/>
      <c r="AC14" s="149">
        <v>
2</v>
      </c>
      <c r="AD14" s="156"/>
      <c r="AE14" s="156"/>
      <c r="AF14" s="156"/>
      <c r="AG14" s="159"/>
      <c r="AH14" s="149">
        <v>
1.9</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
234</v>
      </c>
      <c r="CE14" s="202"/>
      <c r="CF14" s="202"/>
      <c r="CG14" s="202"/>
      <c r="CH14" s="202"/>
      <c r="CI14" s="202"/>
      <c r="CJ14" s="202"/>
      <c r="CK14" s="202"/>
      <c r="CL14" s="202"/>
      <c r="CM14" s="202"/>
      <c r="CN14" s="202"/>
      <c r="CO14" s="202"/>
      <c r="CP14" s="202"/>
      <c r="CQ14" s="202"/>
      <c r="CR14" s="202"/>
      <c r="CS14" s="214"/>
      <c r="CT14" s="236">
        <v>
44.4</v>
      </c>
      <c r="CU14" s="244"/>
      <c r="CV14" s="244"/>
      <c r="CW14" s="244"/>
      <c r="CX14" s="244"/>
      <c r="CY14" s="244"/>
      <c r="CZ14" s="244"/>
      <c r="DA14" s="252"/>
      <c r="DB14" s="236">
        <v>
45.5</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
223</v>
      </c>
      <c r="N15" s="83"/>
      <c r="O15" s="83"/>
      <c r="P15" s="83"/>
      <c r="Q15" s="89"/>
      <c r="R15" s="101">
        <v>
80012</v>
      </c>
      <c r="S15" s="110"/>
      <c r="T15" s="110"/>
      <c r="U15" s="110"/>
      <c r="V15" s="121"/>
      <c r="W15" s="130" t="s">
        <v>
7</v>
      </c>
      <c r="X15" s="57"/>
      <c r="Y15" s="57"/>
      <c r="Z15" s="57"/>
      <c r="AA15" s="57"/>
      <c r="AB15" s="25"/>
      <c r="AC15" s="73">
        <v>
7906</v>
      </c>
      <c r="AD15" s="81"/>
      <c r="AE15" s="81"/>
      <c r="AF15" s="81"/>
      <c r="AG15" s="85"/>
      <c r="AH15" s="73">
        <v>
8577</v>
      </c>
      <c r="AI15" s="81"/>
      <c r="AJ15" s="81"/>
      <c r="AK15" s="81"/>
      <c r="AL15" s="118"/>
      <c r="AM15" s="175"/>
      <c r="AN15" s="59"/>
      <c r="AO15" s="59"/>
      <c r="AP15" s="59"/>
      <c r="AQ15" s="59"/>
      <c r="AR15" s="59"/>
      <c r="AS15" s="59"/>
      <c r="AT15" s="64"/>
      <c r="AU15" s="183"/>
      <c r="AV15" s="139"/>
      <c r="AW15" s="139"/>
      <c r="AX15" s="139"/>
      <c r="AY15" s="190" t="s">
        <v>
237</v>
      </c>
      <c r="AZ15" s="198"/>
      <c r="BA15" s="198"/>
      <c r="BB15" s="198"/>
      <c r="BC15" s="198"/>
      <c r="BD15" s="198"/>
      <c r="BE15" s="198"/>
      <c r="BF15" s="198"/>
      <c r="BG15" s="198"/>
      <c r="BH15" s="198"/>
      <c r="BI15" s="198"/>
      <c r="BJ15" s="198"/>
      <c r="BK15" s="198"/>
      <c r="BL15" s="198"/>
      <c r="BM15" s="210"/>
      <c r="BN15" s="215">
        <v>
9223431</v>
      </c>
      <c r="BO15" s="218"/>
      <c r="BP15" s="218"/>
      <c r="BQ15" s="218"/>
      <c r="BR15" s="218"/>
      <c r="BS15" s="218"/>
      <c r="BT15" s="218"/>
      <c r="BU15" s="221"/>
      <c r="BV15" s="215">
        <v>
9159137</v>
      </c>
      <c r="BW15" s="218"/>
      <c r="BX15" s="218"/>
      <c r="BY15" s="218"/>
      <c r="BZ15" s="218"/>
      <c r="CA15" s="218"/>
      <c r="CB15" s="218"/>
      <c r="CC15" s="221"/>
      <c r="CD15" s="224" t="s">
        <v>
224</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
50</v>
      </c>
      <c r="M16" s="79"/>
      <c r="N16" s="79"/>
      <c r="O16" s="79"/>
      <c r="P16" s="79"/>
      <c r="Q16" s="91"/>
      <c r="R16" s="102" t="s">
        <v>
239</v>
      </c>
      <c r="S16" s="111"/>
      <c r="T16" s="111"/>
      <c r="U16" s="111"/>
      <c r="V16" s="122"/>
      <c r="W16" s="129"/>
      <c r="X16" s="58"/>
      <c r="Y16" s="58"/>
      <c r="Z16" s="58"/>
      <c r="AA16" s="58"/>
      <c r="AB16" s="24"/>
      <c r="AC16" s="149">
        <v>
24.7</v>
      </c>
      <c r="AD16" s="156"/>
      <c r="AE16" s="156"/>
      <c r="AF16" s="156"/>
      <c r="AG16" s="159"/>
      <c r="AH16" s="149">
        <v>
26</v>
      </c>
      <c r="AI16" s="156"/>
      <c r="AJ16" s="156"/>
      <c r="AK16" s="156"/>
      <c r="AL16" s="171"/>
      <c r="AM16" s="175"/>
      <c r="AN16" s="59"/>
      <c r="AO16" s="59"/>
      <c r="AP16" s="59"/>
      <c r="AQ16" s="59"/>
      <c r="AR16" s="59"/>
      <c r="AS16" s="59"/>
      <c r="AT16" s="64"/>
      <c r="AU16" s="183"/>
      <c r="AV16" s="139"/>
      <c r="AW16" s="139"/>
      <c r="AX16" s="139"/>
      <c r="AY16" s="191" t="s">
        <v>
111</v>
      </c>
      <c r="AZ16" s="199"/>
      <c r="BA16" s="199"/>
      <c r="BB16" s="199"/>
      <c r="BC16" s="199"/>
      <c r="BD16" s="199"/>
      <c r="BE16" s="199"/>
      <c r="BF16" s="199"/>
      <c r="BG16" s="199"/>
      <c r="BH16" s="199"/>
      <c r="BI16" s="199"/>
      <c r="BJ16" s="199"/>
      <c r="BK16" s="199"/>
      <c r="BL16" s="199"/>
      <c r="BM16" s="211"/>
      <c r="BN16" s="216">
        <v>
12972540</v>
      </c>
      <c r="BO16" s="219"/>
      <c r="BP16" s="219"/>
      <c r="BQ16" s="219"/>
      <c r="BR16" s="219"/>
      <c r="BS16" s="219"/>
      <c r="BT16" s="219"/>
      <c r="BU16" s="222"/>
      <c r="BV16" s="216">
        <v>
12739947</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
105</v>
      </c>
      <c r="N17" s="84"/>
      <c r="O17" s="84"/>
      <c r="P17" s="84"/>
      <c r="Q17" s="92"/>
      <c r="R17" s="102" t="s">
        <v>
241</v>
      </c>
      <c r="S17" s="111"/>
      <c r="T17" s="111"/>
      <c r="U17" s="111"/>
      <c r="V17" s="122"/>
      <c r="W17" s="130" t="s">
        <v>
97</v>
      </c>
      <c r="X17" s="57"/>
      <c r="Y17" s="57"/>
      <c r="Z17" s="57"/>
      <c r="AA17" s="57"/>
      <c r="AB17" s="25"/>
      <c r="AC17" s="73">
        <v>
23449</v>
      </c>
      <c r="AD17" s="81"/>
      <c r="AE17" s="81"/>
      <c r="AF17" s="81"/>
      <c r="AG17" s="85"/>
      <c r="AH17" s="73">
        <v>
23829</v>
      </c>
      <c r="AI17" s="81"/>
      <c r="AJ17" s="81"/>
      <c r="AK17" s="81"/>
      <c r="AL17" s="118"/>
      <c r="AM17" s="175"/>
      <c r="AN17" s="59"/>
      <c r="AO17" s="59"/>
      <c r="AP17" s="59"/>
      <c r="AQ17" s="59"/>
      <c r="AR17" s="59"/>
      <c r="AS17" s="59"/>
      <c r="AT17" s="64"/>
      <c r="AU17" s="183"/>
      <c r="AV17" s="139"/>
      <c r="AW17" s="139"/>
      <c r="AX17" s="139"/>
      <c r="AY17" s="191" t="s">
        <v>
243</v>
      </c>
      <c r="AZ17" s="199"/>
      <c r="BA17" s="199"/>
      <c r="BB17" s="199"/>
      <c r="BC17" s="199"/>
      <c r="BD17" s="199"/>
      <c r="BE17" s="199"/>
      <c r="BF17" s="199"/>
      <c r="BG17" s="199"/>
      <c r="BH17" s="199"/>
      <c r="BI17" s="199"/>
      <c r="BJ17" s="199"/>
      <c r="BK17" s="199"/>
      <c r="BL17" s="199"/>
      <c r="BM17" s="211"/>
      <c r="BN17" s="216">
        <v>
11741143</v>
      </c>
      <c r="BO17" s="219"/>
      <c r="BP17" s="219"/>
      <c r="BQ17" s="219"/>
      <c r="BR17" s="219"/>
      <c r="BS17" s="219"/>
      <c r="BT17" s="219"/>
      <c r="BU17" s="222"/>
      <c r="BV17" s="216">
        <v>
11639467</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
244</v>
      </c>
      <c r="C18" s="31"/>
      <c r="D18" s="31"/>
      <c r="E18" s="50"/>
      <c r="F18" s="50"/>
      <c r="G18" s="50"/>
      <c r="H18" s="50"/>
      <c r="I18" s="50"/>
      <c r="J18" s="50"/>
      <c r="K18" s="50"/>
      <c r="L18" s="71">
        <v>
73.47</v>
      </c>
      <c r="M18" s="71"/>
      <c r="N18" s="71"/>
      <c r="O18" s="71"/>
      <c r="P18" s="71"/>
      <c r="Q18" s="71"/>
      <c r="R18" s="103"/>
      <c r="S18" s="103"/>
      <c r="T18" s="103"/>
      <c r="U18" s="103"/>
      <c r="V18" s="123"/>
      <c r="W18" s="131"/>
      <c r="X18" s="138"/>
      <c r="Y18" s="138"/>
      <c r="Z18" s="138"/>
      <c r="AA18" s="138"/>
      <c r="AB18" s="26"/>
      <c r="AC18" s="150">
        <v>
73.3</v>
      </c>
      <c r="AD18" s="157"/>
      <c r="AE18" s="157"/>
      <c r="AF18" s="157"/>
      <c r="AG18" s="160"/>
      <c r="AH18" s="150">
        <v>
72.2</v>
      </c>
      <c r="AI18" s="157"/>
      <c r="AJ18" s="157"/>
      <c r="AK18" s="157"/>
      <c r="AL18" s="172"/>
      <c r="AM18" s="175"/>
      <c r="AN18" s="59"/>
      <c r="AO18" s="59"/>
      <c r="AP18" s="59"/>
      <c r="AQ18" s="59"/>
      <c r="AR18" s="59"/>
      <c r="AS18" s="59"/>
      <c r="AT18" s="64"/>
      <c r="AU18" s="183"/>
      <c r="AV18" s="139"/>
      <c r="AW18" s="139"/>
      <c r="AX18" s="139"/>
      <c r="AY18" s="191" t="s">
        <v>
246</v>
      </c>
      <c r="AZ18" s="199"/>
      <c r="BA18" s="199"/>
      <c r="BB18" s="199"/>
      <c r="BC18" s="199"/>
      <c r="BD18" s="199"/>
      <c r="BE18" s="199"/>
      <c r="BF18" s="199"/>
      <c r="BG18" s="199"/>
      <c r="BH18" s="199"/>
      <c r="BI18" s="199"/>
      <c r="BJ18" s="199"/>
      <c r="BK18" s="199"/>
      <c r="BL18" s="199"/>
      <c r="BM18" s="211"/>
      <c r="BN18" s="216">
        <v>
16723653</v>
      </c>
      <c r="BO18" s="219"/>
      <c r="BP18" s="219"/>
      <c r="BQ18" s="219"/>
      <c r="BR18" s="219"/>
      <c r="BS18" s="219"/>
      <c r="BT18" s="219"/>
      <c r="BU18" s="222"/>
      <c r="BV18" s="216">
        <v>
16614878</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
64</v>
      </c>
      <c r="C19" s="31"/>
      <c r="D19" s="31"/>
      <c r="E19" s="50"/>
      <c r="F19" s="50"/>
      <c r="G19" s="50"/>
      <c r="H19" s="50"/>
      <c r="I19" s="50"/>
      <c r="J19" s="50"/>
      <c r="K19" s="50"/>
      <c r="L19" s="72">
        <v>
1102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
248</v>
      </c>
      <c r="AZ19" s="199"/>
      <c r="BA19" s="199"/>
      <c r="BB19" s="199"/>
      <c r="BC19" s="199"/>
      <c r="BD19" s="199"/>
      <c r="BE19" s="199"/>
      <c r="BF19" s="199"/>
      <c r="BG19" s="199"/>
      <c r="BH19" s="199"/>
      <c r="BI19" s="199"/>
      <c r="BJ19" s="199"/>
      <c r="BK19" s="199"/>
      <c r="BL19" s="199"/>
      <c r="BM19" s="211"/>
      <c r="BN19" s="216">
        <v>
19353368</v>
      </c>
      <c r="BO19" s="219"/>
      <c r="BP19" s="219"/>
      <c r="BQ19" s="219"/>
      <c r="BR19" s="219"/>
      <c r="BS19" s="219"/>
      <c r="BT19" s="219"/>
      <c r="BU19" s="222"/>
      <c r="BV19" s="216">
        <v>
18992370</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
251</v>
      </c>
      <c r="C20" s="31"/>
      <c r="D20" s="31"/>
      <c r="E20" s="50"/>
      <c r="F20" s="50"/>
      <c r="G20" s="50"/>
      <c r="H20" s="50"/>
      <c r="I20" s="50"/>
      <c r="J20" s="50"/>
      <c r="K20" s="50"/>
      <c r="L20" s="72">
        <v>
30817</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
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
253</v>
      </c>
      <c r="C22" s="33"/>
      <c r="D22" s="42"/>
      <c r="E22" s="51" t="s">
        <v>
5</v>
      </c>
      <c r="F22" s="57"/>
      <c r="G22" s="57"/>
      <c r="H22" s="57"/>
      <c r="I22" s="57"/>
      <c r="J22" s="57"/>
      <c r="K22" s="25"/>
      <c r="L22" s="51" t="s">
        <v>
255</v>
      </c>
      <c r="M22" s="57"/>
      <c r="N22" s="57"/>
      <c r="O22" s="57"/>
      <c r="P22" s="25"/>
      <c r="Q22" s="93" t="s">
        <v>
256</v>
      </c>
      <c r="R22" s="105"/>
      <c r="S22" s="105"/>
      <c r="T22" s="105"/>
      <c r="U22" s="105"/>
      <c r="V22" s="125"/>
      <c r="W22" s="133" t="s">
        <v>
258</v>
      </c>
      <c r="X22" s="33"/>
      <c r="Y22" s="42"/>
      <c r="Z22" s="51" t="s">
        <v>
5</v>
      </c>
      <c r="AA22" s="57"/>
      <c r="AB22" s="57"/>
      <c r="AC22" s="57"/>
      <c r="AD22" s="57"/>
      <c r="AE22" s="57"/>
      <c r="AF22" s="57"/>
      <c r="AG22" s="25"/>
      <c r="AH22" s="163" t="s">
        <v>
195</v>
      </c>
      <c r="AI22" s="57"/>
      <c r="AJ22" s="57"/>
      <c r="AK22" s="57"/>
      <c r="AL22" s="25"/>
      <c r="AM22" s="163" t="s">
        <v>
259</v>
      </c>
      <c r="AN22" s="179"/>
      <c r="AO22" s="179"/>
      <c r="AP22" s="179"/>
      <c r="AQ22" s="179"/>
      <c r="AR22" s="181"/>
      <c r="AS22" s="93" t="s">
        <v>
256</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
260</v>
      </c>
      <c r="AZ23" s="198"/>
      <c r="BA23" s="198"/>
      <c r="BB23" s="198"/>
      <c r="BC23" s="198"/>
      <c r="BD23" s="198"/>
      <c r="BE23" s="198"/>
      <c r="BF23" s="198"/>
      <c r="BG23" s="198"/>
      <c r="BH23" s="198"/>
      <c r="BI23" s="198"/>
      <c r="BJ23" s="198"/>
      <c r="BK23" s="198"/>
      <c r="BL23" s="198"/>
      <c r="BM23" s="210"/>
      <c r="BN23" s="216">
        <v>
24876294</v>
      </c>
      <c r="BO23" s="219"/>
      <c r="BP23" s="219"/>
      <c r="BQ23" s="219"/>
      <c r="BR23" s="219"/>
      <c r="BS23" s="219"/>
      <c r="BT23" s="219"/>
      <c r="BU23" s="222"/>
      <c r="BV23" s="216">
        <v>
25257288</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
263</v>
      </c>
      <c r="F24" s="59"/>
      <c r="G24" s="59"/>
      <c r="H24" s="59"/>
      <c r="I24" s="59"/>
      <c r="J24" s="59"/>
      <c r="K24" s="64"/>
      <c r="L24" s="73">
        <v>
1</v>
      </c>
      <c r="M24" s="81"/>
      <c r="N24" s="81"/>
      <c r="O24" s="81"/>
      <c r="P24" s="85"/>
      <c r="Q24" s="73">
        <v>
8600</v>
      </c>
      <c r="R24" s="81"/>
      <c r="S24" s="81"/>
      <c r="T24" s="81"/>
      <c r="U24" s="81"/>
      <c r="V24" s="85"/>
      <c r="W24" s="134"/>
      <c r="X24" s="34"/>
      <c r="Y24" s="43"/>
      <c r="Z24" s="53" t="s">
        <v>
265</v>
      </c>
      <c r="AA24" s="59"/>
      <c r="AB24" s="59"/>
      <c r="AC24" s="59"/>
      <c r="AD24" s="59"/>
      <c r="AE24" s="59"/>
      <c r="AF24" s="59"/>
      <c r="AG24" s="64"/>
      <c r="AH24" s="73">
        <v>
421</v>
      </c>
      <c r="AI24" s="81"/>
      <c r="AJ24" s="81"/>
      <c r="AK24" s="81"/>
      <c r="AL24" s="85"/>
      <c r="AM24" s="73">
        <v>
1311415</v>
      </c>
      <c r="AN24" s="81"/>
      <c r="AO24" s="81"/>
      <c r="AP24" s="81"/>
      <c r="AQ24" s="81"/>
      <c r="AR24" s="85"/>
      <c r="AS24" s="73">
        <v>
3115</v>
      </c>
      <c r="AT24" s="81"/>
      <c r="AU24" s="81"/>
      <c r="AV24" s="81"/>
      <c r="AW24" s="81"/>
      <c r="AX24" s="118"/>
      <c r="AY24" s="192" t="s">
        <v>
266</v>
      </c>
      <c r="AZ24" s="200"/>
      <c r="BA24" s="200"/>
      <c r="BB24" s="200"/>
      <c r="BC24" s="200"/>
      <c r="BD24" s="200"/>
      <c r="BE24" s="200"/>
      <c r="BF24" s="200"/>
      <c r="BG24" s="200"/>
      <c r="BH24" s="200"/>
      <c r="BI24" s="200"/>
      <c r="BJ24" s="200"/>
      <c r="BK24" s="200"/>
      <c r="BL24" s="200"/>
      <c r="BM24" s="212"/>
      <c r="BN24" s="216">
        <v>
17395087</v>
      </c>
      <c r="BO24" s="219"/>
      <c r="BP24" s="219"/>
      <c r="BQ24" s="219"/>
      <c r="BR24" s="219"/>
      <c r="BS24" s="219"/>
      <c r="BT24" s="219"/>
      <c r="BU24" s="222"/>
      <c r="BV24" s="216">
        <v>
17120429</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
267</v>
      </c>
      <c r="F25" s="59"/>
      <c r="G25" s="59"/>
      <c r="H25" s="59"/>
      <c r="I25" s="59"/>
      <c r="J25" s="59"/>
      <c r="K25" s="64"/>
      <c r="L25" s="73">
        <v>
1</v>
      </c>
      <c r="M25" s="81"/>
      <c r="N25" s="81"/>
      <c r="O25" s="81"/>
      <c r="P25" s="85"/>
      <c r="Q25" s="73">
        <v>
7400</v>
      </c>
      <c r="R25" s="81"/>
      <c r="S25" s="81"/>
      <c r="T25" s="81"/>
      <c r="U25" s="81"/>
      <c r="V25" s="85"/>
      <c r="W25" s="134"/>
      <c r="X25" s="34"/>
      <c r="Y25" s="43"/>
      <c r="Z25" s="53" t="s">
        <v>
270</v>
      </c>
      <c r="AA25" s="59"/>
      <c r="AB25" s="59"/>
      <c r="AC25" s="59"/>
      <c r="AD25" s="59"/>
      <c r="AE25" s="59"/>
      <c r="AF25" s="59"/>
      <c r="AG25" s="64"/>
      <c r="AH25" s="73" t="s">
        <v>
209</v>
      </c>
      <c r="AI25" s="81"/>
      <c r="AJ25" s="81"/>
      <c r="AK25" s="81"/>
      <c r="AL25" s="85"/>
      <c r="AM25" s="73" t="s">
        <v>
209</v>
      </c>
      <c r="AN25" s="81"/>
      <c r="AO25" s="81"/>
      <c r="AP25" s="81"/>
      <c r="AQ25" s="81"/>
      <c r="AR25" s="85"/>
      <c r="AS25" s="73" t="s">
        <v>
209</v>
      </c>
      <c r="AT25" s="81"/>
      <c r="AU25" s="81"/>
      <c r="AV25" s="81"/>
      <c r="AW25" s="81"/>
      <c r="AX25" s="118"/>
      <c r="AY25" s="190" t="s">
        <v>
41</v>
      </c>
      <c r="AZ25" s="198"/>
      <c r="BA25" s="198"/>
      <c r="BB25" s="198"/>
      <c r="BC25" s="198"/>
      <c r="BD25" s="198"/>
      <c r="BE25" s="198"/>
      <c r="BF25" s="198"/>
      <c r="BG25" s="198"/>
      <c r="BH25" s="198"/>
      <c r="BI25" s="198"/>
      <c r="BJ25" s="198"/>
      <c r="BK25" s="198"/>
      <c r="BL25" s="198"/>
      <c r="BM25" s="210"/>
      <c r="BN25" s="215">
        <v>
2775643</v>
      </c>
      <c r="BO25" s="218"/>
      <c r="BP25" s="218"/>
      <c r="BQ25" s="218"/>
      <c r="BR25" s="218"/>
      <c r="BS25" s="218"/>
      <c r="BT25" s="218"/>
      <c r="BU25" s="221"/>
      <c r="BV25" s="215">
        <v>
3528787</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
271</v>
      </c>
      <c r="F26" s="59"/>
      <c r="G26" s="59"/>
      <c r="H26" s="59"/>
      <c r="I26" s="59"/>
      <c r="J26" s="59"/>
      <c r="K26" s="64"/>
      <c r="L26" s="73">
        <v>
1</v>
      </c>
      <c r="M26" s="81"/>
      <c r="N26" s="81"/>
      <c r="O26" s="81"/>
      <c r="P26" s="85"/>
      <c r="Q26" s="73">
        <v>
6950</v>
      </c>
      <c r="R26" s="81"/>
      <c r="S26" s="81"/>
      <c r="T26" s="81"/>
      <c r="U26" s="81"/>
      <c r="V26" s="85"/>
      <c r="W26" s="134"/>
      <c r="X26" s="34"/>
      <c r="Y26" s="43"/>
      <c r="Z26" s="53" t="s">
        <v>
272</v>
      </c>
      <c r="AA26" s="143"/>
      <c r="AB26" s="143"/>
      <c r="AC26" s="143"/>
      <c r="AD26" s="143"/>
      <c r="AE26" s="143"/>
      <c r="AF26" s="143"/>
      <c r="AG26" s="161"/>
      <c r="AH26" s="73">
        <v>
11</v>
      </c>
      <c r="AI26" s="81"/>
      <c r="AJ26" s="81"/>
      <c r="AK26" s="81"/>
      <c r="AL26" s="85"/>
      <c r="AM26" s="73">
        <v>
30778</v>
      </c>
      <c r="AN26" s="81"/>
      <c r="AO26" s="81"/>
      <c r="AP26" s="81"/>
      <c r="AQ26" s="81"/>
      <c r="AR26" s="85"/>
      <c r="AS26" s="73">
        <v>
2798</v>
      </c>
      <c r="AT26" s="81"/>
      <c r="AU26" s="81"/>
      <c r="AV26" s="81"/>
      <c r="AW26" s="81"/>
      <c r="AX26" s="118"/>
      <c r="AY26" s="193" t="s">
        <v>
273</v>
      </c>
      <c r="AZ26" s="201"/>
      <c r="BA26" s="201"/>
      <c r="BB26" s="201"/>
      <c r="BC26" s="201"/>
      <c r="BD26" s="201"/>
      <c r="BE26" s="201"/>
      <c r="BF26" s="201"/>
      <c r="BG26" s="201"/>
      <c r="BH26" s="201"/>
      <c r="BI26" s="201"/>
      <c r="BJ26" s="201"/>
      <c r="BK26" s="201"/>
      <c r="BL26" s="201"/>
      <c r="BM26" s="213"/>
      <c r="BN26" s="216">
        <v>
20000</v>
      </c>
      <c r="BO26" s="219"/>
      <c r="BP26" s="219"/>
      <c r="BQ26" s="219"/>
      <c r="BR26" s="219"/>
      <c r="BS26" s="219"/>
      <c r="BT26" s="219"/>
      <c r="BU26" s="222"/>
      <c r="BV26" s="216">
        <v>
20000</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
274</v>
      </c>
      <c r="F27" s="59"/>
      <c r="G27" s="59"/>
      <c r="H27" s="59"/>
      <c r="I27" s="59"/>
      <c r="J27" s="59"/>
      <c r="K27" s="64"/>
      <c r="L27" s="73">
        <v>
1</v>
      </c>
      <c r="M27" s="81"/>
      <c r="N27" s="81"/>
      <c r="O27" s="81"/>
      <c r="P27" s="85"/>
      <c r="Q27" s="73">
        <v>
5100</v>
      </c>
      <c r="R27" s="81"/>
      <c r="S27" s="81"/>
      <c r="T27" s="81"/>
      <c r="U27" s="81"/>
      <c r="V27" s="85"/>
      <c r="W27" s="134"/>
      <c r="X27" s="34"/>
      <c r="Y27" s="43"/>
      <c r="Z27" s="53" t="s">
        <v>
275</v>
      </c>
      <c r="AA27" s="59"/>
      <c r="AB27" s="59"/>
      <c r="AC27" s="59"/>
      <c r="AD27" s="59"/>
      <c r="AE27" s="59"/>
      <c r="AF27" s="59"/>
      <c r="AG27" s="64"/>
      <c r="AH27" s="73">
        <v>
2</v>
      </c>
      <c r="AI27" s="81"/>
      <c r="AJ27" s="81"/>
      <c r="AK27" s="81"/>
      <c r="AL27" s="85"/>
      <c r="AM27" s="73" t="s">
        <v>
278</v>
      </c>
      <c r="AN27" s="81"/>
      <c r="AO27" s="81"/>
      <c r="AP27" s="81"/>
      <c r="AQ27" s="81"/>
      <c r="AR27" s="85"/>
      <c r="AS27" s="73" t="s">
        <v>
278</v>
      </c>
      <c r="AT27" s="81"/>
      <c r="AU27" s="81"/>
      <c r="AV27" s="81"/>
      <c r="AW27" s="81"/>
      <c r="AX27" s="118"/>
      <c r="AY27" s="194" t="s">
        <v>
281</v>
      </c>
      <c r="AZ27" s="202"/>
      <c r="BA27" s="202"/>
      <c r="BB27" s="202"/>
      <c r="BC27" s="202"/>
      <c r="BD27" s="202"/>
      <c r="BE27" s="202"/>
      <c r="BF27" s="202"/>
      <c r="BG27" s="202"/>
      <c r="BH27" s="202"/>
      <c r="BI27" s="202"/>
      <c r="BJ27" s="202"/>
      <c r="BK27" s="202"/>
      <c r="BL27" s="202"/>
      <c r="BM27" s="214"/>
      <c r="BN27" s="217" t="s">
        <v>
209</v>
      </c>
      <c r="BO27" s="220"/>
      <c r="BP27" s="220"/>
      <c r="BQ27" s="220"/>
      <c r="BR27" s="220"/>
      <c r="BS27" s="220"/>
      <c r="BT27" s="220"/>
      <c r="BU27" s="223"/>
      <c r="BV27" s="217" t="s">
        <v>
209</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
282</v>
      </c>
      <c r="F28" s="59"/>
      <c r="G28" s="59"/>
      <c r="H28" s="59"/>
      <c r="I28" s="59"/>
      <c r="J28" s="59"/>
      <c r="K28" s="64"/>
      <c r="L28" s="73">
        <v>
1</v>
      </c>
      <c r="M28" s="81"/>
      <c r="N28" s="81"/>
      <c r="O28" s="81"/>
      <c r="P28" s="85"/>
      <c r="Q28" s="73">
        <v>
4560</v>
      </c>
      <c r="R28" s="81"/>
      <c r="S28" s="81"/>
      <c r="T28" s="81"/>
      <c r="U28" s="81"/>
      <c r="V28" s="85"/>
      <c r="W28" s="134"/>
      <c r="X28" s="34"/>
      <c r="Y28" s="43"/>
      <c r="Z28" s="53" t="s">
        <v>
39</v>
      </c>
      <c r="AA28" s="59"/>
      <c r="AB28" s="59"/>
      <c r="AC28" s="59"/>
      <c r="AD28" s="59"/>
      <c r="AE28" s="59"/>
      <c r="AF28" s="59"/>
      <c r="AG28" s="64"/>
      <c r="AH28" s="73" t="s">
        <v>
209</v>
      </c>
      <c r="AI28" s="81"/>
      <c r="AJ28" s="81"/>
      <c r="AK28" s="81"/>
      <c r="AL28" s="85"/>
      <c r="AM28" s="73" t="s">
        <v>
209</v>
      </c>
      <c r="AN28" s="81"/>
      <c r="AO28" s="81"/>
      <c r="AP28" s="81"/>
      <c r="AQ28" s="81"/>
      <c r="AR28" s="85"/>
      <c r="AS28" s="73" t="s">
        <v>
209</v>
      </c>
      <c r="AT28" s="81"/>
      <c r="AU28" s="81"/>
      <c r="AV28" s="81"/>
      <c r="AW28" s="81"/>
      <c r="AX28" s="118"/>
      <c r="AY28" s="195" t="s">
        <v>
283</v>
      </c>
      <c r="AZ28" s="203"/>
      <c r="BA28" s="203"/>
      <c r="BB28" s="206"/>
      <c r="BC28" s="190" t="s">
        <v>
104</v>
      </c>
      <c r="BD28" s="198"/>
      <c r="BE28" s="198"/>
      <c r="BF28" s="198"/>
      <c r="BG28" s="198"/>
      <c r="BH28" s="198"/>
      <c r="BI28" s="198"/>
      <c r="BJ28" s="198"/>
      <c r="BK28" s="198"/>
      <c r="BL28" s="198"/>
      <c r="BM28" s="210"/>
      <c r="BN28" s="215">
        <v>
1345062</v>
      </c>
      <c r="BO28" s="218"/>
      <c r="BP28" s="218"/>
      <c r="BQ28" s="218"/>
      <c r="BR28" s="218"/>
      <c r="BS28" s="218"/>
      <c r="BT28" s="218"/>
      <c r="BU28" s="221"/>
      <c r="BV28" s="215">
        <v>
1674663</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
286</v>
      </c>
      <c r="F29" s="59"/>
      <c r="G29" s="59"/>
      <c r="H29" s="59"/>
      <c r="I29" s="59"/>
      <c r="J29" s="59"/>
      <c r="K29" s="64"/>
      <c r="L29" s="73">
        <v>
19</v>
      </c>
      <c r="M29" s="81"/>
      <c r="N29" s="81"/>
      <c r="O29" s="81"/>
      <c r="P29" s="85"/>
      <c r="Q29" s="73">
        <v>
4330</v>
      </c>
      <c r="R29" s="81"/>
      <c r="S29" s="81"/>
      <c r="T29" s="81"/>
      <c r="U29" s="81"/>
      <c r="V29" s="85"/>
      <c r="W29" s="135"/>
      <c r="X29" s="140"/>
      <c r="Y29" s="142"/>
      <c r="Z29" s="53" t="s">
        <v>
288</v>
      </c>
      <c r="AA29" s="59"/>
      <c r="AB29" s="59"/>
      <c r="AC29" s="59"/>
      <c r="AD29" s="59"/>
      <c r="AE29" s="59"/>
      <c r="AF29" s="59"/>
      <c r="AG29" s="64"/>
      <c r="AH29" s="73">
        <v>
423</v>
      </c>
      <c r="AI29" s="81"/>
      <c r="AJ29" s="81"/>
      <c r="AK29" s="81"/>
      <c r="AL29" s="85"/>
      <c r="AM29" s="73">
        <v>
1320835</v>
      </c>
      <c r="AN29" s="81"/>
      <c r="AO29" s="81"/>
      <c r="AP29" s="81"/>
      <c r="AQ29" s="81"/>
      <c r="AR29" s="85"/>
      <c r="AS29" s="73">
        <v>
3123</v>
      </c>
      <c r="AT29" s="81"/>
      <c r="AU29" s="81"/>
      <c r="AV29" s="81"/>
      <c r="AW29" s="81"/>
      <c r="AX29" s="118"/>
      <c r="AY29" s="196"/>
      <c r="AZ29" s="204"/>
      <c r="BA29" s="204"/>
      <c r="BB29" s="207"/>
      <c r="BC29" s="191" t="s">
        <v>
289</v>
      </c>
      <c r="BD29" s="199"/>
      <c r="BE29" s="199"/>
      <c r="BF29" s="199"/>
      <c r="BG29" s="199"/>
      <c r="BH29" s="199"/>
      <c r="BI29" s="199"/>
      <c r="BJ29" s="199"/>
      <c r="BK29" s="199"/>
      <c r="BL29" s="199"/>
      <c r="BM29" s="211"/>
      <c r="BN29" s="216" t="s">
        <v>
209</v>
      </c>
      <c r="BO29" s="219"/>
      <c r="BP29" s="219"/>
      <c r="BQ29" s="219"/>
      <c r="BR29" s="219"/>
      <c r="BS29" s="219"/>
      <c r="BT29" s="219"/>
      <c r="BU29" s="222"/>
      <c r="BV29" s="216" t="s">
        <v>
209</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
291</v>
      </c>
      <c r="X30" s="141"/>
      <c r="Y30" s="141"/>
      <c r="Z30" s="141"/>
      <c r="AA30" s="141"/>
      <c r="AB30" s="141"/>
      <c r="AC30" s="141"/>
      <c r="AD30" s="141"/>
      <c r="AE30" s="141"/>
      <c r="AF30" s="141"/>
      <c r="AG30" s="162"/>
      <c r="AH30" s="150">
        <v>
99.6</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
69</v>
      </c>
      <c r="BD30" s="200"/>
      <c r="BE30" s="200"/>
      <c r="BF30" s="200"/>
      <c r="BG30" s="200"/>
      <c r="BH30" s="200"/>
      <c r="BI30" s="200"/>
      <c r="BJ30" s="200"/>
      <c r="BK30" s="200"/>
      <c r="BL30" s="200"/>
      <c r="BM30" s="212"/>
      <c r="BN30" s="217">
        <v>
1696552</v>
      </c>
      <c r="BO30" s="220"/>
      <c r="BP30" s="220"/>
      <c r="BQ30" s="220"/>
      <c r="BR30" s="220"/>
      <c r="BS30" s="220"/>
      <c r="BT30" s="220"/>
      <c r="BU30" s="223"/>
      <c r="BV30" s="217">
        <v>
1520693</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
198</v>
      </c>
      <c r="D32" s="37"/>
      <c r="E32" s="37"/>
      <c r="F32" s="36"/>
      <c r="G32" s="36"/>
      <c r="H32" s="36"/>
      <c r="I32" s="36"/>
      <c r="J32" s="36"/>
      <c r="K32" s="36"/>
      <c r="L32" s="36"/>
      <c r="M32" s="36"/>
      <c r="N32" s="36"/>
      <c r="O32" s="36"/>
      <c r="P32" s="36"/>
      <c r="Q32" s="36"/>
      <c r="R32" s="36"/>
      <c r="S32" s="36"/>
      <c r="T32" s="36"/>
      <c r="U32" s="36" t="s">
        <v>
95</v>
      </c>
      <c r="V32" s="36"/>
      <c r="W32" s="36"/>
      <c r="X32" s="36"/>
      <c r="Y32" s="36"/>
      <c r="Z32" s="36"/>
      <c r="AA32" s="36"/>
      <c r="AB32" s="36"/>
      <c r="AC32" s="36"/>
      <c r="AD32" s="36"/>
      <c r="AE32" s="36"/>
      <c r="AF32" s="36"/>
      <c r="AG32" s="36"/>
      <c r="AH32" s="36"/>
      <c r="AI32" s="36"/>
      <c r="AJ32" s="36"/>
      <c r="AK32" s="36"/>
      <c r="AL32" s="36"/>
      <c r="AM32" s="178" t="s">
        <v>
293</v>
      </c>
      <c r="AN32" s="36"/>
      <c r="AO32" s="36"/>
      <c r="AP32" s="36"/>
      <c r="AQ32" s="36"/>
      <c r="AR32" s="36"/>
      <c r="AS32" s="178"/>
      <c r="AT32" s="178"/>
      <c r="AU32" s="178"/>
      <c r="AV32" s="178"/>
      <c r="AW32" s="178"/>
      <c r="AX32" s="178"/>
      <c r="AY32" s="178"/>
      <c r="AZ32" s="178"/>
      <c r="BA32" s="178"/>
      <c r="BB32" s="36"/>
      <c r="BC32" s="178"/>
      <c r="BD32" s="36"/>
      <c r="BE32" s="178" t="s">
        <v>
294</v>
      </c>
      <c r="BF32" s="36"/>
      <c r="BG32" s="36"/>
      <c r="BH32" s="36"/>
      <c r="BI32" s="36"/>
      <c r="BJ32" s="178"/>
      <c r="BK32" s="178"/>
      <c r="BL32" s="178"/>
      <c r="BM32" s="178"/>
      <c r="BN32" s="178"/>
      <c r="BO32" s="178"/>
      <c r="BP32" s="178"/>
      <c r="BQ32" s="178"/>
      <c r="BR32" s="36"/>
      <c r="BS32" s="36"/>
      <c r="BT32" s="36"/>
      <c r="BU32" s="36"/>
      <c r="BV32" s="36"/>
      <c r="BW32" s="36" t="s">
        <v>
295</v>
      </c>
      <c r="BX32" s="36"/>
      <c r="BY32" s="36"/>
      <c r="BZ32" s="36"/>
      <c r="CA32" s="36"/>
      <c r="CB32" s="178"/>
      <c r="CC32" s="178"/>
      <c r="CD32" s="178"/>
      <c r="CE32" s="178"/>
      <c r="CF32" s="178"/>
      <c r="CG32" s="178"/>
      <c r="CH32" s="178"/>
      <c r="CI32" s="178"/>
      <c r="CJ32" s="178"/>
      <c r="CK32" s="178"/>
      <c r="CL32" s="178"/>
      <c r="CM32" s="178"/>
      <c r="CN32" s="178"/>
      <c r="CO32" s="178" t="s">
        <v>
297</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
123</v>
      </c>
      <c r="D33" s="38"/>
      <c r="E33" s="55" t="s">
        <v>
298</v>
      </c>
      <c r="F33" s="55"/>
      <c r="G33" s="55"/>
      <c r="H33" s="55"/>
      <c r="I33" s="55"/>
      <c r="J33" s="55"/>
      <c r="K33" s="55"/>
      <c r="L33" s="55"/>
      <c r="M33" s="55"/>
      <c r="N33" s="55"/>
      <c r="O33" s="55"/>
      <c r="P33" s="55"/>
      <c r="Q33" s="55"/>
      <c r="R33" s="55"/>
      <c r="S33" s="55"/>
      <c r="T33" s="55"/>
      <c r="U33" s="38" t="s">
        <v>
123</v>
      </c>
      <c r="V33" s="38"/>
      <c r="W33" s="55" t="s">
        <v>
298</v>
      </c>
      <c r="X33" s="55"/>
      <c r="Y33" s="55"/>
      <c r="Z33" s="55"/>
      <c r="AA33" s="55"/>
      <c r="AB33" s="55"/>
      <c r="AC33" s="55"/>
      <c r="AD33" s="55"/>
      <c r="AE33" s="55"/>
      <c r="AF33" s="55"/>
      <c r="AG33" s="55"/>
      <c r="AH33" s="55"/>
      <c r="AI33" s="55"/>
      <c r="AJ33" s="55"/>
      <c r="AK33" s="55"/>
      <c r="AL33" s="55"/>
      <c r="AM33" s="38" t="s">
        <v>
123</v>
      </c>
      <c r="AN33" s="38"/>
      <c r="AO33" s="55" t="s">
        <v>
298</v>
      </c>
      <c r="AP33" s="55"/>
      <c r="AQ33" s="55"/>
      <c r="AR33" s="55"/>
      <c r="AS33" s="55"/>
      <c r="AT33" s="55"/>
      <c r="AU33" s="55"/>
      <c r="AV33" s="55"/>
      <c r="AW33" s="55"/>
      <c r="AX33" s="55"/>
      <c r="AY33" s="55"/>
      <c r="AZ33" s="55"/>
      <c r="BA33" s="55"/>
      <c r="BB33" s="55"/>
      <c r="BC33" s="55"/>
      <c r="BD33" s="38"/>
      <c r="BE33" s="55" t="s">
        <v>
299</v>
      </c>
      <c r="BF33" s="55"/>
      <c r="BG33" s="55" t="s">
        <v>
174</v>
      </c>
      <c r="BH33" s="55"/>
      <c r="BI33" s="55"/>
      <c r="BJ33" s="55"/>
      <c r="BK33" s="55"/>
      <c r="BL33" s="55"/>
      <c r="BM33" s="55"/>
      <c r="BN33" s="55"/>
      <c r="BO33" s="55"/>
      <c r="BP33" s="55"/>
      <c r="BQ33" s="55"/>
      <c r="BR33" s="55"/>
      <c r="BS33" s="55"/>
      <c r="BT33" s="55"/>
      <c r="BU33" s="55"/>
      <c r="BV33" s="38"/>
      <c r="BW33" s="38" t="s">
        <v>
299</v>
      </c>
      <c r="BX33" s="38"/>
      <c r="BY33" s="55" t="s">
        <v>
112</v>
      </c>
      <c r="BZ33" s="55"/>
      <c r="CA33" s="55"/>
      <c r="CB33" s="55"/>
      <c r="CC33" s="55"/>
      <c r="CD33" s="55"/>
      <c r="CE33" s="55"/>
      <c r="CF33" s="55"/>
      <c r="CG33" s="55"/>
      <c r="CH33" s="55"/>
      <c r="CI33" s="55"/>
      <c r="CJ33" s="55"/>
      <c r="CK33" s="55"/>
      <c r="CL33" s="55"/>
      <c r="CM33" s="55"/>
      <c r="CN33" s="55"/>
      <c r="CO33" s="38" t="s">
        <v>
123</v>
      </c>
      <c r="CP33" s="38"/>
      <c r="CQ33" s="55" t="s">
        <v>
301</v>
      </c>
      <c r="CR33" s="55"/>
      <c r="CS33" s="55"/>
      <c r="CT33" s="55"/>
      <c r="CU33" s="55"/>
      <c r="CV33" s="55"/>
      <c r="CW33" s="55"/>
      <c r="CX33" s="55"/>
      <c r="CY33" s="55"/>
      <c r="CZ33" s="55"/>
      <c r="DA33" s="55"/>
      <c r="DB33" s="55"/>
      <c r="DC33" s="55"/>
      <c r="DD33" s="55"/>
      <c r="DE33" s="55"/>
      <c r="DF33" s="55"/>
      <c r="DG33" s="255" t="s">
        <v>
81</v>
      </c>
      <c r="DH33" s="255"/>
      <c r="DI33" s="165"/>
    </row>
    <row r="34" spans="1:113" ht="32.25" customHeight="1">
      <c r="A34" s="2"/>
      <c r="B34" s="20"/>
      <c r="C34" s="39">
        <f>
IF(E34="","",1)</f>
        <v>
1</v>
      </c>
      <c r="D34" s="39"/>
      <c r="E34" s="56" t="str">
        <f>
IF('各会計、関係団体の財政状況及び健全化判断比率'!B7="","",'各会計、関係団体の財政状況及び健全化判断比率'!B7)</f>
        <v>
一般会計</v>
      </c>
      <c r="F34" s="56"/>
      <c r="G34" s="56"/>
      <c r="H34" s="56"/>
      <c r="I34" s="56"/>
      <c r="J34" s="56"/>
      <c r="K34" s="56"/>
      <c r="L34" s="56"/>
      <c r="M34" s="56"/>
      <c r="N34" s="56"/>
      <c r="O34" s="56"/>
      <c r="P34" s="56"/>
      <c r="Q34" s="56"/>
      <c r="R34" s="56"/>
      <c r="S34" s="56"/>
      <c r="T34" s="37"/>
      <c r="U34" s="39">
        <f>
IF(W34="","",MAX(C34:D43)+1)</f>
        <v>
4</v>
      </c>
      <c r="V34" s="39"/>
      <c r="W34" s="56" t="str">
        <f>
IF('各会計、関係団体の財政状況及び健全化判断比率'!B28="","",'各会計、関係団体の財政状況及び健全化判断比率'!B28)</f>
        <v>
国民健康保険特別会計</v>
      </c>
      <c r="X34" s="56"/>
      <c r="Y34" s="56"/>
      <c r="Z34" s="56"/>
      <c r="AA34" s="56"/>
      <c r="AB34" s="56"/>
      <c r="AC34" s="56"/>
      <c r="AD34" s="56"/>
      <c r="AE34" s="56"/>
      <c r="AF34" s="56"/>
      <c r="AG34" s="56"/>
      <c r="AH34" s="56"/>
      <c r="AI34" s="56"/>
      <c r="AJ34" s="56"/>
      <c r="AK34" s="56"/>
      <c r="AL34" s="37"/>
      <c r="AM34" s="39" t="str">
        <f>
IF(AO34="","",MAX(C34:D43,U34:V43)+1)</f>
        <v>
</v>
      </c>
      <c r="AN34" s="39"/>
      <c r="AO34" s="56"/>
      <c r="AP34" s="56"/>
      <c r="AQ34" s="56"/>
      <c r="AR34" s="56"/>
      <c r="AS34" s="56"/>
      <c r="AT34" s="56"/>
      <c r="AU34" s="56"/>
      <c r="AV34" s="56"/>
      <c r="AW34" s="56"/>
      <c r="AX34" s="56"/>
      <c r="AY34" s="56"/>
      <c r="AZ34" s="56"/>
      <c r="BA34" s="56"/>
      <c r="BB34" s="56"/>
      <c r="BC34" s="56"/>
      <c r="BD34" s="37"/>
      <c r="BE34" s="39">
        <f>
IF(BG34="","",MAX(C34:D43,U34:V43,AM34:AN43)+1)</f>
        <v>
7</v>
      </c>
      <c r="BF34" s="39"/>
      <c r="BG34" s="56" t="str">
        <f>
IF('各会計、関係団体の財政状況及び健全化判断比率'!B31="","",'各会計、関係団体の財政状況及び健全化判断比率'!B31)</f>
        <v>
下水道事業特別会計</v>
      </c>
      <c r="BH34" s="56"/>
      <c r="BI34" s="56"/>
      <c r="BJ34" s="56"/>
      <c r="BK34" s="56"/>
      <c r="BL34" s="56"/>
      <c r="BM34" s="56"/>
      <c r="BN34" s="56"/>
      <c r="BO34" s="56"/>
      <c r="BP34" s="56"/>
      <c r="BQ34" s="56"/>
      <c r="BR34" s="56"/>
      <c r="BS34" s="56"/>
      <c r="BT34" s="56"/>
      <c r="BU34" s="56"/>
      <c r="BV34" s="37"/>
      <c r="BW34" s="39">
        <f>
IF(BY34="","",MAX(C34:D43,U34:V43,AM34:AN43,BE34:BF43)+1)</f>
        <v>
8</v>
      </c>
      <c r="BX34" s="39"/>
      <c r="BY34" s="56" t="str">
        <f>
IF('各会計、関係団体の財政状況及び健全化判断比率'!B68="","",'各会計、関係団体の財政状況及び健全化判断比率'!B68)</f>
        <v>
東京都後期高齢者医療広域連合（一般会計）</v>
      </c>
      <c r="BZ34" s="56"/>
      <c r="CA34" s="56"/>
      <c r="CB34" s="56"/>
      <c r="CC34" s="56"/>
      <c r="CD34" s="56"/>
      <c r="CE34" s="56"/>
      <c r="CF34" s="56"/>
      <c r="CG34" s="56"/>
      <c r="CH34" s="56"/>
      <c r="CI34" s="56"/>
      <c r="CJ34" s="56"/>
      <c r="CK34" s="56"/>
      <c r="CL34" s="56"/>
      <c r="CM34" s="56"/>
      <c r="CN34" s="37"/>
      <c r="CO34" s="39">
        <f>
IF(CQ34="","",MAX(C34:D43,U34:V43,AM34:AN43,BE34:BF43,BW34:BX43)+1)</f>
        <v>
18</v>
      </c>
      <c r="CP34" s="39"/>
      <c r="CQ34" s="56" t="str">
        <f>
IF('各会計、関係団体の財政状況及び健全化判断比率'!BS7="","",'各会計、関係団体の財政状況及び健全化判断比率'!BS7)</f>
        <v>
㈱秋川総合開発公社</v>
      </c>
      <c r="CR34" s="56"/>
      <c r="CS34" s="56"/>
      <c r="CT34" s="56"/>
      <c r="CU34" s="56"/>
      <c r="CV34" s="56"/>
      <c r="CW34" s="56"/>
      <c r="CX34" s="56"/>
      <c r="CY34" s="56"/>
      <c r="CZ34" s="56"/>
      <c r="DA34" s="56"/>
      <c r="DB34" s="56"/>
      <c r="DC34" s="56"/>
      <c r="DD34" s="56"/>
      <c r="DE34" s="56"/>
      <c r="DF34" s="36"/>
      <c r="DG34" s="256" t="str">
        <f>
IF('各会計、関係団体の財政状況及び健全化判断比率'!BR7="","",'各会計、関係団体の財政状況及び健全化判断比率'!BR7)</f>
        <v>
</v>
      </c>
      <c r="DH34" s="256"/>
      <c r="DI34" s="165"/>
    </row>
    <row r="35" spans="1:113" ht="32.25" customHeight="1">
      <c r="A35" s="2"/>
      <c r="B35" s="20"/>
      <c r="C35" s="39">
        <f t="shared" ref="C35:C43" si="0">
IF(E35="","",C34+1)</f>
        <v>
2</v>
      </c>
      <c r="D35" s="39"/>
      <c r="E35" s="56" t="str">
        <f>
IF('各会計、関係団体の財政状況及び健全化判断比率'!B8="","",'各会計、関係団体の財政状況及び健全化判断比率'!B8)</f>
        <v>
テレビ共同受信事業特別会計</v>
      </c>
      <c r="F35" s="56"/>
      <c r="G35" s="56"/>
      <c r="H35" s="56"/>
      <c r="I35" s="56"/>
      <c r="J35" s="56"/>
      <c r="K35" s="56"/>
      <c r="L35" s="56"/>
      <c r="M35" s="56"/>
      <c r="N35" s="56"/>
      <c r="O35" s="56"/>
      <c r="P35" s="56"/>
      <c r="Q35" s="56"/>
      <c r="R35" s="56"/>
      <c r="S35" s="56"/>
      <c r="T35" s="37"/>
      <c r="U35" s="39">
        <f t="shared" ref="U35:U43" si="1">
IF(W35="","",U34+1)</f>
        <v>
5</v>
      </c>
      <c r="V35" s="39"/>
      <c r="W35" s="56" t="str">
        <f>
IF('各会計、関係団体の財政状況及び健全化判断比率'!B29="","",'各会計、関係団体の財政状況及び健全化判断比率'!B29)</f>
        <v>
介護保険特別会計</v>
      </c>
      <c r="X35" s="56"/>
      <c r="Y35" s="56"/>
      <c r="Z35" s="56"/>
      <c r="AA35" s="56"/>
      <c r="AB35" s="56"/>
      <c r="AC35" s="56"/>
      <c r="AD35" s="56"/>
      <c r="AE35" s="56"/>
      <c r="AF35" s="56"/>
      <c r="AG35" s="56"/>
      <c r="AH35" s="56"/>
      <c r="AI35" s="56"/>
      <c r="AJ35" s="56"/>
      <c r="AK35" s="56"/>
      <c r="AL35" s="37"/>
      <c r="AM35" s="39" t="str">
        <f t="shared" ref="AM35:AM43" si="2">
IF(AO35="","",AM34+1)</f>
        <v>
</v>
      </c>
      <c r="AN35" s="39"/>
      <c r="AO35" s="56"/>
      <c r="AP35" s="56"/>
      <c r="AQ35" s="56"/>
      <c r="AR35" s="56"/>
      <c r="AS35" s="56"/>
      <c r="AT35" s="56"/>
      <c r="AU35" s="56"/>
      <c r="AV35" s="56"/>
      <c r="AW35" s="56"/>
      <c r="AX35" s="56"/>
      <c r="AY35" s="56"/>
      <c r="AZ35" s="56"/>
      <c r="BA35" s="56"/>
      <c r="BB35" s="56"/>
      <c r="BC35" s="56"/>
      <c r="BD35" s="37"/>
      <c r="BE35" s="39" t="str">
        <f t="shared" ref="BE35:BE43" si="3">
IF(BG35="","",BE34+1)</f>
        <v>
</v>
      </c>
      <c r="BF35" s="39"/>
      <c r="BG35" s="56"/>
      <c r="BH35" s="56"/>
      <c r="BI35" s="56"/>
      <c r="BJ35" s="56"/>
      <c r="BK35" s="56"/>
      <c r="BL35" s="56"/>
      <c r="BM35" s="56"/>
      <c r="BN35" s="56"/>
      <c r="BO35" s="56"/>
      <c r="BP35" s="56"/>
      <c r="BQ35" s="56"/>
      <c r="BR35" s="56"/>
      <c r="BS35" s="56"/>
      <c r="BT35" s="56"/>
      <c r="BU35" s="56"/>
      <c r="BV35" s="37"/>
      <c r="BW35" s="39">
        <f t="shared" ref="BW35:BW43" si="4">
IF(BY35="","",BW34+1)</f>
        <v>
9</v>
      </c>
      <c r="BX35" s="39"/>
      <c r="BY35" s="56" t="str">
        <f>
IF('各会計、関係団体の財政状況及び健全化判断比率'!B69="","",'各会計、関係団体の財政状況及び健全化判断比率'!B69)</f>
        <v>
東京都後期高齢者医療広域連合
（後期高齢者医療特別会計）</v>
      </c>
      <c r="BZ35" s="56"/>
      <c r="CA35" s="56"/>
      <c r="CB35" s="56"/>
      <c r="CC35" s="56"/>
      <c r="CD35" s="56"/>
      <c r="CE35" s="56"/>
      <c r="CF35" s="56"/>
      <c r="CG35" s="56"/>
      <c r="CH35" s="56"/>
      <c r="CI35" s="56"/>
      <c r="CJ35" s="56"/>
      <c r="CK35" s="56"/>
      <c r="CL35" s="56"/>
      <c r="CM35" s="56"/>
      <c r="CN35" s="37"/>
      <c r="CO35" s="39">
        <f t="shared" ref="CO35:CO43" si="5">
IF(CQ35="","",CO34+1)</f>
        <v>
19</v>
      </c>
      <c r="CP35" s="39"/>
      <c r="CQ35" s="56" t="str">
        <f>
IF('各会計、関係団体の財政状況及び健全化判断比率'!BS8="","",'各会計、関係団体の財政状況及び健全化判断比率'!BS8)</f>
        <v>
新四季創造㈱</v>
      </c>
      <c r="CR35" s="56"/>
      <c r="CS35" s="56"/>
      <c r="CT35" s="56"/>
      <c r="CU35" s="56"/>
      <c r="CV35" s="56"/>
      <c r="CW35" s="56"/>
      <c r="CX35" s="56"/>
      <c r="CY35" s="56"/>
      <c r="CZ35" s="56"/>
      <c r="DA35" s="56"/>
      <c r="DB35" s="56"/>
      <c r="DC35" s="56"/>
      <c r="DD35" s="56"/>
      <c r="DE35" s="56"/>
      <c r="DF35" s="36"/>
      <c r="DG35" s="256" t="str">
        <f>
IF('各会計、関係団体の財政状況及び健全化判断比率'!BR8="","",'各会計、関係団体の財政状況及び健全化判断比率'!BR8)</f>
        <v>
</v>
      </c>
      <c r="DH35" s="256"/>
      <c r="DI35" s="165"/>
    </row>
    <row r="36" spans="1:113" ht="32.25" customHeight="1">
      <c r="A36" s="2"/>
      <c r="B36" s="20"/>
      <c r="C36" s="39">
        <f t="shared" si="0"/>
        <v>
3</v>
      </c>
      <c r="D36" s="39"/>
      <c r="E36" s="56" t="str">
        <f>
IF('各会計、関係団体の財政状況及び健全化判断比率'!B9="","",'各会計、関係団体の財政状況及び健全化判断比率'!B9)</f>
        <v>
秋多都市計画事業武蔵引田駅北口土地区画整理事業特別会計</v>
      </c>
      <c r="F36" s="56"/>
      <c r="G36" s="56"/>
      <c r="H36" s="56"/>
      <c r="I36" s="56"/>
      <c r="J36" s="56"/>
      <c r="K36" s="56"/>
      <c r="L36" s="56"/>
      <c r="M36" s="56"/>
      <c r="N36" s="56"/>
      <c r="O36" s="56"/>
      <c r="P36" s="56"/>
      <c r="Q36" s="56"/>
      <c r="R36" s="56"/>
      <c r="S36" s="56"/>
      <c r="T36" s="37"/>
      <c r="U36" s="39">
        <f t="shared" si="1"/>
        <v>
6</v>
      </c>
      <c r="V36" s="39"/>
      <c r="W36" s="56" t="str">
        <f>
IF('各会計、関係団体の財政状況及び健全化判断比率'!B30="","",'各会計、関係団体の財政状況及び健全化判断比率'!B30)</f>
        <v>
後期高齢者医療特別会計</v>
      </c>
      <c r="X36" s="56"/>
      <c r="Y36" s="56"/>
      <c r="Z36" s="56"/>
      <c r="AA36" s="56"/>
      <c r="AB36" s="56"/>
      <c r="AC36" s="56"/>
      <c r="AD36" s="56"/>
      <c r="AE36" s="56"/>
      <c r="AF36" s="56"/>
      <c r="AG36" s="56"/>
      <c r="AH36" s="56"/>
      <c r="AI36" s="56"/>
      <c r="AJ36" s="56"/>
      <c r="AK36" s="56"/>
      <c r="AL36" s="37"/>
      <c r="AM36" s="39" t="str">
        <f t="shared" si="2"/>
        <v>
</v>
      </c>
      <c r="AN36" s="39"/>
      <c r="AO36" s="56"/>
      <c r="AP36" s="56"/>
      <c r="AQ36" s="56"/>
      <c r="AR36" s="56"/>
      <c r="AS36" s="56"/>
      <c r="AT36" s="56"/>
      <c r="AU36" s="56"/>
      <c r="AV36" s="56"/>
      <c r="AW36" s="56"/>
      <c r="AX36" s="56"/>
      <c r="AY36" s="56"/>
      <c r="AZ36" s="56"/>
      <c r="BA36" s="56"/>
      <c r="BB36" s="56"/>
      <c r="BC36" s="56"/>
      <c r="BD36" s="37"/>
      <c r="BE36" s="39" t="str">
        <f t="shared" si="3"/>
        <v>
</v>
      </c>
      <c r="BF36" s="39"/>
      <c r="BG36" s="56"/>
      <c r="BH36" s="56"/>
      <c r="BI36" s="56"/>
      <c r="BJ36" s="56"/>
      <c r="BK36" s="56"/>
      <c r="BL36" s="56"/>
      <c r="BM36" s="56"/>
      <c r="BN36" s="56"/>
      <c r="BO36" s="56"/>
      <c r="BP36" s="56"/>
      <c r="BQ36" s="56"/>
      <c r="BR36" s="56"/>
      <c r="BS36" s="56"/>
      <c r="BT36" s="56"/>
      <c r="BU36" s="56"/>
      <c r="BV36" s="37"/>
      <c r="BW36" s="39">
        <f t="shared" si="4"/>
        <v>
10</v>
      </c>
      <c r="BX36" s="39"/>
      <c r="BY36" s="56" t="str">
        <f>
IF('各会計、関係団体の財政状況及び健全化判断比率'!B70="","",'各会計、関係団体の財政状況及び健全化判断比率'!B70)</f>
        <v>
阿伎留病院企業団</v>
      </c>
      <c r="BZ36" s="56"/>
      <c r="CA36" s="56"/>
      <c r="CB36" s="56"/>
      <c r="CC36" s="56"/>
      <c r="CD36" s="56"/>
      <c r="CE36" s="56"/>
      <c r="CF36" s="56"/>
      <c r="CG36" s="56"/>
      <c r="CH36" s="56"/>
      <c r="CI36" s="56"/>
      <c r="CJ36" s="56"/>
      <c r="CK36" s="56"/>
      <c r="CL36" s="56"/>
      <c r="CM36" s="56"/>
      <c r="CN36" s="37"/>
      <c r="CO36" s="39" t="str">
        <f t="shared" si="5"/>
        <v>
</v>
      </c>
      <c r="CP36" s="39"/>
      <c r="CQ36" s="56" t="str">
        <f>
IF('各会計、関係団体の財政状況及び健全化判断比率'!BS9="","",'各会計、関係団体の財政状況及び健全化判断比率'!BS9)</f>
        <v>
</v>
      </c>
      <c r="CR36" s="56"/>
      <c r="CS36" s="56"/>
      <c r="CT36" s="56"/>
      <c r="CU36" s="56"/>
      <c r="CV36" s="56"/>
      <c r="CW36" s="56"/>
      <c r="CX36" s="56"/>
      <c r="CY36" s="56"/>
      <c r="CZ36" s="56"/>
      <c r="DA36" s="56"/>
      <c r="DB36" s="56"/>
      <c r="DC36" s="56"/>
      <c r="DD36" s="56"/>
      <c r="DE36" s="56"/>
      <c r="DF36" s="36"/>
      <c r="DG36" s="256" t="str">
        <f>
IF('各会計、関係団体の財政状況及び健全化判断比率'!BR9="","",'各会計、関係団体の財政状況及び健全化判断比率'!BR9)</f>
        <v>
</v>
      </c>
      <c r="DH36" s="256"/>
      <c r="DI36" s="165"/>
    </row>
    <row r="37" spans="1:113" ht="32.25" customHeight="1">
      <c r="A37" s="2"/>
      <c r="B37" s="20"/>
      <c r="C37" s="39" t="str">
        <f t="shared" si="0"/>
        <v>
</v>
      </c>
      <c r="D37" s="39"/>
      <c r="E37" s="56" t="str">
        <f>
IF('各会計、関係団体の財政状況及び健全化判断比率'!B10="","",'各会計、関係団体の財政状況及び健全化判断比率'!B10)</f>
        <v>
</v>
      </c>
      <c r="F37" s="56"/>
      <c r="G37" s="56"/>
      <c r="H37" s="56"/>
      <c r="I37" s="56"/>
      <c r="J37" s="56"/>
      <c r="K37" s="56"/>
      <c r="L37" s="56"/>
      <c r="M37" s="56"/>
      <c r="N37" s="56"/>
      <c r="O37" s="56"/>
      <c r="P37" s="56"/>
      <c r="Q37" s="56"/>
      <c r="R37" s="56"/>
      <c r="S37" s="56"/>
      <c r="T37" s="37"/>
      <c r="U37" s="39" t="str">
        <f t="shared" si="1"/>
        <v>
</v>
      </c>
      <c r="V37" s="39"/>
      <c r="W37" s="56"/>
      <c r="X37" s="56"/>
      <c r="Y37" s="56"/>
      <c r="Z37" s="56"/>
      <c r="AA37" s="56"/>
      <c r="AB37" s="56"/>
      <c r="AC37" s="56"/>
      <c r="AD37" s="56"/>
      <c r="AE37" s="56"/>
      <c r="AF37" s="56"/>
      <c r="AG37" s="56"/>
      <c r="AH37" s="56"/>
      <c r="AI37" s="56"/>
      <c r="AJ37" s="56"/>
      <c r="AK37" s="56"/>
      <c r="AL37" s="37"/>
      <c r="AM37" s="39" t="str">
        <f t="shared" si="2"/>
        <v>
</v>
      </c>
      <c r="AN37" s="39"/>
      <c r="AO37" s="56"/>
      <c r="AP37" s="56"/>
      <c r="AQ37" s="56"/>
      <c r="AR37" s="56"/>
      <c r="AS37" s="56"/>
      <c r="AT37" s="56"/>
      <c r="AU37" s="56"/>
      <c r="AV37" s="56"/>
      <c r="AW37" s="56"/>
      <c r="AX37" s="56"/>
      <c r="AY37" s="56"/>
      <c r="AZ37" s="56"/>
      <c r="BA37" s="56"/>
      <c r="BB37" s="56"/>
      <c r="BC37" s="56"/>
      <c r="BD37" s="37"/>
      <c r="BE37" s="39" t="str">
        <f t="shared" si="3"/>
        <v>
</v>
      </c>
      <c r="BF37" s="39"/>
      <c r="BG37" s="56"/>
      <c r="BH37" s="56"/>
      <c r="BI37" s="56"/>
      <c r="BJ37" s="56"/>
      <c r="BK37" s="56"/>
      <c r="BL37" s="56"/>
      <c r="BM37" s="56"/>
      <c r="BN37" s="56"/>
      <c r="BO37" s="56"/>
      <c r="BP37" s="56"/>
      <c r="BQ37" s="56"/>
      <c r="BR37" s="56"/>
      <c r="BS37" s="56"/>
      <c r="BT37" s="56"/>
      <c r="BU37" s="56"/>
      <c r="BV37" s="37"/>
      <c r="BW37" s="39">
        <f t="shared" si="4"/>
        <v>
11</v>
      </c>
      <c r="BX37" s="39"/>
      <c r="BY37" s="56" t="str">
        <f>
IF('各会計、関係団体の財政状況及び健全化判断比率'!B71="","",'各会計、関係団体の財政状況及び健全化判断比率'!B71)</f>
        <v>
西秋川衛生組合</v>
      </c>
      <c r="BZ37" s="56"/>
      <c r="CA37" s="56"/>
      <c r="CB37" s="56"/>
      <c r="CC37" s="56"/>
      <c r="CD37" s="56"/>
      <c r="CE37" s="56"/>
      <c r="CF37" s="56"/>
      <c r="CG37" s="56"/>
      <c r="CH37" s="56"/>
      <c r="CI37" s="56"/>
      <c r="CJ37" s="56"/>
      <c r="CK37" s="56"/>
      <c r="CL37" s="56"/>
      <c r="CM37" s="56"/>
      <c r="CN37" s="37"/>
      <c r="CO37" s="39" t="str">
        <f t="shared" si="5"/>
        <v>
</v>
      </c>
      <c r="CP37" s="39"/>
      <c r="CQ37" s="56" t="str">
        <f>
IF('各会計、関係団体の財政状況及び健全化判断比率'!BS10="","",'各会計、関係団体の財政状況及び健全化判断比率'!BS10)</f>
        <v>
</v>
      </c>
      <c r="CR37" s="56"/>
      <c r="CS37" s="56"/>
      <c r="CT37" s="56"/>
      <c r="CU37" s="56"/>
      <c r="CV37" s="56"/>
      <c r="CW37" s="56"/>
      <c r="CX37" s="56"/>
      <c r="CY37" s="56"/>
      <c r="CZ37" s="56"/>
      <c r="DA37" s="56"/>
      <c r="DB37" s="56"/>
      <c r="DC37" s="56"/>
      <c r="DD37" s="56"/>
      <c r="DE37" s="56"/>
      <c r="DF37" s="36"/>
      <c r="DG37" s="256" t="str">
        <f>
IF('各会計、関係団体の財政状況及び健全化判断比率'!BR10="","",'各会計、関係団体の財政状況及び健全化判断比率'!BR10)</f>
        <v>
</v>
      </c>
      <c r="DH37" s="256"/>
      <c r="DI37" s="165"/>
    </row>
    <row r="38" spans="1:113" ht="32.25" customHeight="1">
      <c r="A38" s="2"/>
      <c r="B38" s="20"/>
      <c r="C38" s="39" t="str">
        <f t="shared" si="0"/>
        <v>
</v>
      </c>
      <c r="D38" s="39"/>
      <c r="E38" s="56" t="str">
        <f>
IF('各会計、関係団体の財政状況及び健全化判断比率'!B11="","",'各会計、関係団体の財政状況及び健全化判断比率'!B11)</f>
        <v>
</v>
      </c>
      <c r="F38" s="56"/>
      <c r="G38" s="56"/>
      <c r="H38" s="56"/>
      <c r="I38" s="56"/>
      <c r="J38" s="56"/>
      <c r="K38" s="56"/>
      <c r="L38" s="56"/>
      <c r="M38" s="56"/>
      <c r="N38" s="56"/>
      <c r="O38" s="56"/>
      <c r="P38" s="56"/>
      <c r="Q38" s="56"/>
      <c r="R38" s="56"/>
      <c r="S38" s="56"/>
      <c r="T38" s="37"/>
      <c r="U38" s="39" t="str">
        <f t="shared" si="1"/>
        <v>
</v>
      </c>
      <c r="V38" s="39"/>
      <c r="W38" s="56"/>
      <c r="X38" s="56"/>
      <c r="Y38" s="56"/>
      <c r="Z38" s="56"/>
      <c r="AA38" s="56"/>
      <c r="AB38" s="56"/>
      <c r="AC38" s="56"/>
      <c r="AD38" s="56"/>
      <c r="AE38" s="56"/>
      <c r="AF38" s="56"/>
      <c r="AG38" s="56"/>
      <c r="AH38" s="56"/>
      <c r="AI38" s="56"/>
      <c r="AJ38" s="56"/>
      <c r="AK38" s="56"/>
      <c r="AL38" s="37"/>
      <c r="AM38" s="39" t="str">
        <f t="shared" si="2"/>
        <v>
</v>
      </c>
      <c r="AN38" s="39"/>
      <c r="AO38" s="56"/>
      <c r="AP38" s="56"/>
      <c r="AQ38" s="56"/>
      <c r="AR38" s="56"/>
      <c r="AS38" s="56"/>
      <c r="AT38" s="56"/>
      <c r="AU38" s="56"/>
      <c r="AV38" s="56"/>
      <c r="AW38" s="56"/>
      <c r="AX38" s="56"/>
      <c r="AY38" s="56"/>
      <c r="AZ38" s="56"/>
      <c r="BA38" s="56"/>
      <c r="BB38" s="56"/>
      <c r="BC38" s="56"/>
      <c r="BD38" s="37"/>
      <c r="BE38" s="39" t="str">
        <f t="shared" si="3"/>
        <v>
</v>
      </c>
      <c r="BF38" s="39"/>
      <c r="BG38" s="56"/>
      <c r="BH38" s="56"/>
      <c r="BI38" s="56"/>
      <c r="BJ38" s="56"/>
      <c r="BK38" s="56"/>
      <c r="BL38" s="56"/>
      <c r="BM38" s="56"/>
      <c r="BN38" s="56"/>
      <c r="BO38" s="56"/>
      <c r="BP38" s="56"/>
      <c r="BQ38" s="56"/>
      <c r="BR38" s="56"/>
      <c r="BS38" s="56"/>
      <c r="BT38" s="56"/>
      <c r="BU38" s="56"/>
      <c r="BV38" s="37"/>
      <c r="BW38" s="39">
        <f t="shared" si="4"/>
        <v>
12</v>
      </c>
      <c r="BX38" s="39"/>
      <c r="BY38" s="56" t="str">
        <f>
IF('各会計、関係団体の財政状況及び健全化判断比率'!B72="","",'各会計、関係団体の財政状況及び健全化判断比率'!B72)</f>
        <v>
秋川流域斎場組合</v>
      </c>
      <c r="BZ38" s="56"/>
      <c r="CA38" s="56"/>
      <c r="CB38" s="56"/>
      <c r="CC38" s="56"/>
      <c r="CD38" s="56"/>
      <c r="CE38" s="56"/>
      <c r="CF38" s="56"/>
      <c r="CG38" s="56"/>
      <c r="CH38" s="56"/>
      <c r="CI38" s="56"/>
      <c r="CJ38" s="56"/>
      <c r="CK38" s="56"/>
      <c r="CL38" s="56"/>
      <c r="CM38" s="56"/>
      <c r="CN38" s="37"/>
      <c r="CO38" s="39" t="str">
        <f t="shared" si="5"/>
        <v>
</v>
      </c>
      <c r="CP38" s="39"/>
      <c r="CQ38" s="56" t="str">
        <f>
IF('各会計、関係団体の財政状況及び健全化判断比率'!BS11="","",'各会計、関係団体の財政状況及び健全化判断比率'!BS11)</f>
        <v>
</v>
      </c>
      <c r="CR38" s="56"/>
      <c r="CS38" s="56"/>
      <c r="CT38" s="56"/>
      <c r="CU38" s="56"/>
      <c r="CV38" s="56"/>
      <c r="CW38" s="56"/>
      <c r="CX38" s="56"/>
      <c r="CY38" s="56"/>
      <c r="CZ38" s="56"/>
      <c r="DA38" s="56"/>
      <c r="DB38" s="56"/>
      <c r="DC38" s="56"/>
      <c r="DD38" s="56"/>
      <c r="DE38" s="56"/>
      <c r="DF38" s="36"/>
      <c r="DG38" s="256" t="str">
        <f>
IF('各会計、関係団体の財政状況及び健全化判断比率'!BR11="","",'各会計、関係団体の財政状況及び健全化判断比率'!BR11)</f>
        <v>
</v>
      </c>
      <c r="DH38" s="256"/>
      <c r="DI38" s="165"/>
    </row>
    <row r="39" spans="1:113" ht="32.25" customHeight="1">
      <c r="A39" s="2"/>
      <c r="B39" s="20"/>
      <c r="C39" s="39" t="str">
        <f t="shared" si="0"/>
        <v>
</v>
      </c>
      <c r="D39" s="39"/>
      <c r="E39" s="56" t="str">
        <f>
IF('各会計、関係団体の財政状況及び健全化判断比率'!B12="","",'各会計、関係団体の財政状況及び健全化判断比率'!B12)</f>
        <v>
</v>
      </c>
      <c r="F39" s="56"/>
      <c r="G39" s="56"/>
      <c r="H39" s="56"/>
      <c r="I39" s="56"/>
      <c r="J39" s="56"/>
      <c r="K39" s="56"/>
      <c r="L39" s="56"/>
      <c r="M39" s="56"/>
      <c r="N39" s="56"/>
      <c r="O39" s="56"/>
      <c r="P39" s="56"/>
      <c r="Q39" s="56"/>
      <c r="R39" s="56"/>
      <c r="S39" s="56"/>
      <c r="T39" s="37"/>
      <c r="U39" s="39" t="str">
        <f t="shared" si="1"/>
        <v>
</v>
      </c>
      <c r="V39" s="39"/>
      <c r="W39" s="56"/>
      <c r="X39" s="56"/>
      <c r="Y39" s="56"/>
      <c r="Z39" s="56"/>
      <c r="AA39" s="56"/>
      <c r="AB39" s="56"/>
      <c r="AC39" s="56"/>
      <c r="AD39" s="56"/>
      <c r="AE39" s="56"/>
      <c r="AF39" s="56"/>
      <c r="AG39" s="56"/>
      <c r="AH39" s="56"/>
      <c r="AI39" s="56"/>
      <c r="AJ39" s="56"/>
      <c r="AK39" s="56"/>
      <c r="AL39" s="37"/>
      <c r="AM39" s="39" t="str">
        <f t="shared" si="2"/>
        <v>
</v>
      </c>
      <c r="AN39" s="39"/>
      <c r="AO39" s="56"/>
      <c r="AP39" s="56"/>
      <c r="AQ39" s="56"/>
      <c r="AR39" s="56"/>
      <c r="AS39" s="56"/>
      <c r="AT39" s="56"/>
      <c r="AU39" s="56"/>
      <c r="AV39" s="56"/>
      <c r="AW39" s="56"/>
      <c r="AX39" s="56"/>
      <c r="AY39" s="56"/>
      <c r="AZ39" s="56"/>
      <c r="BA39" s="56"/>
      <c r="BB39" s="56"/>
      <c r="BC39" s="56"/>
      <c r="BD39" s="37"/>
      <c r="BE39" s="39" t="str">
        <f t="shared" si="3"/>
        <v>
</v>
      </c>
      <c r="BF39" s="39"/>
      <c r="BG39" s="56"/>
      <c r="BH39" s="56"/>
      <c r="BI39" s="56"/>
      <c r="BJ39" s="56"/>
      <c r="BK39" s="56"/>
      <c r="BL39" s="56"/>
      <c r="BM39" s="56"/>
      <c r="BN39" s="56"/>
      <c r="BO39" s="56"/>
      <c r="BP39" s="56"/>
      <c r="BQ39" s="56"/>
      <c r="BR39" s="56"/>
      <c r="BS39" s="56"/>
      <c r="BT39" s="56"/>
      <c r="BU39" s="56"/>
      <c r="BV39" s="37"/>
      <c r="BW39" s="39">
        <f t="shared" si="4"/>
        <v>
13</v>
      </c>
      <c r="BX39" s="39"/>
      <c r="BY39" s="56" t="str">
        <f>
IF('各会計、関係団体の財政状況及び健全化判断比率'!B73="","",'各会計、関係団体の財政状況及び健全化判断比率'!B73)</f>
        <v>
東京市町村総合事務組合(一般会計)</v>
      </c>
      <c r="BZ39" s="56"/>
      <c r="CA39" s="56"/>
      <c r="CB39" s="56"/>
      <c r="CC39" s="56"/>
      <c r="CD39" s="56"/>
      <c r="CE39" s="56"/>
      <c r="CF39" s="56"/>
      <c r="CG39" s="56"/>
      <c r="CH39" s="56"/>
      <c r="CI39" s="56"/>
      <c r="CJ39" s="56"/>
      <c r="CK39" s="56"/>
      <c r="CL39" s="56"/>
      <c r="CM39" s="56"/>
      <c r="CN39" s="37"/>
      <c r="CO39" s="39" t="str">
        <f t="shared" si="5"/>
        <v>
</v>
      </c>
      <c r="CP39" s="39"/>
      <c r="CQ39" s="56" t="str">
        <f>
IF('各会計、関係団体の財政状況及び健全化判断比率'!BS12="","",'各会計、関係団体の財政状況及び健全化判断比率'!BS12)</f>
        <v>
</v>
      </c>
      <c r="CR39" s="56"/>
      <c r="CS39" s="56"/>
      <c r="CT39" s="56"/>
      <c r="CU39" s="56"/>
      <c r="CV39" s="56"/>
      <c r="CW39" s="56"/>
      <c r="CX39" s="56"/>
      <c r="CY39" s="56"/>
      <c r="CZ39" s="56"/>
      <c r="DA39" s="56"/>
      <c r="DB39" s="56"/>
      <c r="DC39" s="56"/>
      <c r="DD39" s="56"/>
      <c r="DE39" s="56"/>
      <c r="DF39" s="36"/>
      <c r="DG39" s="256" t="str">
        <f>
IF('各会計、関係団体の財政状況及び健全化判断比率'!BR12="","",'各会計、関係団体の財政状況及び健全化判断比率'!BR12)</f>
        <v>
</v>
      </c>
      <c r="DH39" s="256"/>
      <c r="DI39" s="165"/>
    </row>
    <row r="40" spans="1:113" ht="32.25" customHeight="1">
      <c r="A40" s="2"/>
      <c r="B40" s="20"/>
      <c r="C40" s="39" t="str">
        <f t="shared" si="0"/>
        <v>
</v>
      </c>
      <c r="D40" s="39"/>
      <c r="E40" s="56" t="str">
        <f>
IF('各会計、関係団体の財政状況及び健全化判断比率'!B13="","",'各会計、関係団体の財政状況及び健全化判断比率'!B13)</f>
        <v>
</v>
      </c>
      <c r="F40" s="56"/>
      <c r="G40" s="56"/>
      <c r="H40" s="56"/>
      <c r="I40" s="56"/>
      <c r="J40" s="56"/>
      <c r="K40" s="56"/>
      <c r="L40" s="56"/>
      <c r="M40" s="56"/>
      <c r="N40" s="56"/>
      <c r="O40" s="56"/>
      <c r="P40" s="56"/>
      <c r="Q40" s="56"/>
      <c r="R40" s="56"/>
      <c r="S40" s="56"/>
      <c r="T40" s="37"/>
      <c r="U40" s="39" t="str">
        <f t="shared" si="1"/>
        <v>
</v>
      </c>
      <c r="V40" s="39"/>
      <c r="W40" s="56"/>
      <c r="X40" s="56"/>
      <c r="Y40" s="56"/>
      <c r="Z40" s="56"/>
      <c r="AA40" s="56"/>
      <c r="AB40" s="56"/>
      <c r="AC40" s="56"/>
      <c r="AD40" s="56"/>
      <c r="AE40" s="56"/>
      <c r="AF40" s="56"/>
      <c r="AG40" s="56"/>
      <c r="AH40" s="56"/>
      <c r="AI40" s="56"/>
      <c r="AJ40" s="56"/>
      <c r="AK40" s="56"/>
      <c r="AL40" s="37"/>
      <c r="AM40" s="39" t="str">
        <f t="shared" si="2"/>
        <v>
</v>
      </c>
      <c r="AN40" s="39"/>
      <c r="AO40" s="56"/>
      <c r="AP40" s="56"/>
      <c r="AQ40" s="56"/>
      <c r="AR40" s="56"/>
      <c r="AS40" s="56"/>
      <c r="AT40" s="56"/>
      <c r="AU40" s="56"/>
      <c r="AV40" s="56"/>
      <c r="AW40" s="56"/>
      <c r="AX40" s="56"/>
      <c r="AY40" s="56"/>
      <c r="AZ40" s="56"/>
      <c r="BA40" s="56"/>
      <c r="BB40" s="56"/>
      <c r="BC40" s="56"/>
      <c r="BD40" s="37"/>
      <c r="BE40" s="39" t="str">
        <f t="shared" si="3"/>
        <v>
</v>
      </c>
      <c r="BF40" s="39"/>
      <c r="BG40" s="56"/>
      <c r="BH40" s="56"/>
      <c r="BI40" s="56"/>
      <c r="BJ40" s="56"/>
      <c r="BK40" s="56"/>
      <c r="BL40" s="56"/>
      <c r="BM40" s="56"/>
      <c r="BN40" s="56"/>
      <c r="BO40" s="56"/>
      <c r="BP40" s="56"/>
      <c r="BQ40" s="56"/>
      <c r="BR40" s="56"/>
      <c r="BS40" s="56"/>
      <c r="BT40" s="56"/>
      <c r="BU40" s="56"/>
      <c r="BV40" s="37"/>
      <c r="BW40" s="39">
        <f t="shared" si="4"/>
        <v>
14</v>
      </c>
      <c r="BX40" s="39"/>
      <c r="BY40" s="56" t="str">
        <f>
IF('各会計、関係団体の財政状況及び健全化判断比率'!B74="","",'各会計、関係団体の財政状況及び健全化判断比率'!B74)</f>
        <v>
東京市町村総合事務組合(交通災害共済事業特別会計)</v>
      </c>
      <c r="BZ40" s="56"/>
      <c r="CA40" s="56"/>
      <c r="CB40" s="56"/>
      <c r="CC40" s="56"/>
      <c r="CD40" s="56"/>
      <c r="CE40" s="56"/>
      <c r="CF40" s="56"/>
      <c r="CG40" s="56"/>
      <c r="CH40" s="56"/>
      <c r="CI40" s="56"/>
      <c r="CJ40" s="56"/>
      <c r="CK40" s="56"/>
      <c r="CL40" s="56"/>
      <c r="CM40" s="56"/>
      <c r="CN40" s="37"/>
      <c r="CO40" s="39" t="str">
        <f t="shared" si="5"/>
        <v>
</v>
      </c>
      <c r="CP40" s="39"/>
      <c r="CQ40" s="56" t="str">
        <f>
IF('各会計、関係団体の財政状況及び健全化判断比率'!BS13="","",'各会計、関係団体の財政状況及び健全化判断比率'!BS13)</f>
        <v>
</v>
      </c>
      <c r="CR40" s="56"/>
      <c r="CS40" s="56"/>
      <c r="CT40" s="56"/>
      <c r="CU40" s="56"/>
      <c r="CV40" s="56"/>
      <c r="CW40" s="56"/>
      <c r="CX40" s="56"/>
      <c r="CY40" s="56"/>
      <c r="CZ40" s="56"/>
      <c r="DA40" s="56"/>
      <c r="DB40" s="56"/>
      <c r="DC40" s="56"/>
      <c r="DD40" s="56"/>
      <c r="DE40" s="56"/>
      <c r="DF40" s="36"/>
      <c r="DG40" s="256" t="str">
        <f>
IF('各会計、関係団体の財政状況及び健全化判断比率'!BR13="","",'各会計、関係団体の財政状況及び健全化判断比率'!BR13)</f>
        <v>
</v>
      </c>
      <c r="DH40" s="256"/>
      <c r="DI40" s="165"/>
    </row>
    <row r="41" spans="1:113" ht="32.25" customHeight="1">
      <c r="A41" s="2"/>
      <c r="B41" s="20"/>
      <c r="C41" s="39" t="str">
        <f t="shared" si="0"/>
        <v>
</v>
      </c>
      <c r="D41" s="39"/>
      <c r="E41" s="56" t="str">
        <f>
IF('各会計、関係団体の財政状況及び健全化判断比率'!B14="","",'各会計、関係団体の財政状況及び健全化判断比率'!B14)</f>
        <v>
</v>
      </c>
      <c r="F41" s="56"/>
      <c r="G41" s="56"/>
      <c r="H41" s="56"/>
      <c r="I41" s="56"/>
      <c r="J41" s="56"/>
      <c r="K41" s="56"/>
      <c r="L41" s="56"/>
      <c r="M41" s="56"/>
      <c r="N41" s="56"/>
      <c r="O41" s="56"/>
      <c r="P41" s="56"/>
      <c r="Q41" s="56"/>
      <c r="R41" s="56"/>
      <c r="S41" s="56"/>
      <c r="T41" s="37"/>
      <c r="U41" s="39" t="str">
        <f t="shared" si="1"/>
        <v>
</v>
      </c>
      <c r="V41" s="39"/>
      <c r="W41" s="56"/>
      <c r="X41" s="56"/>
      <c r="Y41" s="56"/>
      <c r="Z41" s="56"/>
      <c r="AA41" s="56"/>
      <c r="AB41" s="56"/>
      <c r="AC41" s="56"/>
      <c r="AD41" s="56"/>
      <c r="AE41" s="56"/>
      <c r="AF41" s="56"/>
      <c r="AG41" s="56"/>
      <c r="AH41" s="56"/>
      <c r="AI41" s="56"/>
      <c r="AJ41" s="56"/>
      <c r="AK41" s="56"/>
      <c r="AL41" s="37"/>
      <c r="AM41" s="39" t="str">
        <f t="shared" si="2"/>
        <v>
</v>
      </c>
      <c r="AN41" s="39"/>
      <c r="AO41" s="56"/>
      <c r="AP41" s="56"/>
      <c r="AQ41" s="56"/>
      <c r="AR41" s="56"/>
      <c r="AS41" s="56"/>
      <c r="AT41" s="56"/>
      <c r="AU41" s="56"/>
      <c r="AV41" s="56"/>
      <c r="AW41" s="56"/>
      <c r="AX41" s="56"/>
      <c r="AY41" s="56"/>
      <c r="AZ41" s="56"/>
      <c r="BA41" s="56"/>
      <c r="BB41" s="56"/>
      <c r="BC41" s="56"/>
      <c r="BD41" s="37"/>
      <c r="BE41" s="39" t="str">
        <f t="shared" si="3"/>
        <v>
</v>
      </c>
      <c r="BF41" s="39"/>
      <c r="BG41" s="56"/>
      <c r="BH41" s="56"/>
      <c r="BI41" s="56"/>
      <c r="BJ41" s="56"/>
      <c r="BK41" s="56"/>
      <c r="BL41" s="56"/>
      <c r="BM41" s="56"/>
      <c r="BN41" s="56"/>
      <c r="BO41" s="56"/>
      <c r="BP41" s="56"/>
      <c r="BQ41" s="56"/>
      <c r="BR41" s="56"/>
      <c r="BS41" s="56"/>
      <c r="BT41" s="56"/>
      <c r="BU41" s="56"/>
      <c r="BV41" s="37"/>
      <c r="BW41" s="39">
        <f t="shared" si="4"/>
        <v>
15</v>
      </c>
      <c r="BX41" s="39"/>
      <c r="BY41" s="56" t="str">
        <f>
IF('各会計、関係団体の財政状況及び健全化判断比率'!B75="","",'各会計、関係団体の財政状況及び健全化判断比率'!B75)</f>
        <v>
東京都市町村職員退職手当組合</v>
      </c>
      <c r="BZ41" s="56"/>
      <c r="CA41" s="56"/>
      <c r="CB41" s="56"/>
      <c r="CC41" s="56"/>
      <c r="CD41" s="56"/>
      <c r="CE41" s="56"/>
      <c r="CF41" s="56"/>
      <c r="CG41" s="56"/>
      <c r="CH41" s="56"/>
      <c r="CI41" s="56"/>
      <c r="CJ41" s="56"/>
      <c r="CK41" s="56"/>
      <c r="CL41" s="56"/>
      <c r="CM41" s="56"/>
      <c r="CN41" s="37"/>
      <c r="CO41" s="39" t="str">
        <f t="shared" si="5"/>
        <v>
</v>
      </c>
      <c r="CP41" s="39"/>
      <c r="CQ41" s="56" t="str">
        <f>
IF('各会計、関係団体の財政状況及び健全化判断比率'!BS14="","",'各会計、関係団体の財政状況及び健全化判断比率'!BS14)</f>
        <v>
</v>
      </c>
      <c r="CR41" s="56"/>
      <c r="CS41" s="56"/>
      <c r="CT41" s="56"/>
      <c r="CU41" s="56"/>
      <c r="CV41" s="56"/>
      <c r="CW41" s="56"/>
      <c r="CX41" s="56"/>
      <c r="CY41" s="56"/>
      <c r="CZ41" s="56"/>
      <c r="DA41" s="56"/>
      <c r="DB41" s="56"/>
      <c r="DC41" s="56"/>
      <c r="DD41" s="56"/>
      <c r="DE41" s="56"/>
      <c r="DF41" s="36"/>
      <c r="DG41" s="256" t="str">
        <f>
IF('各会計、関係団体の財政状況及び健全化判断比率'!BR14="","",'各会計、関係団体の財政状況及び健全化判断比率'!BR14)</f>
        <v>
</v>
      </c>
      <c r="DH41" s="256"/>
      <c r="DI41" s="165"/>
    </row>
    <row r="42" spans="1:113" ht="32.25" customHeight="1">
      <c r="B42" s="20"/>
      <c r="C42" s="39" t="str">
        <f t="shared" si="0"/>
        <v>
</v>
      </c>
      <c r="D42" s="39"/>
      <c r="E42" s="56" t="str">
        <f>
IF('各会計、関係団体の財政状況及び健全化判断比率'!B15="","",'各会計、関係団体の財政状況及び健全化判断比率'!B15)</f>
        <v>
</v>
      </c>
      <c r="F42" s="56"/>
      <c r="G42" s="56"/>
      <c r="H42" s="56"/>
      <c r="I42" s="56"/>
      <c r="J42" s="56"/>
      <c r="K42" s="56"/>
      <c r="L42" s="56"/>
      <c r="M42" s="56"/>
      <c r="N42" s="56"/>
      <c r="O42" s="56"/>
      <c r="P42" s="56"/>
      <c r="Q42" s="56"/>
      <c r="R42" s="56"/>
      <c r="S42" s="56"/>
      <c r="T42" s="37"/>
      <c r="U42" s="39" t="str">
        <f t="shared" si="1"/>
        <v>
</v>
      </c>
      <c r="V42" s="39"/>
      <c r="W42" s="56"/>
      <c r="X42" s="56"/>
      <c r="Y42" s="56"/>
      <c r="Z42" s="56"/>
      <c r="AA42" s="56"/>
      <c r="AB42" s="56"/>
      <c r="AC42" s="56"/>
      <c r="AD42" s="56"/>
      <c r="AE42" s="56"/>
      <c r="AF42" s="56"/>
      <c r="AG42" s="56"/>
      <c r="AH42" s="56"/>
      <c r="AI42" s="56"/>
      <c r="AJ42" s="56"/>
      <c r="AK42" s="56"/>
      <c r="AL42" s="37"/>
      <c r="AM42" s="39" t="str">
        <f t="shared" si="2"/>
        <v>
</v>
      </c>
      <c r="AN42" s="39"/>
      <c r="AO42" s="56"/>
      <c r="AP42" s="56"/>
      <c r="AQ42" s="56"/>
      <c r="AR42" s="56"/>
      <c r="AS42" s="56"/>
      <c r="AT42" s="56"/>
      <c r="AU42" s="56"/>
      <c r="AV42" s="56"/>
      <c r="AW42" s="56"/>
      <c r="AX42" s="56"/>
      <c r="AY42" s="56"/>
      <c r="AZ42" s="56"/>
      <c r="BA42" s="56"/>
      <c r="BB42" s="56"/>
      <c r="BC42" s="56"/>
      <c r="BD42" s="37"/>
      <c r="BE42" s="39" t="str">
        <f t="shared" si="3"/>
        <v>
</v>
      </c>
      <c r="BF42" s="39"/>
      <c r="BG42" s="56"/>
      <c r="BH42" s="56"/>
      <c r="BI42" s="56"/>
      <c r="BJ42" s="56"/>
      <c r="BK42" s="56"/>
      <c r="BL42" s="56"/>
      <c r="BM42" s="56"/>
      <c r="BN42" s="56"/>
      <c r="BO42" s="56"/>
      <c r="BP42" s="56"/>
      <c r="BQ42" s="56"/>
      <c r="BR42" s="56"/>
      <c r="BS42" s="56"/>
      <c r="BT42" s="56"/>
      <c r="BU42" s="56"/>
      <c r="BV42" s="37"/>
      <c r="BW42" s="39">
        <f t="shared" si="4"/>
        <v>
16</v>
      </c>
      <c r="BX42" s="39"/>
      <c r="BY42" s="56" t="str">
        <f>
IF('各会計、関係団体の財政状況及び健全化判断比率'!B76="","",'各会計、関係団体の財政状況及び健全化判断比率'!B76)</f>
        <v>
東京都市町村議会議員公務災害補償等組合</v>
      </c>
      <c r="BZ42" s="56"/>
      <c r="CA42" s="56"/>
      <c r="CB42" s="56"/>
      <c r="CC42" s="56"/>
      <c r="CD42" s="56"/>
      <c r="CE42" s="56"/>
      <c r="CF42" s="56"/>
      <c r="CG42" s="56"/>
      <c r="CH42" s="56"/>
      <c r="CI42" s="56"/>
      <c r="CJ42" s="56"/>
      <c r="CK42" s="56"/>
      <c r="CL42" s="56"/>
      <c r="CM42" s="56"/>
      <c r="CN42" s="37"/>
      <c r="CO42" s="39" t="str">
        <f t="shared" si="5"/>
        <v>
</v>
      </c>
      <c r="CP42" s="39"/>
      <c r="CQ42" s="56" t="str">
        <f>
IF('各会計、関係団体の財政状況及び健全化判断比率'!BS15="","",'各会計、関係団体の財政状況及び健全化判断比率'!BS15)</f>
        <v>
</v>
      </c>
      <c r="CR42" s="56"/>
      <c r="CS42" s="56"/>
      <c r="CT42" s="56"/>
      <c r="CU42" s="56"/>
      <c r="CV42" s="56"/>
      <c r="CW42" s="56"/>
      <c r="CX42" s="56"/>
      <c r="CY42" s="56"/>
      <c r="CZ42" s="56"/>
      <c r="DA42" s="56"/>
      <c r="DB42" s="56"/>
      <c r="DC42" s="56"/>
      <c r="DD42" s="56"/>
      <c r="DE42" s="56"/>
      <c r="DF42" s="36"/>
      <c r="DG42" s="256" t="str">
        <f>
IF('各会計、関係団体の財政状況及び健全化判断比率'!BR15="","",'各会計、関係団体の財政状況及び健全化判断比率'!BR15)</f>
        <v>
</v>
      </c>
      <c r="DH42" s="256"/>
      <c r="DI42" s="165"/>
    </row>
    <row r="43" spans="1:113" ht="32.25" customHeight="1">
      <c r="B43" s="20"/>
      <c r="C43" s="39" t="str">
        <f t="shared" si="0"/>
        <v>
</v>
      </c>
      <c r="D43" s="39"/>
      <c r="E43" s="56" t="str">
        <f>
IF('各会計、関係団体の財政状況及び健全化判断比率'!B16="","",'各会計、関係団体の財政状況及び健全化判断比率'!B16)</f>
        <v>
</v>
      </c>
      <c r="F43" s="56"/>
      <c r="G43" s="56"/>
      <c r="H43" s="56"/>
      <c r="I43" s="56"/>
      <c r="J43" s="56"/>
      <c r="K43" s="56"/>
      <c r="L43" s="56"/>
      <c r="M43" s="56"/>
      <c r="N43" s="56"/>
      <c r="O43" s="56"/>
      <c r="P43" s="56"/>
      <c r="Q43" s="56"/>
      <c r="R43" s="56"/>
      <c r="S43" s="56"/>
      <c r="T43" s="37"/>
      <c r="U43" s="39" t="str">
        <f t="shared" si="1"/>
        <v>
</v>
      </c>
      <c r="V43" s="39"/>
      <c r="W43" s="56"/>
      <c r="X43" s="56"/>
      <c r="Y43" s="56"/>
      <c r="Z43" s="56"/>
      <c r="AA43" s="56"/>
      <c r="AB43" s="56"/>
      <c r="AC43" s="56"/>
      <c r="AD43" s="56"/>
      <c r="AE43" s="56"/>
      <c r="AF43" s="56"/>
      <c r="AG43" s="56"/>
      <c r="AH43" s="56"/>
      <c r="AI43" s="56"/>
      <c r="AJ43" s="56"/>
      <c r="AK43" s="56"/>
      <c r="AL43" s="37"/>
      <c r="AM43" s="39" t="str">
        <f t="shared" si="2"/>
        <v>
</v>
      </c>
      <c r="AN43" s="39"/>
      <c r="AO43" s="56"/>
      <c r="AP43" s="56"/>
      <c r="AQ43" s="56"/>
      <c r="AR43" s="56"/>
      <c r="AS43" s="56"/>
      <c r="AT43" s="56"/>
      <c r="AU43" s="56"/>
      <c r="AV43" s="56"/>
      <c r="AW43" s="56"/>
      <c r="AX43" s="56"/>
      <c r="AY43" s="56"/>
      <c r="AZ43" s="56"/>
      <c r="BA43" s="56"/>
      <c r="BB43" s="56"/>
      <c r="BC43" s="56"/>
      <c r="BD43" s="37"/>
      <c r="BE43" s="39" t="str">
        <f t="shared" si="3"/>
        <v>
</v>
      </c>
      <c r="BF43" s="39"/>
      <c r="BG43" s="56"/>
      <c r="BH43" s="56"/>
      <c r="BI43" s="56"/>
      <c r="BJ43" s="56"/>
      <c r="BK43" s="56"/>
      <c r="BL43" s="56"/>
      <c r="BM43" s="56"/>
      <c r="BN43" s="56"/>
      <c r="BO43" s="56"/>
      <c r="BP43" s="56"/>
      <c r="BQ43" s="56"/>
      <c r="BR43" s="56"/>
      <c r="BS43" s="56"/>
      <c r="BT43" s="56"/>
      <c r="BU43" s="56"/>
      <c r="BV43" s="37"/>
      <c r="BW43" s="39">
        <f t="shared" si="4"/>
        <v>
17</v>
      </c>
      <c r="BX43" s="39"/>
      <c r="BY43" s="56" t="str">
        <f>
IF('各会計、関係団体の財政状況及び健全化判断比率'!B77="","",'各会計、関係団体の財政状況及び健全化判断比率'!B77)</f>
        <v>
東京都三市収益事業組合</v>
      </c>
      <c r="BZ43" s="56"/>
      <c r="CA43" s="56"/>
      <c r="CB43" s="56"/>
      <c r="CC43" s="56"/>
      <c r="CD43" s="56"/>
      <c r="CE43" s="56"/>
      <c r="CF43" s="56"/>
      <c r="CG43" s="56"/>
      <c r="CH43" s="56"/>
      <c r="CI43" s="56"/>
      <c r="CJ43" s="56"/>
      <c r="CK43" s="56"/>
      <c r="CL43" s="56"/>
      <c r="CM43" s="56"/>
      <c r="CN43" s="37"/>
      <c r="CO43" s="39" t="str">
        <f t="shared" si="5"/>
        <v>
</v>
      </c>
      <c r="CP43" s="39"/>
      <c r="CQ43" s="56" t="str">
        <f>
IF('各会計、関係団体の財政状況及び健全化判断比率'!BS16="","",'各会計、関係団体の財政状況及び健全化判断比率'!BS16)</f>
        <v>
</v>
      </c>
      <c r="CR43" s="56"/>
      <c r="CS43" s="56"/>
      <c r="CT43" s="56"/>
      <c r="CU43" s="56"/>
      <c r="CV43" s="56"/>
      <c r="CW43" s="56"/>
      <c r="CX43" s="56"/>
      <c r="CY43" s="56"/>
      <c r="CZ43" s="56"/>
      <c r="DA43" s="56"/>
      <c r="DB43" s="56"/>
      <c r="DC43" s="56"/>
      <c r="DD43" s="56"/>
      <c r="DE43" s="56"/>
      <c r="DF43" s="36"/>
      <c r="DG43" s="256" t="str">
        <f>
IF('各会計、関係団体の財政状況及び健全化判断比率'!BR16="","",'各会計、関係団体の財政状況及び健全化判断比率'!BR16)</f>
        <v>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
303</v>
      </c>
      <c r="E46" s="1" t="s">
        <v>
304</v>
      </c>
    </row>
    <row r="47" spans="1:113">
      <c r="E47" s="1" t="s">
        <v>
306</v>
      </c>
    </row>
    <row r="48" spans="1:113">
      <c r="E48" s="1" t="s">
        <v>
308</v>
      </c>
    </row>
    <row r="49" spans="5:5">
      <c r="E49" s="1" t="s">
        <v>
310</v>
      </c>
    </row>
    <row r="50" spans="5:5">
      <c r="E50" s="1" t="s">
        <v>
207</v>
      </c>
    </row>
    <row r="51" spans="5:5">
      <c r="E51" s="1" t="s">
        <v>
313</v>
      </c>
    </row>
    <row r="52" spans="5:5">
      <c r="E52" s="1" t="s">
        <v>
315</v>
      </c>
    </row>
    <row r="53" spans="5:5"/>
    <row r="54" spans="5:5"/>
    <row r="55" spans="5:5"/>
    <row r="56" spans="5:5"/>
  </sheetData>
  <sheetProtection algorithmName="SHA-512" hashValue="i6xwhw3LXbrTDGtMX0YzXzLIzcQsrUA4q9Q3EtsLy7MEnlXf9ibN1EE3sVN2HlEYBm8P054rfenfXSuvDlz2AA==" saltValue="js/s2p3RO5+63gSUg9rqL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
2</v>
      </c>
      <c r="K32" s="888"/>
      <c r="L32" s="888"/>
      <c r="M32" s="888"/>
      <c r="N32" s="888"/>
      <c r="O32" s="888"/>
      <c r="P32" s="888"/>
    </row>
    <row r="33" spans="1:16" ht="39" customHeight="1">
      <c r="A33" s="888"/>
      <c r="B33" s="889" t="s">
        <v>
11</v>
      </c>
      <c r="C33" s="895"/>
      <c r="D33" s="895"/>
      <c r="E33" s="900" t="s">
        <v>
15</v>
      </c>
      <c r="F33" s="904" t="s">
        <v>
529</v>
      </c>
      <c r="G33" s="909" t="s">
        <v>
530</v>
      </c>
      <c r="H33" s="909" t="s">
        <v>
427</v>
      </c>
      <c r="I33" s="909" t="s">
        <v>
531</v>
      </c>
      <c r="J33" s="913" t="s">
        <v>
532</v>
      </c>
      <c r="K33" s="888"/>
      <c r="L33" s="888"/>
      <c r="M33" s="888"/>
      <c r="N33" s="888"/>
      <c r="O33" s="888"/>
      <c r="P33" s="888"/>
    </row>
    <row r="34" spans="1:16" ht="39" customHeight="1">
      <c r="A34" s="888"/>
      <c r="B34" s="890"/>
      <c r="C34" s="896" t="s">
        <v>
279</v>
      </c>
      <c r="D34" s="896"/>
      <c r="E34" s="901"/>
      <c r="F34" s="905">
        <v>
5.03</v>
      </c>
      <c r="G34" s="910">
        <v>
2.48</v>
      </c>
      <c r="H34" s="910">
        <v>
3.79</v>
      </c>
      <c r="I34" s="910">
        <v>
1.9</v>
      </c>
      <c r="J34" s="914">
        <v>
3.34</v>
      </c>
      <c r="K34" s="888"/>
      <c r="L34" s="888"/>
      <c r="M34" s="888"/>
      <c r="N34" s="888"/>
      <c r="O34" s="888"/>
      <c r="P34" s="888"/>
    </row>
    <row r="35" spans="1:16" ht="39" customHeight="1">
      <c r="A35" s="888"/>
      <c r="B35" s="891"/>
      <c r="C35" s="897" t="s">
        <v>
47</v>
      </c>
      <c r="D35" s="897"/>
      <c r="E35" s="902"/>
      <c r="F35" s="906">
        <v>
0.25</v>
      </c>
      <c r="G35" s="911">
        <v>
0.15</v>
      </c>
      <c r="H35" s="911">
        <v>
0.17</v>
      </c>
      <c r="I35" s="911">
        <v>
0.56999999999999995</v>
      </c>
      <c r="J35" s="915">
        <v>
0.85</v>
      </c>
      <c r="K35" s="888"/>
      <c r="L35" s="888"/>
      <c r="M35" s="888"/>
      <c r="N35" s="888"/>
      <c r="O35" s="888"/>
      <c r="P35" s="888"/>
    </row>
    <row r="36" spans="1:16" ht="39" customHeight="1">
      <c r="A36" s="888"/>
      <c r="B36" s="891"/>
      <c r="C36" s="897" t="s">
        <v>
242</v>
      </c>
      <c r="D36" s="897"/>
      <c r="E36" s="902"/>
      <c r="F36" s="906">
        <v>
2.14</v>
      </c>
      <c r="G36" s="911">
        <v>
2.41</v>
      </c>
      <c r="H36" s="911">
        <v>
2.7</v>
      </c>
      <c r="I36" s="911">
        <v>
0.61</v>
      </c>
      <c r="J36" s="915">
        <v>
0.35</v>
      </c>
      <c r="K36" s="888"/>
      <c r="L36" s="888"/>
      <c r="M36" s="888"/>
      <c r="N36" s="888"/>
      <c r="O36" s="888"/>
      <c r="P36" s="888"/>
    </row>
    <row r="37" spans="1:16" ht="39" customHeight="1">
      <c r="A37" s="888"/>
      <c r="B37" s="891"/>
      <c r="C37" s="897" t="s">
        <v>
163</v>
      </c>
      <c r="D37" s="897"/>
      <c r="E37" s="902"/>
      <c r="F37" s="906" t="s">
        <v>
209</v>
      </c>
      <c r="G37" s="911">
        <v>
0</v>
      </c>
      <c r="H37" s="911">
        <v>
0</v>
      </c>
      <c r="I37" s="911">
        <v>
0</v>
      </c>
      <c r="J37" s="915">
        <v>
0.3</v>
      </c>
      <c r="K37" s="888"/>
      <c r="L37" s="888"/>
      <c r="M37" s="888"/>
      <c r="N37" s="888"/>
      <c r="O37" s="888"/>
      <c r="P37" s="888"/>
    </row>
    <row r="38" spans="1:16" ht="39" customHeight="1">
      <c r="A38" s="888"/>
      <c r="B38" s="891"/>
      <c r="C38" s="897" t="s">
        <v>
238</v>
      </c>
      <c r="D38" s="897"/>
      <c r="E38" s="902"/>
      <c r="F38" s="906">
        <v>
0.3</v>
      </c>
      <c r="G38" s="911">
        <v>
0.12</v>
      </c>
      <c r="H38" s="911">
        <v>
9.e-002</v>
      </c>
      <c r="I38" s="911">
        <v>
0.23</v>
      </c>
      <c r="J38" s="915">
        <v>
0.19</v>
      </c>
      <c r="K38" s="888"/>
      <c r="L38" s="888"/>
      <c r="M38" s="888"/>
      <c r="N38" s="888"/>
      <c r="O38" s="888"/>
      <c r="P38" s="888"/>
    </row>
    <row r="39" spans="1:16" ht="39" customHeight="1">
      <c r="A39" s="888"/>
      <c r="B39" s="891"/>
      <c r="C39" s="897" t="s">
        <v>
27</v>
      </c>
      <c r="D39" s="897"/>
      <c r="E39" s="902"/>
      <c r="F39" s="906">
        <v>
0.76</v>
      </c>
      <c r="G39" s="911">
        <v>
1.46</v>
      </c>
      <c r="H39" s="911">
        <v>
1.79</v>
      </c>
      <c r="I39" s="911">
        <v>
0.27</v>
      </c>
      <c r="J39" s="915">
        <v>
0.16</v>
      </c>
      <c r="K39" s="888"/>
      <c r="L39" s="888"/>
      <c r="M39" s="888"/>
      <c r="N39" s="888"/>
      <c r="O39" s="888"/>
      <c r="P39" s="888"/>
    </row>
    <row r="40" spans="1:16" ht="39" customHeight="1">
      <c r="A40" s="888"/>
      <c r="B40" s="891"/>
      <c r="C40" s="897" t="s">
        <v>
460</v>
      </c>
      <c r="D40" s="897"/>
      <c r="E40" s="902"/>
      <c r="F40" s="906">
        <v>
0</v>
      </c>
      <c r="G40" s="911">
        <v>
0</v>
      </c>
      <c r="H40" s="911">
        <v>
0</v>
      </c>
      <c r="I40" s="911">
        <v>
0</v>
      </c>
      <c r="J40" s="915">
        <v>
0</v>
      </c>
      <c r="K40" s="888"/>
      <c r="L40" s="888"/>
      <c r="M40" s="888"/>
      <c r="N40" s="888"/>
      <c r="O40" s="888"/>
      <c r="P40" s="888"/>
    </row>
    <row r="41" spans="1:16" ht="39" customHeight="1">
      <c r="A41" s="888"/>
      <c r="B41" s="891"/>
      <c r="C41" s="897"/>
      <c r="D41" s="897"/>
      <c r="E41" s="902"/>
      <c r="F41" s="906"/>
      <c r="G41" s="911"/>
      <c r="H41" s="911"/>
      <c r="I41" s="911"/>
      <c r="J41" s="915"/>
      <c r="K41" s="888"/>
      <c r="L41" s="888"/>
      <c r="M41" s="888"/>
      <c r="N41" s="888"/>
      <c r="O41" s="888"/>
      <c r="P41" s="888"/>
    </row>
    <row r="42" spans="1:16" ht="39" customHeight="1">
      <c r="A42" s="888"/>
      <c r="B42" s="892"/>
      <c r="C42" s="897" t="s">
        <v>
535</v>
      </c>
      <c r="D42" s="897"/>
      <c r="E42" s="902"/>
      <c r="F42" s="906" t="s">
        <v>
209</v>
      </c>
      <c r="G42" s="911" t="s">
        <v>
209</v>
      </c>
      <c r="H42" s="911" t="s">
        <v>
209</v>
      </c>
      <c r="I42" s="911" t="s">
        <v>
209</v>
      </c>
      <c r="J42" s="915" t="s">
        <v>
209</v>
      </c>
      <c r="K42" s="888"/>
      <c r="L42" s="888"/>
      <c r="M42" s="888"/>
      <c r="N42" s="888"/>
      <c r="O42" s="888"/>
      <c r="P42" s="888"/>
    </row>
    <row r="43" spans="1:16" ht="39" customHeight="1">
      <c r="A43" s="888"/>
      <c r="B43" s="893"/>
      <c r="C43" s="898" t="s">
        <v>
494</v>
      </c>
      <c r="D43" s="898"/>
      <c r="E43" s="903"/>
      <c r="F43" s="907" t="s">
        <v>
209</v>
      </c>
      <c r="G43" s="912" t="s">
        <v>
209</v>
      </c>
      <c r="H43" s="912" t="s">
        <v>
209</v>
      </c>
      <c r="I43" s="912" t="s">
        <v>
209</v>
      </c>
      <c r="J43" s="916" t="s">
        <v>
209</v>
      </c>
      <c r="K43" s="888"/>
      <c r="L43" s="888"/>
      <c r="M43" s="888"/>
      <c r="N43" s="888"/>
      <c r="O43" s="888"/>
      <c r="P43" s="888"/>
    </row>
    <row r="44" spans="1:16" ht="39" customHeight="1">
      <c r="A44" s="888"/>
      <c r="B44" s="894" t="s">
        <v>
17</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uQfADZo0w/3GoZ36A75dnTx6LG7nrTKfSy4Qvt/6V0hvQWyGla5DI2uKX3GoZ1YLURdUTCAVINsf9gePCb/nsw==" saltValue="pulLu3n4d0mCxebT0BkoD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SheetLayoutView="55"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
22</v>
      </c>
      <c r="P43" s="761"/>
      <c r="Q43" s="761"/>
      <c r="R43" s="761"/>
      <c r="S43" s="761"/>
      <c r="T43" s="761"/>
      <c r="U43" s="761"/>
    </row>
    <row r="44" spans="1:21" ht="30.75" customHeight="1">
      <c r="A44" s="761"/>
      <c r="B44" s="917" t="s">
        <v>
23</v>
      </c>
      <c r="C44" s="930"/>
      <c r="D44" s="930"/>
      <c r="E44" s="947"/>
      <c r="F44" s="947"/>
      <c r="G44" s="947"/>
      <c r="H44" s="947"/>
      <c r="I44" s="947"/>
      <c r="J44" s="955" t="s">
        <v>
15</v>
      </c>
      <c r="K44" s="962" t="s">
        <v>
529</v>
      </c>
      <c r="L44" s="970" t="s">
        <v>
530</v>
      </c>
      <c r="M44" s="970" t="s">
        <v>
427</v>
      </c>
      <c r="N44" s="970" t="s">
        <v>
531</v>
      </c>
      <c r="O44" s="978" t="s">
        <v>
532</v>
      </c>
      <c r="P44" s="761"/>
      <c r="Q44" s="761"/>
      <c r="R44" s="761"/>
      <c r="S44" s="761"/>
      <c r="T44" s="761"/>
      <c r="U44" s="761"/>
    </row>
    <row r="45" spans="1:21" ht="30.75" customHeight="1">
      <c r="A45" s="761"/>
      <c r="B45" s="918" t="s">
        <v>
28</v>
      </c>
      <c r="C45" s="931"/>
      <c r="D45" s="940"/>
      <c r="E45" s="948" t="s">
        <v>
25</v>
      </c>
      <c r="F45" s="948"/>
      <c r="G45" s="948"/>
      <c r="H45" s="948"/>
      <c r="I45" s="948"/>
      <c r="J45" s="956"/>
      <c r="K45" s="963">
        <v>
2587</v>
      </c>
      <c r="L45" s="971">
        <v>
2632</v>
      </c>
      <c r="M45" s="971">
        <v>
2688</v>
      </c>
      <c r="N45" s="971">
        <v>
2636</v>
      </c>
      <c r="O45" s="979">
        <v>
2495</v>
      </c>
      <c r="P45" s="761"/>
      <c r="Q45" s="761"/>
      <c r="R45" s="761"/>
      <c r="S45" s="761"/>
      <c r="T45" s="761"/>
      <c r="U45" s="761"/>
    </row>
    <row r="46" spans="1:21" ht="30.75" customHeight="1">
      <c r="A46" s="761"/>
      <c r="B46" s="919"/>
      <c r="C46" s="932"/>
      <c r="D46" s="941"/>
      <c r="E46" s="949" t="s">
        <v>
30</v>
      </c>
      <c r="F46" s="949"/>
      <c r="G46" s="949"/>
      <c r="H46" s="949"/>
      <c r="I46" s="949"/>
      <c r="J46" s="957"/>
      <c r="K46" s="964" t="s">
        <v>
209</v>
      </c>
      <c r="L46" s="972" t="s">
        <v>
209</v>
      </c>
      <c r="M46" s="972" t="s">
        <v>
209</v>
      </c>
      <c r="N46" s="972" t="s">
        <v>
209</v>
      </c>
      <c r="O46" s="980" t="s">
        <v>
209</v>
      </c>
      <c r="P46" s="761"/>
      <c r="Q46" s="761"/>
      <c r="R46" s="761"/>
      <c r="S46" s="761"/>
      <c r="T46" s="761"/>
      <c r="U46" s="761"/>
    </row>
    <row r="47" spans="1:21" ht="30.75" customHeight="1">
      <c r="A47" s="761"/>
      <c r="B47" s="919"/>
      <c r="C47" s="932"/>
      <c r="D47" s="941"/>
      <c r="E47" s="949" t="s">
        <v>
35</v>
      </c>
      <c r="F47" s="949"/>
      <c r="G47" s="949"/>
      <c r="H47" s="949"/>
      <c r="I47" s="949"/>
      <c r="J47" s="957"/>
      <c r="K47" s="964" t="s">
        <v>
209</v>
      </c>
      <c r="L47" s="972" t="s">
        <v>
209</v>
      </c>
      <c r="M47" s="972" t="s">
        <v>
209</v>
      </c>
      <c r="N47" s="972" t="s">
        <v>
209</v>
      </c>
      <c r="O47" s="980" t="s">
        <v>
209</v>
      </c>
      <c r="P47" s="761"/>
      <c r="Q47" s="761"/>
      <c r="R47" s="761"/>
      <c r="S47" s="761"/>
      <c r="T47" s="761"/>
      <c r="U47" s="761"/>
    </row>
    <row r="48" spans="1:21" ht="30.75" customHeight="1">
      <c r="A48" s="761"/>
      <c r="B48" s="919"/>
      <c r="C48" s="932"/>
      <c r="D48" s="941"/>
      <c r="E48" s="949" t="s">
        <v>
40</v>
      </c>
      <c r="F48" s="949"/>
      <c r="G48" s="949"/>
      <c r="H48" s="949"/>
      <c r="I48" s="949"/>
      <c r="J48" s="957"/>
      <c r="K48" s="964">
        <v>
1099</v>
      </c>
      <c r="L48" s="972">
        <v>
1152</v>
      </c>
      <c r="M48" s="972">
        <v>
1140</v>
      </c>
      <c r="N48" s="972">
        <v>
1144</v>
      </c>
      <c r="O48" s="980">
        <v>
1167</v>
      </c>
      <c r="P48" s="761"/>
      <c r="Q48" s="761"/>
      <c r="R48" s="761"/>
      <c r="S48" s="761"/>
      <c r="T48" s="761"/>
      <c r="U48" s="761"/>
    </row>
    <row r="49" spans="1:21" ht="30.75" customHeight="1">
      <c r="A49" s="761"/>
      <c r="B49" s="919"/>
      <c r="C49" s="932"/>
      <c r="D49" s="941"/>
      <c r="E49" s="949" t="s">
        <v>
0</v>
      </c>
      <c r="F49" s="949"/>
      <c r="G49" s="949"/>
      <c r="H49" s="949"/>
      <c r="I49" s="949"/>
      <c r="J49" s="957"/>
      <c r="K49" s="964">
        <v>
501</v>
      </c>
      <c r="L49" s="972">
        <v>
496</v>
      </c>
      <c r="M49" s="972">
        <v>
642</v>
      </c>
      <c r="N49" s="972">
        <v>
637</v>
      </c>
      <c r="O49" s="980">
        <v>
583</v>
      </c>
      <c r="P49" s="761"/>
      <c r="Q49" s="761"/>
      <c r="R49" s="761"/>
      <c r="S49" s="761"/>
      <c r="T49" s="761"/>
      <c r="U49" s="761"/>
    </row>
    <row r="50" spans="1:21" ht="30.75" customHeight="1">
      <c r="A50" s="761"/>
      <c r="B50" s="919"/>
      <c r="C50" s="932"/>
      <c r="D50" s="941"/>
      <c r="E50" s="949" t="s">
        <v>
45</v>
      </c>
      <c r="F50" s="949"/>
      <c r="G50" s="949"/>
      <c r="H50" s="949"/>
      <c r="I50" s="949"/>
      <c r="J50" s="957"/>
      <c r="K50" s="964" t="s">
        <v>
209</v>
      </c>
      <c r="L50" s="972" t="s">
        <v>
209</v>
      </c>
      <c r="M50" s="972" t="s">
        <v>
209</v>
      </c>
      <c r="N50" s="972" t="s">
        <v>
209</v>
      </c>
      <c r="O50" s="980" t="s">
        <v>
209</v>
      </c>
      <c r="P50" s="761"/>
      <c r="Q50" s="761"/>
      <c r="R50" s="761"/>
      <c r="S50" s="761"/>
      <c r="T50" s="761"/>
      <c r="U50" s="761"/>
    </row>
    <row r="51" spans="1:21" ht="30.75" customHeight="1">
      <c r="A51" s="761"/>
      <c r="B51" s="920"/>
      <c r="C51" s="933"/>
      <c r="D51" s="942"/>
      <c r="E51" s="949" t="s">
        <v>
48</v>
      </c>
      <c r="F51" s="949"/>
      <c r="G51" s="949"/>
      <c r="H51" s="949"/>
      <c r="I51" s="949"/>
      <c r="J51" s="957"/>
      <c r="K51" s="964" t="s">
        <v>
209</v>
      </c>
      <c r="L51" s="972" t="s">
        <v>
209</v>
      </c>
      <c r="M51" s="972" t="s">
        <v>
209</v>
      </c>
      <c r="N51" s="972" t="s">
        <v>
209</v>
      </c>
      <c r="O51" s="980" t="s">
        <v>
209</v>
      </c>
      <c r="P51" s="761"/>
      <c r="Q51" s="761"/>
      <c r="R51" s="761"/>
      <c r="S51" s="761"/>
      <c r="T51" s="761"/>
      <c r="U51" s="761"/>
    </row>
    <row r="52" spans="1:21" ht="30.75" customHeight="1">
      <c r="A52" s="761"/>
      <c r="B52" s="921" t="s">
        <v>
54</v>
      </c>
      <c r="C52" s="934"/>
      <c r="D52" s="942"/>
      <c r="E52" s="949" t="s">
        <v>
56</v>
      </c>
      <c r="F52" s="949"/>
      <c r="G52" s="949"/>
      <c r="H52" s="949"/>
      <c r="I52" s="949"/>
      <c r="J52" s="957"/>
      <c r="K52" s="964">
        <v>
3091</v>
      </c>
      <c r="L52" s="972">
        <v>
3064</v>
      </c>
      <c r="M52" s="972">
        <v>
3224</v>
      </c>
      <c r="N52" s="972">
        <v>
3252</v>
      </c>
      <c r="O52" s="980">
        <v>
3196</v>
      </c>
      <c r="P52" s="761"/>
      <c r="Q52" s="761"/>
      <c r="R52" s="761"/>
      <c r="S52" s="761"/>
      <c r="T52" s="761"/>
      <c r="U52" s="761"/>
    </row>
    <row r="53" spans="1:21" ht="30.75" customHeight="1">
      <c r="A53" s="761"/>
      <c r="B53" s="922" t="s">
        <v>
19</v>
      </c>
      <c r="C53" s="935"/>
      <c r="D53" s="943"/>
      <c r="E53" s="950" t="s">
        <v>
59</v>
      </c>
      <c r="F53" s="950"/>
      <c r="G53" s="950"/>
      <c r="H53" s="950"/>
      <c r="I53" s="950"/>
      <c r="J53" s="958"/>
      <c r="K53" s="965">
        <v>
1096</v>
      </c>
      <c r="L53" s="973">
        <v>
1216</v>
      </c>
      <c r="M53" s="973">
        <v>
1246</v>
      </c>
      <c r="N53" s="973">
        <v>
1165</v>
      </c>
      <c r="O53" s="981">
        <v>
1049</v>
      </c>
      <c r="P53" s="761"/>
      <c r="Q53" s="761"/>
      <c r="R53" s="761"/>
      <c r="S53" s="761"/>
      <c r="T53" s="761"/>
      <c r="U53" s="761"/>
    </row>
    <row r="54" spans="1:21" ht="24" customHeight="1">
      <c r="A54" s="761"/>
      <c r="B54" s="923" t="s">
        <v>
9</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
6</v>
      </c>
      <c r="C55" s="936"/>
      <c r="D55" s="936"/>
      <c r="E55" s="936"/>
      <c r="F55" s="936"/>
      <c r="G55" s="936"/>
      <c r="H55" s="936"/>
      <c r="I55" s="936"/>
      <c r="J55" s="936"/>
      <c r="K55" s="966"/>
      <c r="L55" s="966"/>
      <c r="M55" s="966"/>
      <c r="N55" s="966"/>
      <c r="O55" s="982" t="s">
        <v>
536</v>
      </c>
      <c r="P55" s="761"/>
      <c r="Q55" s="761"/>
      <c r="R55" s="761"/>
      <c r="S55" s="761"/>
      <c r="T55" s="761"/>
      <c r="U55" s="761"/>
    </row>
    <row r="56" spans="1:21" ht="31.5" customHeight="1">
      <c r="A56" s="761"/>
      <c r="B56" s="925"/>
      <c r="C56" s="937"/>
      <c r="D56" s="937"/>
      <c r="E56" s="951"/>
      <c r="F56" s="951"/>
      <c r="G56" s="951"/>
      <c r="H56" s="951"/>
      <c r="I56" s="951"/>
      <c r="J56" s="959" t="s">
        <v>
15</v>
      </c>
      <c r="K56" s="967" t="s">
        <v>
537</v>
      </c>
      <c r="L56" s="974" t="s">
        <v>
538</v>
      </c>
      <c r="M56" s="974" t="s">
        <v>
539</v>
      </c>
      <c r="N56" s="974" t="s">
        <v>
540</v>
      </c>
      <c r="O56" s="983" t="s">
        <v>
541</v>
      </c>
      <c r="P56" s="761"/>
      <c r="Q56" s="761"/>
      <c r="R56" s="761"/>
      <c r="S56" s="761"/>
      <c r="T56" s="761"/>
      <c r="U56" s="761"/>
    </row>
    <row r="57" spans="1:21" ht="31.5" customHeight="1">
      <c r="B57" s="926" t="s">
        <v>
55</v>
      </c>
      <c r="C57" s="938"/>
      <c r="D57" s="944" t="s">
        <v>
60</v>
      </c>
      <c r="E57" s="952"/>
      <c r="F57" s="952"/>
      <c r="G57" s="952"/>
      <c r="H57" s="952"/>
      <c r="I57" s="952"/>
      <c r="J57" s="960"/>
      <c r="K57" s="968"/>
      <c r="L57" s="975"/>
      <c r="M57" s="975"/>
      <c r="N57" s="975"/>
      <c r="O57" s="984"/>
    </row>
    <row r="58" spans="1:21" ht="31.5" customHeight="1">
      <c r="B58" s="927"/>
      <c r="C58" s="939"/>
      <c r="D58" s="945" t="s">
        <v>
63</v>
      </c>
      <c r="E58" s="953"/>
      <c r="F58" s="953"/>
      <c r="G58" s="953"/>
      <c r="H58" s="953"/>
      <c r="I58" s="953"/>
      <c r="J58" s="961"/>
      <c r="K58" s="969"/>
      <c r="L58" s="976"/>
      <c r="M58" s="976"/>
      <c r="N58" s="976"/>
      <c r="O58" s="985"/>
    </row>
    <row r="59" spans="1:21" ht="24" customHeight="1">
      <c r="B59" s="928"/>
      <c r="C59" s="928"/>
      <c r="D59" s="946" t="s">
        <v>
51</v>
      </c>
      <c r="E59" s="954"/>
      <c r="F59" s="954"/>
      <c r="G59" s="954"/>
      <c r="H59" s="954"/>
      <c r="I59" s="954"/>
      <c r="J59" s="954"/>
      <c r="K59" s="954"/>
      <c r="L59" s="954"/>
      <c r="M59" s="954"/>
      <c r="N59" s="954"/>
      <c r="O59" s="954"/>
    </row>
    <row r="60" spans="1:21" ht="24" customHeight="1">
      <c r="B60" s="929"/>
      <c r="C60" s="929"/>
      <c r="D60" s="946" t="s">
        <v>
46</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0IHVnXE4pmqm+3fBNqKQ9Y148jLsXKY2L0vye6LDWKN6JCKkT2ME7H6qJa2qHIB8KlwXobPjial3/+yTgDek2A==" saltValue="3egFWruGPW0wvkkl8tSC4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
22</v>
      </c>
    </row>
    <row r="40" spans="2:13" ht="27.75" customHeight="1">
      <c r="B40" s="917" t="s">
        <v>
23</v>
      </c>
      <c r="C40" s="930"/>
      <c r="D40" s="930"/>
      <c r="E40" s="947"/>
      <c r="F40" s="947"/>
      <c r="G40" s="947"/>
      <c r="H40" s="955" t="s">
        <v>
15</v>
      </c>
      <c r="I40" s="962" t="s">
        <v>
529</v>
      </c>
      <c r="J40" s="970" t="s">
        <v>
530</v>
      </c>
      <c r="K40" s="970" t="s">
        <v>
427</v>
      </c>
      <c r="L40" s="970" t="s">
        <v>
531</v>
      </c>
      <c r="M40" s="1002" t="s">
        <v>
532</v>
      </c>
    </row>
    <row r="41" spans="2:13" ht="27.75" customHeight="1">
      <c r="B41" s="918" t="s">
        <v>
42</v>
      </c>
      <c r="C41" s="931"/>
      <c r="D41" s="940"/>
      <c r="E41" s="991" t="s">
        <v>
65</v>
      </c>
      <c r="F41" s="991"/>
      <c r="G41" s="991"/>
      <c r="H41" s="997"/>
      <c r="I41" s="963">
        <v>
28363</v>
      </c>
      <c r="J41" s="971">
        <v>
27049</v>
      </c>
      <c r="K41" s="971">
        <v>
25960</v>
      </c>
      <c r="L41" s="971">
        <v>
25257</v>
      </c>
      <c r="M41" s="979">
        <v>
24876</v>
      </c>
    </row>
    <row r="42" spans="2:13" ht="27.75" customHeight="1">
      <c r="B42" s="919"/>
      <c r="C42" s="932"/>
      <c r="D42" s="941"/>
      <c r="E42" s="992" t="s">
        <v>
71</v>
      </c>
      <c r="F42" s="992"/>
      <c r="G42" s="992"/>
      <c r="H42" s="998"/>
      <c r="I42" s="964" t="s">
        <v>
209</v>
      </c>
      <c r="J42" s="972" t="s">
        <v>
209</v>
      </c>
      <c r="K42" s="972" t="s">
        <v>
209</v>
      </c>
      <c r="L42" s="972" t="s">
        <v>
209</v>
      </c>
      <c r="M42" s="980" t="s">
        <v>
209</v>
      </c>
    </row>
    <row r="43" spans="2:13" ht="27.75" customHeight="1">
      <c r="B43" s="919"/>
      <c r="C43" s="932"/>
      <c r="D43" s="941"/>
      <c r="E43" s="992" t="s">
        <v>
73</v>
      </c>
      <c r="F43" s="992"/>
      <c r="G43" s="992"/>
      <c r="H43" s="998"/>
      <c r="I43" s="964">
        <v>
13705</v>
      </c>
      <c r="J43" s="972">
        <v>
13456</v>
      </c>
      <c r="K43" s="972">
        <v>
13058</v>
      </c>
      <c r="L43" s="972">
        <v>
12570</v>
      </c>
      <c r="M43" s="980">
        <v>
12059</v>
      </c>
    </row>
    <row r="44" spans="2:13" ht="27.75" customHeight="1">
      <c r="B44" s="919"/>
      <c r="C44" s="932"/>
      <c r="D44" s="941"/>
      <c r="E44" s="992" t="s">
        <v>
75</v>
      </c>
      <c r="F44" s="992"/>
      <c r="G44" s="992"/>
      <c r="H44" s="998"/>
      <c r="I44" s="964">
        <v>
7699</v>
      </c>
      <c r="J44" s="972">
        <v>
7219</v>
      </c>
      <c r="K44" s="972">
        <v>
7340</v>
      </c>
      <c r="L44" s="972">
        <v>
6954</v>
      </c>
      <c r="M44" s="980">
        <v>
6707</v>
      </c>
    </row>
    <row r="45" spans="2:13" ht="27.75" customHeight="1">
      <c r="B45" s="919"/>
      <c r="C45" s="932"/>
      <c r="D45" s="941"/>
      <c r="E45" s="992" t="s">
        <v>
77</v>
      </c>
      <c r="F45" s="992"/>
      <c r="G45" s="992"/>
      <c r="H45" s="998"/>
      <c r="I45" s="964">
        <v>
4142</v>
      </c>
      <c r="J45" s="972">
        <v>
4131</v>
      </c>
      <c r="K45" s="972">
        <v>
4284</v>
      </c>
      <c r="L45" s="972">
        <v>
4145</v>
      </c>
      <c r="M45" s="980">
        <v>
4103</v>
      </c>
    </row>
    <row r="46" spans="2:13" ht="27.75" customHeight="1">
      <c r="B46" s="919"/>
      <c r="C46" s="932"/>
      <c r="D46" s="942"/>
      <c r="E46" s="992" t="s">
        <v>
76</v>
      </c>
      <c r="F46" s="992"/>
      <c r="G46" s="992"/>
      <c r="H46" s="998"/>
      <c r="I46" s="964" t="s">
        <v>
209</v>
      </c>
      <c r="J46" s="972" t="s">
        <v>
209</v>
      </c>
      <c r="K46" s="972" t="s">
        <v>
209</v>
      </c>
      <c r="L46" s="972" t="s">
        <v>
209</v>
      </c>
      <c r="M46" s="980" t="s">
        <v>
209</v>
      </c>
    </row>
    <row r="47" spans="2:13" ht="27.75" customHeight="1">
      <c r="B47" s="919"/>
      <c r="C47" s="932"/>
      <c r="D47" s="989"/>
      <c r="E47" s="993" t="s">
        <v>
80</v>
      </c>
      <c r="F47" s="996"/>
      <c r="G47" s="996"/>
      <c r="H47" s="999"/>
      <c r="I47" s="964" t="s">
        <v>
209</v>
      </c>
      <c r="J47" s="972" t="s">
        <v>
209</v>
      </c>
      <c r="K47" s="972" t="s">
        <v>
209</v>
      </c>
      <c r="L47" s="972" t="s">
        <v>
209</v>
      </c>
      <c r="M47" s="980" t="s">
        <v>
209</v>
      </c>
    </row>
    <row r="48" spans="2:13" ht="27.75" customHeight="1">
      <c r="B48" s="919"/>
      <c r="C48" s="932"/>
      <c r="D48" s="941"/>
      <c r="E48" s="992" t="s">
        <v>
87</v>
      </c>
      <c r="F48" s="992"/>
      <c r="G48" s="992"/>
      <c r="H48" s="998"/>
      <c r="I48" s="964" t="s">
        <v>
209</v>
      </c>
      <c r="J48" s="972" t="s">
        <v>
209</v>
      </c>
      <c r="K48" s="972" t="s">
        <v>
209</v>
      </c>
      <c r="L48" s="972" t="s">
        <v>
209</v>
      </c>
      <c r="M48" s="980" t="s">
        <v>
209</v>
      </c>
    </row>
    <row r="49" spans="2:13" ht="27.75" customHeight="1">
      <c r="B49" s="920"/>
      <c r="C49" s="933"/>
      <c r="D49" s="941"/>
      <c r="E49" s="992" t="s">
        <v>
91</v>
      </c>
      <c r="F49" s="992"/>
      <c r="G49" s="992"/>
      <c r="H49" s="998"/>
      <c r="I49" s="964" t="s">
        <v>
209</v>
      </c>
      <c r="J49" s="972" t="s">
        <v>
209</v>
      </c>
      <c r="K49" s="972" t="s">
        <v>
209</v>
      </c>
      <c r="L49" s="972" t="s">
        <v>
209</v>
      </c>
      <c r="M49" s="980" t="s">
        <v>
209</v>
      </c>
    </row>
    <row r="50" spans="2:13" ht="27.75" customHeight="1">
      <c r="B50" s="986" t="s">
        <v>
93</v>
      </c>
      <c r="C50" s="988"/>
      <c r="D50" s="990"/>
      <c r="E50" s="992" t="s">
        <v>
94</v>
      </c>
      <c r="F50" s="992"/>
      <c r="G50" s="992"/>
      <c r="H50" s="998"/>
      <c r="I50" s="964">
        <v>
3647</v>
      </c>
      <c r="J50" s="972">
        <v>
3691</v>
      </c>
      <c r="K50" s="972">
        <v>
3954</v>
      </c>
      <c r="L50" s="972">
        <v>
4329</v>
      </c>
      <c r="M50" s="980">
        <v>
3891</v>
      </c>
    </row>
    <row r="51" spans="2:13" ht="27.75" customHeight="1">
      <c r="B51" s="919"/>
      <c r="C51" s="932"/>
      <c r="D51" s="941"/>
      <c r="E51" s="992" t="s">
        <v>
96</v>
      </c>
      <c r="F51" s="992"/>
      <c r="G51" s="992"/>
      <c r="H51" s="998"/>
      <c r="I51" s="964">
        <v>
9579</v>
      </c>
      <c r="J51" s="972">
        <v>
9367</v>
      </c>
      <c r="K51" s="972">
        <v>
8789</v>
      </c>
      <c r="L51" s="972">
        <v>
7865</v>
      </c>
      <c r="M51" s="980">
        <v>
7705</v>
      </c>
    </row>
    <row r="52" spans="2:13" ht="27.75" customHeight="1">
      <c r="B52" s="920"/>
      <c r="C52" s="933"/>
      <c r="D52" s="941"/>
      <c r="E52" s="992" t="s">
        <v>
53</v>
      </c>
      <c r="F52" s="992"/>
      <c r="G52" s="992"/>
      <c r="H52" s="998"/>
      <c r="I52" s="964">
        <v>
31983</v>
      </c>
      <c r="J52" s="972">
        <v>
31346</v>
      </c>
      <c r="K52" s="972">
        <v>
30733</v>
      </c>
      <c r="L52" s="972">
        <v>
30356</v>
      </c>
      <c r="M52" s="980">
        <v>
29900</v>
      </c>
    </row>
    <row r="53" spans="2:13" ht="27.75" customHeight="1">
      <c r="B53" s="922" t="s">
        <v>
19</v>
      </c>
      <c r="C53" s="935"/>
      <c r="D53" s="943"/>
      <c r="E53" s="994" t="s">
        <v>
100</v>
      </c>
      <c r="F53" s="994"/>
      <c r="G53" s="994"/>
      <c r="H53" s="1000"/>
      <c r="I53" s="965">
        <v>
8701</v>
      </c>
      <c r="J53" s="973">
        <v>
7452</v>
      </c>
      <c r="K53" s="973">
        <v>
7166</v>
      </c>
      <c r="L53" s="973">
        <v>
6376</v>
      </c>
      <c r="M53" s="981">
        <v>
6250</v>
      </c>
    </row>
    <row r="54" spans="2:13" ht="27.75" customHeight="1">
      <c r="B54" s="987" t="s">
        <v>
37</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rVttVWQ9U9Q37TtBmGohPgoTuRwku43EJGPl9Bi0Pb4rQE1JQwrXlNpFKDShR81KU+GuQIWhEn2RPXDa0Y/Xg==" saltValue="KQmlk01soTFdVuN6W+msW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
98</v>
      </c>
    </row>
    <row r="54" spans="2:8" ht="29.25" customHeight="1">
      <c r="B54" s="1003" t="s">
        <v>
5</v>
      </c>
      <c r="C54" s="1009"/>
      <c r="D54" s="1009"/>
      <c r="E54" s="1018" t="s">
        <v>
15</v>
      </c>
      <c r="F54" s="1025" t="s">
        <v>
427</v>
      </c>
      <c r="G54" s="1025" t="s">
        <v>
531</v>
      </c>
      <c r="H54" s="1033" t="s">
        <v>
532</v>
      </c>
    </row>
    <row r="55" spans="2:8" ht="52.5" customHeight="1">
      <c r="B55" s="1004"/>
      <c r="C55" s="1010" t="s">
        <v>
104</v>
      </c>
      <c r="D55" s="1010"/>
      <c r="E55" s="1019"/>
      <c r="F55" s="1026">
        <v>
1651</v>
      </c>
      <c r="G55" s="1026">
        <v>
1675</v>
      </c>
      <c r="H55" s="1034">
        <v>
1345</v>
      </c>
    </row>
    <row r="56" spans="2:8" ht="52.5" customHeight="1">
      <c r="B56" s="1005"/>
      <c r="C56" s="1011" t="s">
        <v>
107</v>
      </c>
      <c r="D56" s="1011"/>
      <c r="E56" s="1020"/>
      <c r="F56" s="1027" t="s">
        <v>
209</v>
      </c>
      <c r="G56" s="1027" t="s">
        <v>
209</v>
      </c>
      <c r="H56" s="1035" t="s">
        <v>
209</v>
      </c>
    </row>
    <row r="57" spans="2:8" ht="53.25" customHeight="1">
      <c r="B57" s="1005"/>
      <c r="C57" s="1012" t="s">
        <v>
69</v>
      </c>
      <c r="D57" s="1012"/>
      <c r="E57" s="1021"/>
      <c r="F57" s="1028">
        <v>
1473</v>
      </c>
      <c r="G57" s="1028">
        <v>
1521</v>
      </c>
      <c r="H57" s="1036">
        <v>
1697</v>
      </c>
    </row>
    <row r="58" spans="2:8" ht="45.75" customHeight="1">
      <c r="B58" s="1006"/>
      <c r="C58" s="1013" t="s">
        <v>
179</v>
      </c>
      <c r="D58" s="1016"/>
      <c r="E58" s="1022"/>
      <c r="F58" s="1029">
        <v>
593</v>
      </c>
      <c r="G58" s="1029">
        <v>
567</v>
      </c>
      <c r="H58" s="1037">
        <v>
539</v>
      </c>
    </row>
    <row r="59" spans="2:8" ht="45.75" customHeight="1">
      <c r="B59" s="1006"/>
      <c r="C59" s="1013" t="s">
        <v>
407</v>
      </c>
      <c r="D59" s="1016"/>
      <c r="E59" s="1022"/>
      <c r="F59" s="1029">
        <v>
415</v>
      </c>
      <c r="G59" s="1029">
        <v>
438</v>
      </c>
      <c r="H59" s="1037">
        <v>
455</v>
      </c>
    </row>
    <row r="60" spans="2:8" ht="45.75" customHeight="1">
      <c r="B60" s="1006"/>
      <c r="C60" s="1013" t="s">
        <v>
362</v>
      </c>
      <c r="D60" s="1016"/>
      <c r="E60" s="1022"/>
      <c r="F60" s="1029">
        <v>
29</v>
      </c>
      <c r="G60" s="1029">
        <v>
72</v>
      </c>
      <c r="H60" s="1037">
        <v>
255</v>
      </c>
    </row>
    <row r="61" spans="2:8" ht="45.75" customHeight="1">
      <c r="B61" s="1006"/>
      <c r="C61" s="1013" t="s">
        <v>
550</v>
      </c>
      <c r="D61" s="1016"/>
      <c r="E61" s="1022"/>
      <c r="F61" s="1029">
        <v>
142</v>
      </c>
      <c r="G61" s="1029">
        <v>
146</v>
      </c>
      <c r="H61" s="1037">
        <v>
163</v>
      </c>
    </row>
    <row r="62" spans="2:8" ht="45.75" customHeight="1">
      <c r="B62" s="1007"/>
      <c r="C62" s="1014" t="s">
        <v>
551</v>
      </c>
      <c r="D62" s="1017"/>
      <c r="E62" s="1023"/>
      <c r="F62" s="1030">
        <v>
147</v>
      </c>
      <c r="G62" s="1030">
        <v>
149</v>
      </c>
      <c r="H62" s="1038">
        <v>
155</v>
      </c>
    </row>
    <row r="63" spans="2:8" ht="52.5" customHeight="1">
      <c r="B63" s="1008"/>
      <c r="C63" s="1015" t="s">
        <v>
110</v>
      </c>
      <c r="D63" s="1015"/>
      <c r="E63" s="1024"/>
      <c r="F63" s="1031">
        <v>
3124</v>
      </c>
      <c r="G63" s="1031">
        <v>
3195</v>
      </c>
      <c r="H63" s="1039">
        <v>
3042</v>
      </c>
    </row>
    <row r="64" spans="2:8" ht="15" customHeight="1"/>
  </sheetData>
  <sheetProtection algorithmName="SHA-512" hashValue="DifLCi1EfxnFGxqC1CggxPhyGs9lTS8aiqa2BgKxw72DJA6AWi6EjYI4vqfmzRKHtcpIh189/7I8hj+s1ZLHPA==" saltValue="4CUa9Dba2WxZ3fB8w7w6r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abSelected="1" topLeftCell="AN4" zoomScaleSheetLayoutView="55" workbookViewId="0">
      <selection activeCell="AN43" sqref="AN43:DC47"/>
    </sheetView>
  </sheetViews>
  <sheetFormatPr defaultColWidth="0" defaultRowHeight="13.5" customHeight="1" zeroHeight="1"/>
  <cols>
    <col min="1" max="1" width="6.375" style="368" customWidth="1"/>
    <col min="2" max="107" width="2.5" style="368" customWidth="1"/>
    <col min="108" max="108" width="6.125" style="754" customWidth="1"/>
    <col min="109" max="109" width="5.875" style="755" customWidth="1"/>
    <col min="110" max="110" width="19.125" style="368" hidden="1" customWidth="1"/>
    <col min="111" max="115" width="12.625" style="368" hidden="1" customWidth="1"/>
    <col min="116" max="349" width="8.625" style="368" hidden="1" customWidth="1"/>
    <col min="350" max="355" width="14.875" style="368" hidden="1" customWidth="1"/>
    <col min="356" max="357" width="15.875" style="368" hidden="1" customWidth="1"/>
    <col min="358" max="363" width="16.125" style="368" hidden="1" customWidth="1"/>
    <col min="364" max="364" width="6.125" style="368" hidden="1" customWidth="1"/>
    <col min="365" max="365" width="3" style="368" hidden="1" customWidth="1"/>
    <col min="366" max="605" width="8.625" style="368" hidden="1" customWidth="1"/>
    <col min="606" max="611" width="14.875" style="368" hidden="1" customWidth="1"/>
    <col min="612" max="613" width="15.875" style="368" hidden="1" customWidth="1"/>
    <col min="614" max="619" width="16.125" style="368" hidden="1" customWidth="1"/>
    <col min="620" max="620" width="6.125" style="368" hidden="1" customWidth="1"/>
    <col min="621" max="621" width="3" style="368" hidden="1" customWidth="1"/>
    <col min="622" max="861" width="8.625" style="368" hidden="1" customWidth="1"/>
    <col min="862" max="867" width="14.875" style="368" hidden="1" customWidth="1"/>
    <col min="868" max="869" width="15.875" style="368" hidden="1" customWidth="1"/>
    <col min="870" max="875" width="16.125" style="368" hidden="1" customWidth="1"/>
    <col min="876" max="876" width="6.125" style="368" hidden="1" customWidth="1"/>
    <col min="877" max="877" width="3" style="368" hidden="1" customWidth="1"/>
    <col min="878" max="1117" width="8.625" style="368" hidden="1" customWidth="1"/>
    <col min="1118" max="1123" width="14.875" style="368" hidden="1" customWidth="1"/>
    <col min="1124" max="1125" width="15.875" style="368" hidden="1" customWidth="1"/>
    <col min="1126" max="1131" width="16.125" style="368" hidden="1" customWidth="1"/>
    <col min="1132" max="1132" width="6.125" style="368" hidden="1" customWidth="1"/>
    <col min="1133" max="1133" width="3" style="368" hidden="1" customWidth="1"/>
    <col min="1134" max="1373" width="8.625" style="368" hidden="1" customWidth="1"/>
    <col min="1374" max="1379" width="14.875" style="368" hidden="1" customWidth="1"/>
    <col min="1380" max="1381" width="15.875" style="368" hidden="1" customWidth="1"/>
    <col min="1382" max="1387" width="16.125" style="368" hidden="1" customWidth="1"/>
    <col min="1388" max="1388" width="6.125" style="368" hidden="1" customWidth="1"/>
    <col min="1389" max="1389" width="3" style="368" hidden="1" customWidth="1"/>
    <col min="1390" max="1629" width="8.625" style="368" hidden="1" customWidth="1"/>
    <col min="1630" max="1635" width="14.875" style="368" hidden="1" customWidth="1"/>
    <col min="1636" max="1637" width="15.875" style="368" hidden="1" customWidth="1"/>
    <col min="1638" max="1643" width="16.125" style="368" hidden="1" customWidth="1"/>
    <col min="1644" max="1644" width="6.125" style="368" hidden="1" customWidth="1"/>
    <col min="1645" max="1645" width="3" style="368" hidden="1" customWidth="1"/>
    <col min="1646" max="1885" width="8.625" style="368" hidden="1" customWidth="1"/>
    <col min="1886" max="1891" width="14.875" style="368" hidden="1" customWidth="1"/>
    <col min="1892" max="1893" width="15.875" style="368" hidden="1" customWidth="1"/>
    <col min="1894" max="1899" width="16.125" style="368" hidden="1" customWidth="1"/>
    <col min="1900" max="1900" width="6.125" style="368" hidden="1" customWidth="1"/>
    <col min="1901" max="1901" width="3" style="368" hidden="1" customWidth="1"/>
    <col min="1902" max="2141" width="8.625" style="368" hidden="1" customWidth="1"/>
    <col min="2142" max="2147" width="14.875" style="368" hidden="1" customWidth="1"/>
    <col min="2148" max="2149" width="15.875" style="368" hidden="1" customWidth="1"/>
    <col min="2150" max="2155" width="16.125" style="368" hidden="1" customWidth="1"/>
    <col min="2156" max="2156" width="6.125" style="368" hidden="1" customWidth="1"/>
    <col min="2157" max="2157" width="3" style="368" hidden="1" customWidth="1"/>
    <col min="2158" max="2397" width="8.625" style="368" hidden="1" customWidth="1"/>
    <col min="2398" max="2403" width="14.875" style="368" hidden="1" customWidth="1"/>
    <col min="2404" max="2405" width="15.875" style="368" hidden="1" customWidth="1"/>
    <col min="2406" max="2411" width="16.125" style="368" hidden="1" customWidth="1"/>
    <col min="2412" max="2412" width="6.125" style="368" hidden="1" customWidth="1"/>
    <col min="2413" max="2413" width="3" style="368" hidden="1" customWidth="1"/>
    <col min="2414" max="2653" width="8.625" style="368" hidden="1" customWidth="1"/>
    <col min="2654" max="2659" width="14.875" style="368" hidden="1" customWidth="1"/>
    <col min="2660" max="2661" width="15.875" style="368" hidden="1" customWidth="1"/>
    <col min="2662" max="2667" width="16.125" style="368" hidden="1" customWidth="1"/>
    <col min="2668" max="2668" width="6.125" style="368" hidden="1" customWidth="1"/>
    <col min="2669" max="2669" width="3" style="368" hidden="1" customWidth="1"/>
    <col min="2670" max="2909" width="8.625" style="368" hidden="1" customWidth="1"/>
    <col min="2910" max="2915" width="14.875" style="368" hidden="1" customWidth="1"/>
    <col min="2916" max="2917" width="15.875" style="368" hidden="1" customWidth="1"/>
    <col min="2918" max="2923" width="16.125" style="368" hidden="1" customWidth="1"/>
    <col min="2924" max="2924" width="6.125" style="368" hidden="1" customWidth="1"/>
    <col min="2925" max="2925" width="3" style="368" hidden="1" customWidth="1"/>
    <col min="2926" max="3165" width="8.625" style="368" hidden="1" customWidth="1"/>
    <col min="3166" max="3171" width="14.875" style="368" hidden="1" customWidth="1"/>
    <col min="3172" max="3173" width="15.875" style="368" hidden="1" customWidth="1"/>
    <col min="3174" max="3179" width="16.125" style="368" hidden="1" customWidth="1"/>
    <col min="3180" max="3180" width="6.125" style="368" hidden="1" customWidth="1"/>
    <col min="3181" max="3181" width="3" style="368" hidden="1" customWidth="1"/>
    <col min="3182" max="3421" width="8.625" style="368" hidden="1" customWidth="1"/>
    <col min="3422" max="3427" width="14.875" style="368" hidden="1" customWidth="1"/>
    <col min="3428" max="3429" width="15.875" style="368" hidden="1" customWidth="1"/>
    <col min="3430" max="3435" width="16.125" style="368" hidden="1" customWidth="1"/>
    <col min="3436" max="3436" width="6.125" style="368" hidden="1" customWidth="1"/>
    <col min="3437" max="3437" width="3" style="368" hidden="1" customWidth="1"/>
    <col min="3438" max="3677" width="8.625" style="368" hidden="1" customWidth="1"/>
    <col min="3678" max="3683" width="14.875" style="368" hidden="1" customWidth="1"/>
    <col min="3684" max="3685" width="15.875" style="368" hidden="1" customWidth="1"/>
    <col min="3686" max="3691" width="16.125" style="368" hidden="1" customWidth="1"/>
    <col min="3692" max="3692" width="6.125" style="368" hidden="1" customWidth="1"/>
    <col min="3693" max="3693" width="3" style="368" hidden="1" customWidth="1"/>
    <col min="3694" max="3933" width="8.625" style="368" hidden="1" customWidth="1"/>
    <col min="3934" max="3939" width="14.875" style="368" hidden="1" customWidth="1"/>
    <col min="3940" max="3941" width="15.875" style="368" hidden="1" customWidth="1"/>
    <col min="3942" max="3947" width="16.125" style="368" hidden="1" customWidth="1"/>
    <col min="3948" max="3948" width="6.125" style="368" hidden="1" customWidth="1"/>
    <col min="3949" max="3949" width="3" style="368" hidden="1" customWidth="1"/>
    <col min="3950" max="4189" width="8.625" style="368" hidden="1" customWidth="1"/>
    <col min="4190" max="4195" width="14.875" style="368" hidden="1" customWidth="1"/>
    <col min="4196" max="4197" width="15.875" style="368" hidden="1" customWidth="1"/>
    <col min="4198" max="4203" width="16.125" style="368" hidden="1" customWidth="1"/>
    <col min="4204" max="4204" width="6.125" style="368" hidden="1" customWidth="1"/>
    <col min="4205" max="4205" width="3" style="368" hidden="1" customWidth="1"/>
    <col min="4206" max="4445" width="8.625" style="368" hidden="1" customWidth="1"/>
    <col min="4446" max="4451" width="14.875" style="368" hidden="1" customWidth="1"/>
    <col min="4452" max="4453" width="15.875" style="368" hidden="1" customWidth="1"/>
    <col min="4454" max="4459" width="16.125" style="368" hidden="1" customWidth="1"/>
    <col min="4460" max="4460" width="6.125" style="368" hidden="1" customWidth="1"/>
    <col min="4461" max="4461" width="3" style="368" hidden="1" customWidth="1"/>
    <col min="4462" max="4701" width="8.625" style="368" hidden="1" customWidth="1"/>
    <col min="4702" max="4707" width="14.875" style="368" hidden="1" customWidth="1"/>
    <col min="4708" max="4709" width="15.875" style="368" hidden="1" customWidth="1"/>
    <col min="4710" max="4715" width="16.125" style="368" hidden="1" customWidth="1"/>
    <col min="4716" max="4716" width="6.125" style="368" hidden="1" customWidth="1"/>
    <col min="4717" max="4717" width="3" style="368" hidden="1" customWidth="1"/>
    <col min="4718" max="4957" width="8.625" style="368" hidden="1" customWidth="1"/>
    <col min="4958" max="4963" width="14.875" style="368" hidden="1" customWidth="1"/>
    <col min="4964" max="4965" width="15.875" style="368" hidden="1" customWidth="1"/>
    <col min="4966" max="4971" width="16.125" style="368" hidden="1" customWidth="1"/>
    <col min="4972" max="4972" width="6.125" style="368" hidden="1" customWidth="1"/>
    <col min="4973" max="4973" width="3" style="368" hidden="1" customWidth="1"/>
    <col min="4974" max="5213" width="8.625" style="368" hidden="1" customWidth="1"/>
    <col min="5214" max="5219" width="14.875" style="368" hidden="1" customWidth="1"/>
    <col min="5220" max="5221" width="15.875" style="368" hidden="1" customWidth="1"/>
    <col min="5222" max="5227" width="16.125" style="368" hidden="1" customWidth="1"/>
    <col min="5228" max="5228" width="6.125" style="368" hidden="1" customWidth="1"/>
    <col min="5229" max="5229" width="3" style="368" hidden="1" customWidth="1"/>
    <col min="5230" max="5469" width="8.625" style="368" hidden="1" customWidth="1"/>
    <col min="5470" max="5475" width="14.875" style="368" hidden="1" customWidth="1"/>
    <col min="5476" max="5477" width="15.875" style="368" hidden="1" customWidth="1"/>
    <col min="5478" max="5483" width="16.125" style="368" hidden="1" customWidth="1"/>
    <col min="5484" max="5484" width="6.125" style="368" hidden="1" customWidth="1"/>
    <col min="5485" max="5485" width="3" style="368" hidden="1" customWidth="1"/>
    <col min="5486" max="5725" width="8.625" style="368" hidden="1" customWidth="1"/>
    <col min="5726" max="5731" width="14.875" style="368" hidden="1" customWidth="1"/>
    <col min="5732" max="5733" width="15.875" style="368" hidden="1" customWidth="1"/>
    <col min="5734" max="5739" width="16.125" style="368" hidden="1" customWidth="1"/>
    <col min="5740" max="5740" width="6.125" style="368" hidden="1" customWidth="1"/>
    <col min="5741" max="5741" width="3" style="368" hidden="1" customWidth="1"/>
    <col min="5742" max="5981" width="8.625" style="368" hidden="1" customWidth="1"/>
    <col min="5982" max="5987" width="14.875" style="368" hidden="1" customWidth="1"/>
    <col min="5988" max="5989" width="15.875" style="368" hidden="1" customWidth="1"/>
    <col min="5990" max="5995" width="16.125" style="368" hidden="1" customWidth="1"/>
    <col min="5996" max="5996" width="6.125" style="368" hidden="1" customWidth="1"/>
    <col min="5997" max="5997" width="3" style="368" hidden="1" customWidth="1"/>
    <col min="5998" max="6237" width="8.625" style="368" hidden="1" customWidth="1"/>
    <col min="6238" max="6243" width="14.875" style="368" hidden="1" customWidth="1"/>
    <col min="6244" max="6245" width="15.875" style="368" hidden="1" customWidth="1"/>
    <col min="6246" max="6251" width="16.125" style="368" hidden="1" customWidth="1"/>
    <col min="6252" max="6252" width="6.125" style="368" hidden="1" customWidth="1"/>
    <col min="6253" max="6253" width="3" style="368" hidden="1" customWidth="1"/>
    <col min="6254" max="6493" width="8.625" style="368" hidden="1" customWidth="1"/>
    <col min="6494" max="6499" width="14.875" style="368" hidden="1" customWidth="1"/>
    <col min="6500" max="6501" width="15.875" style="368" hidden="1" customWidth="1"/>
    <col min="6502" max="6507" width="16.125" style="368" hidden="1" customWidth="1"/>
    <col min="6508" max="6508" width="6.125" style="368" hidden="1" customWidth="1"/>
    <col min="6509" max="6509" width="3" style="368" hidden="1" customWidth="1"/>
    <col min="6510" max="6749" width="8.625" style="368" hidden="1" customWidth="1"/>
    <col min="6750" max="6755" width="14.875" style="368" hidden="1" customWidth="1"/>
    <col min="6756" max="6757" width="15.875" style="368" hidden="1" customWidth="1"/>
    <col min="6758" max="6763" width="16.125" style="368" hidden="1" customWidth="1"/>
    <col min="6764" max="6764" width="6.125" style="368" hidden="1" customWidth="1"/>
    <col min="6765" max="6765" width="3" style="368" hidden="1" customWidth="1"/>
    <col min="6766" max="7005" width="8.625" style="368" hidden="1" customWidth="1"/>
    <col min="7006" max="7011" width="14.875" style="368" hidden="1" customWidth="1"/>
    <col min="7012" max="7013" width="15.875" style="368" hidden="1" customWidth="1"/>
    <col min="7014" max="7019" width="16.125" style="368" hidden="1" customWidth="1"/>
    <col min="7020" max="7020" width="6.125" style="368" hidden="1" customWidth="1"/>
    <col min="7021" max="7021" width="3" style="368" hidden="1" customWidth="1"/>
    <col min="7022" max="7261" width="8.625" style="368" hidden="1" customWidth="1"/>
    <col min="7262" max="7267" width="14.875" style="368" hidden="1" customWidth="1"/>
    <col min="7268" max="7269" width="15.875" style="368" hidden="1" customWidth="1"/>
    <col min="7270" max="7275" width="16.125" style="368" hidden="1" customWidth="1"/>
    <col min="7276" max="7276" width="6.125" style="368" hidden="1" customWidth="1"/>
    <col min="7277" max="7277" width="3" style="368" hidden="1" customWidth="1"/>
    <col min="7278" max="7517" width="8.625" style="368" hidden="1" customWidth="1"/>
    <col min="7518" max="7523" width="14.875" style="368" hidden="1" customWidth="1"/>
    <col min="7524" max="7525" width="15.875" style="368" hidden="1" customWidth="1"/>
    <col min="7526" max="7531" width="16.125" style="368" hidden="1" customWidth="1"/>
    <col min="7532" max="7532" width="6.125" style="368" hidden="1" customWidth="1"/>
    <col min="7533" max="7533" width="3" style="368" hidden="1" customWidth="1"/>
    <col min="7534" max="7773" width="8.625" style="368" hidden="1" customWidth="1"/>
    <col min="7774" max="7779" width="14.875" style="368" hidden="1" customWidth="1"/>
    <col min="7780" max="7781" width="15.875" style="368" hidden="1" customWidth="1"/>
    <col min="7782" max="7787" width="16.125" style="368" hidden="1" customWidth="1"/>
    <col min="7788" max="7788" width="6.125" style="368" hidden="1" customWidth="1"/>
    <col min="7789" max="7789" width="3" style="368" hidden="1" customWidth="1"/>
    <col min="7790" max="8029" width="8.625" style="368" hidden="1" customWidth="1"/>
    <col min="8030" max="8035" width="14.875" style="368" hidden="1" customWidth="1"/>
    <col min="8036" max="8037" width="15.875" style="368" hidden="1" customWidth="1"/>
    <col min="8038" max="8043" width="16.125" style="368" hidden="1" customWidth="1"/>
    <col min="8044" max="8044" width="6.125" style="368" hidden="1" customWidth="1"/>
    <col min="8045" max="8045" width="3" style="368" hidden="1" customWidth="1"/>
    <col min="8046" max="8285" width="8.625" style="368" hidden="1" customWidth="1"/>
    <col min="8286" max="8291" width="14.875" style="368" hidden="1" customWidth="1"/>
    <col min="8292" max="8293" width="15.875" style="368" hidden="1" customWidth="1"/>
    <col min="8294" max="8299" width="16.125" style="368" hidden="1" customWidth="1"/>
    <col min="8300" max="8300" width="6.125" style="368" hidden="1" customWidth="1"/>
    <col min="8301" max="8301" width="3" style="368" hidden="1" customWidth="1"/>
    <col min="8302" max="8541" width="8.625" style="368" hidden="1" customWidth="1"/>
    <col min="8542" max="8547" width="14.875" style="368" hidden="1" customWidth="1"/>
    <col min="8548" max="8549" width="15.875" style="368" hidden="1" customWidth="1"/>
    <col min="8550" max="8555" width="16.125" style="368" hidden="1" customWidth="1"/>
    <col min="8556" max="8556" width="6.125" style="368" hidden="1" customWidth="1"/>
    <col min="8557" max="8557" width="3" style="368" hidden="1" customWidth="1"/>
    <col min="8558" max="8797" width="8.625" style="368" hidden="1" customWidth="1"/>
    <col min="8798" max="8803" width="14.875" style="368" hidden="1" customWidth="1"/>
    <col min="8804" max="8805" width="15.875" style="368" hidden="1" customWidth="1"/>
    <col min="8806" max="8811" width="16.125" style="368" hidden="1" customWidth="1"/>
    <col min="8812" max="8812" width="6.125" style="368" hidden="1" customWidth="1"/>
    <col min="8813" max="8813" width="3" style="368" hidden="1" customWidth="1"/>
    <col min="8814" max="9053" width="8.625" style="368" hidden="1" customWidth="1"/>
    <col min="9054" max="9059" width="14.875" style="368" hidden="1" customWidth="1"/>
    <col min="9060" max="9061" width="15.875" style="368" hidden="1" customWidth="1"/>
    <col min="9062" max="9067" width="16.125" style="368" hidden="1" customWidth="1"/>
    <col min="9068" max="9068" width="6.125" style="368" hidden="1" customWidth="1"/>
    <col min="9069" max="9069" width="3" style="368" hidden="1" customWidth="1"/>
    <col min="9070" max="9309" width="8.625" style="368" hidden="1" customWidth="1"/>
    <col min="9310" max="9315" width="14.875" style="368" hidden="1" customWidth="1"/>
    <col min="9316" max="9317" width="15.875" style="368" hidden="1" customWidth="1"/>
    <col min="9318" max="9323" width="16.125" style="368" hidden="1" customWidth="1"/>
    <col min="9324" max="9324" width="6.125" style="368" hidden="1" customWidth="1"/>
    <col min="9325" max="9325" width="3" style="368" hidden="1" customWidth="1"/>
    <col min="9326" max="9565" width="8.625" style="368" hidden="1" customWidth="1"/>
    <col min="9566" max="9571" width="14.875" style="368" hidden="1" customWidth="1"/>
    <col min="9572" max="9573" width="15.875" style="368" hidden="1" customWidth="1"/>
    <col min="9574" max="9579" width="16.125" style="368" hidden="1" customWidth="1"/>
    <col min="9580" max="9580" width="6.125" style="368" hidden="1" customWidth="1"/>
    <col min="9581" max="9581" width="3" style="368" hidden="1" customWidth="1"/>
    <col min="9582" max="9821" width="8.625" style="368" hidden="1" customWidth="1"/>
    <col min="9822" max="9827" width="14.875" style="368" hidden="1" customWidth="1"/>
    <col min="9828" max="9829" width="15.875" style="368" hidden="1" customWidth="1"/>
    <col min="9830" max="9835" width="16.125" style="368" hidden="1" customWidth="1"/>
    <col min="9836" max="9836" width="6.125" style="368" hidden="1" customWidth="1"/>
    <col min="9837" max="9837" width="3" style="368" hidden="1" customWidth="1"/>
    <col min="9838" max="10077" width="8.625" style="368" hidden="1" customWidth="1"/>
    <col min="10078" max="10083" width="14.875" style="368" hidden="1" customWidth="1"/>
    <col min="10084" max="10085" width="15.875" style="368" hidden="1" customWidth="1"/>
    <col min="10086" max="10091" width="16.125" style="368" hidden="1" customWidth="1"/>
    <col min="10092" max="10092" width="6.125" style="368" hidden="1" customWidth="1"/>
    <col min="10093" max="10093" width="3" style="368" hidden="1" customWidth="1"/>
    <col min="10094" max="10333" width="8.625" style="368" hidden="1" customWidth="1"/>
    <col min="10334" max="10339" width="14.875" style="368" hidden="1" customWidth="1"/>
    <col min="10340" max="10341" width="15.875" style="368" hidden="1" customWidth="1"/>
    <col min="10342" max="10347" width="16.125" style="368" hidden="1" customWidth="1"/>
    <col min="10348" max="10348" width="6.125" style="368" hidden="1" customWidth="1"/>
    <col min="10349" max="10349" width="3" style="368" hidden="1" customWidth="1"/>
    <col min="10350" max="10589" width="8.625" style="368" hidden="1" customWidth="1"/>
    <col min="10590" max="10595" width="14.875" style="368" hidden="1" customWidth="1"/>
    <col min="10596" max="10597" width="15.875" style="368" hidden="1" customWidth="1"/>
    <col min="10598" max="10603" width="16.125" style="368" hidden="1" customWidth="1"/>
    <col min="10604" max="10604" width="6.125" style="368" hidden="1" customWidth="1"/>
    <col min="10605" max="10605" width="3" style="368" hidden="1" customWidth="1"/>
    <col min="10606" max="10845" width="8.625" style="368" hidden="1" customWidth="1"/>
    <col min="10846" max="10851" width="14.875" style="368" hidden="1" customWidth="1"/>
    <col min="10852" max="10853" width="15.875" style="368" hidden="1" customWidth="1"/>
    <col min="10854" max="10859" width="16.125" style="368" hidden="1" customWidth="1"/>
    <col min="10860" max="10860" width="6.125" style="368" hidden="1" customWidth="1"/>
    <col min="10861" max="10861" width="3" style="368" hidden="1" customWidth="1"/>
    <col min="10862" max="11101" width="8.625" style="368" hidden="1" customWidth="1"/>
    <col min="11102" max="11107" width="14.875" style="368" hidden="1" customWidth="1"/>
    <col min="11108" max="11109" width="15.875" style="368" hidden="1" customWidth="1"/>
    <col min="11110" max="11115" width="16.125" style="368" hidden="1" customWidth="1"/>
    <col min="11116" max="11116" width="6.125" style="368" hidden="1" customWidth="1"/>
    <col min="11117" max="11117" width="3" style="368" hidden="1" customWidth="1"/>
    <col min="11118" max="11357" width="8.625" style="368" hidden="1" customWidth="1"/>
    <col min="11358" max="11363" width="14.875" style="368" hidden="1" customWidth="1"/>
    <col min="11364" max="11365" width="15.875" style="368" hidden="1" customWidth="1"/>
    <col min="11366" max="11371" width="16.125" style="368" hidden="1" customWidth="1"/>
    <col min="11372" max="11372" width="6.125" style="368" hidden="1" customWidth="1"/>
    <col min="11373" max="11373" width="3" style="368" hidden="1" customWidth="1"/>
    <col min="11374" max="11613" width="8.625" style="368" hidden="1" customWidth="1"/>
    <col min="11614" max="11619" width="14.875" style="368" hidden="1" customWidth="1"/>
    <col min="11620" max="11621" width="15.875" style="368" hidden="1" customWidth="1"/>
    <col min="11622" max="11627" width="16.125" style="368" hidden="1" customWidth="1"/>
    <col min="11628" max="11628" width="6.125" style="368" hidden="1" customWidth="1"/>
    <col min="11629" max="11629" width="3" style="368" hidden="1" customWidth="1"/>
    <col min="11630" max="11869" width="8.625" style="368" hidden="1" customWidth="1"/>
    <col min="11870" max="11875" width="14.875" style="368" hidden="1" customWidth="1"/>
    <col min="11876" max="11877" width="15.875" style="368" hidden="1" customWidth="1"/>
    <col min="11878" max="11883" width="16.125" style="368" hidden="1" customWidth="1"/>
    <col min="11884" max="11884" width="6.125" style="368" hidden="1" customWidth="1"/>
    <col min="11885" max="11885" width="3" style="368" hidden="1" customWidth="1"/>
    <col min="11886" max="12125" width="8.625" style="368" hidden="1" customWidth="1"/>
    <col min="12126" max="12131" width="14.875" style="368" hidden="1" customWidth="1"/>
    <col min="12132" max="12133" width="15.875" style="368" hidden="1" customWidth="1"/>
    <col min="12134" max="12139" width="16.125" style="368" hidden="1" customWidth="1"/>
    <col min="12140" max="12140" width="6.125" style="368" hidden="1" customWidth="1"/>
    <col min="12141" max="12141" width="3" style="368" hidden="1" customWidth="1"/>
    <col min="12142" max="12381" width="8.625" style="368" hidden="1" customWidth="1"/>
    <col min="12382" max="12387" width="14.875" style="368" hidden="1" customWidth="1"/>
    <col min="12388" max="12389" width="15.875" style="368" hidden="1" customWidth="1"/>
    <col min="12390" max="12395" width="16.125" style="368" hidden="1" customWidth="1"/>
    <col min="12396" max="12396" width="6.125" style="368" hidden="1" customWidth="1"/>
    <col min="12397" max="12397" width="3" style="368" hidden="1" customWidth="1"/>
    <col min="12398" max="12637" width="8.625" style="368" hidden="1" customWidth="1"/>
    <col min="12638" max="12643" width="14.875" style="368" hidden="1" customWidth="1"/>
    <col min="12644" max="12645" width="15.875" style="368" hidden="1" customWidth="1"/>
    <col min="12646" max="12651" width="16.125" style="368" hidden="1" customWidth="1"/>
    <col min="12652" max="12652" width="6.125" style="368" hidden="1" customWidth="1"/>
    <col min="12653" max="12653" width="3" style="368" hidden="1" customWidth="1"/>
    <col min="12654" max="12893" width="8.625" style="368" hidden="1" customWidth="1"/>
    <col min="12894" max="12899" width="14.875" style="368" hidden="1" customWidth="1"/>
    <col min="12900" max="12901" width="15.875" style="368" hidden="1" customWidth="1"/>
    <col min="12902" max="12907" width="16.125" style="368" hidden="1" customWidth="1"/>
    <col min="12908" max="12908" width="6.125" style="368" hidden="1" customWidth="1"/>
    <col min="12909" max="12909" width="3" style="368" hidden="1" customWidth="1"/>
    <col min="12910" max="13149" width="8.625" style="368" hidden="1" customWidth="1"/>
    <col min="13150" max="13155" width="14.875" style="368" hidden="1" customWidth="1"/>
    <col min="13156" max="13157" width="15.875" style="368" hidden="1" customWidth="1"/>
    <col min="13158" max="13163" width="16.125" style="368" hidden="1" customWidth="1"/>
    <col min="13164" max="13164" width="6.125" style="368" hidden="1" customWidth="1"/>
    <col min="13165" max="13165" width="3" style="368" hidden="1" customWidth="1"/>
    <col min="13166" max="13405" width="8.625" style="368" hidden="1" customWidth="1"/>
    <col min="13406" max="13411" width="14.875" style="368" hidden="1" customWidth="1"/>
    <col min="13412" max="13413" width="15.875" style="368" hidden="1" customWidth="1"/>
    <col min="13414" max="13419" width="16.125" style="368" hidden="1" customWidth="1"/>
    <col min="13420" max="13420" width="6.125" style="368" hidden="1" customWidth="1"/>
    <col min="13421" max="13421" width="3" style="368" hidden="1" customWidth="1"/>
    <col min="13422" max="13661" width="8.625" style="368" hidden="1" customWidth="1"/>
    <col min="13662" max="13667" width="14.875" style="368" hidden="1" customWidth="1"/>
    <col min="13668" max="13669" width="15.875" style="368" hidden="1" customWidth="1"/>
    <col min="13670" max="13675" width="16.125" style="368" hidden="1" customWidth="1"/>
    <col min="13676" max="13676" width="6.125" style="368" hidden="1" customWidth="1"/>
    <col min="13677" max="13677" width="3" style="368" hidden="1" customWidth="1"/>
    <col min="13678" max="13917" width="8.625" style="368" hidden="1" customWidth="1"/>
    <col min="13918" max="13923" width="14.875" style="368" hidden="1" customWidth="1"/>
    <col min="13924" max="13925" width="15.875" style="368" hidden="1" customWidth="1"/>
    <col min="13926" max="13931" width="16.125" style="368" hidden="1" customWidth="1"/>
    <col min="13932" max="13932" width="6.125" style="368" hidden="1" customWidth="1"/>
    <col min="13933" max="13933" width="3" style="368" hidden="1" customWidth="1"/>
    <col min="13934" max="14173" width="8.625" style="368" hidden="1" customWidth="1"/>
    <col min="14174" max="14179" width="14.875" style="368" hidden="1" customWidth="1"/>
    <col min="14180" max="14181" width="15.875" style="368" hidden="1" customWidth="1"/>
    <col min="14182" max="14187" width="16.125" style="368" hidden="1" customWidth="1"/>
    <col min="14188" max="14188" width="6.125" style="368" hidden="1" customWidth="1"/>
    <col min="14189" max="14189" width="3" style="368" hidden="1" customWidth="1"/>
    <col min="14190" max="14429" width="8.625" style="368" hidden="1" customWidth="1"/>
    <col min="14430" max="14435" width="14.875" style="368" hidden="1" customWidth="1"/>
    <col min="14436" max="14437" width="15.875" style="368" hidden="1" customWidth="1"/>
    <col min="14438" max="14443" width="16.125" style="368" hidden="1" customWidth="1"/>
    <col min="14444" max="14444" width="6.125" style="368" hidden="1" customWidth="1"/>
    <col min="14445" max="14445" width="3" style="368" hidden="1" customWidth="1"/>
    <col min="14446" max="14685" width="8.625" style="368" hidden="1" customWidth="1"/>
    <col min="14686" max="14691" width="14.875" style="368" hidden="1" customWidth="1"/>
    <col min="14692" max="14693" width="15.875" style="368" hidden="1" customWidth="1"/>
    <col min="14694" max="14699" width="16.125" style="368" hidden="1" customWidth="1"/>
    <col min="14700" max="14700" width="6.125" style="368" hidden="1" customWidth="1"/>
    <col min="14701" max="14701" width="3" style="368" hidden="1" customWidth="1"/>
    <col min="14702" max="14941" width="8.625" style="368" hidden="1" customWidth="1"/>
    <col min="14942" max="14947" width="14.875" style="368" hidden="1" customWidth="1"/>
    <col min="14948" max="14949" width="15.875" style="368" hidden="1" customWidth="1"/>
    <col min="14950" max="14955" width="16.125" style="368" hidden="1" customWidth="1"/>
    <col min="14956" max="14956" width="6.125" style="368" hidden="1" customWidth="1"/>
    <col min="14957" max="14957" width="3" style="368" hidden="1" customWidth="1"/>
    <col min="14958" max="15197" width="8.625" style="368" hidden="1" customWidth="1"/>
    <col min="15198" max="15203" width="14.875" style="368" hidden="1" customWidth="1"/>
    <col min="15204" max="15205" width="15.875" style="368" hidden="1" customWidth="1"/>
    <col min="15206" max="15211" width="16.125" style="368" hidden="1" customWidth="1"/>
    <col min="15212" max="15212" width="6.125" style="368" hidden="1" customWidth="1"/>
    <col min="15213" max="15213" width="3" style="368" hidden="1" customWidth="1"/>
    <col min="15214" max="15453" width="8.625" style="368" hidden="1" customWidth="1"/>
    <col min="15454" max="15459" width="14.875" style="368" hidden="1" customWidth="1"/>
    <col min="15460" max="15461" width="15.875" style="368" hidden="1" customWidth="1"/>
    <col min="15462" max="15467" width="16.125" style="368" hidden="1" customWidth="1"/>
    <col min="15468" max="15468" width="6.125" style="368" hidden="1" customWidth="1"/>
    <col min="15469" max="15469" width="3" style="368" hidden="1" customWidth="1"/>
    <col min="15470" max="15709" width="8.625" style="368" hidden="1" customWidth="1"/>
    <col min="15710" max="15715" width="14.875" style="368" hidden="1" customWidth="1"/>
    <col min="15716" max="15717" width="15.875" style="368" hidden="1" customWidth="1"/>
    <col min="15718" max="15723" width="16.125" style="368" hidden="1" customWidth="1"/>
    <col min="15724" max="15724" width="6.125" style="368" hidden="1" customWidth="1"/>
    <col min="15725" max="15725" width="3" style="368" hidden="1" customWidth="1"/>
    <col min="15726" max="15965" width="8.625" style="368" hidden="1" customWidth="1"/>
    <col min="15966" max="15971" width="14.875" style="368" hidden="1" customWidth="1"/>
    <col min="15972" max="15973" width="15.875" style="368" hidden="1" customWidth="1"/>
    <col min="15974" max="15979" width="16.125" style="368" hidden="1" customWidth="1"/>
    <col min="15980" max="15980" width="6.125" style="368" hidden="1" customWidth="1"/>
    <col min="15981" max="15981" width="3" style="368" hidden="1" customWidth="1"/>
    <col min="15982" max="16221" width="8.625" style="368" hidden="1" customWidth="1"/>
    <col min="16222" max="16227" width="14.875" style="368" hidden="1" customWidth="1"/>
    <col min="16228" max="16229" width="15.875" style="368" hidden="1" customWidth="1"/>
    <col min="16230" max="16235" width="16.125" style="368" hidden="1" customWidth="1"/>
    <col min="16236" max="16236" width="6.125" style="368" hidden="1" customWidth="1"/>
    <col min="16237" max="16237" width="3" style="368" hidden="1" customWidth="1"/>
    <col min="16238" max="16384" width="8.625" style="368" hidden="1" customWidth="1"/>
  </cols>
  <sheetData>
    <row r="1" spans="1:143" ht="42.75" customHeight="1">
      <c r="A1" s="1041"/>
      <c r="B1" s="1043"/>
      <c r="DD1" s="766"/>
      <c r="DE1" s="766"/>
    </row>
    <row r="2" spans="1:143" ht="25.5" customHeight="1">
      <c r="A2" s="1042"/>
      <c r="C2" s="1042"/>
      <c r="O2" s="1042"/>
      <c r="P2" s="1042"/>
      <c r="Q2" s="1042"/>
      <c r="R2" s="1042"/>
      <c r="S2" s="1042"/>
      <c r="T2" s="1042"/>
      <c r="U2" s="1042"/>
      <c r="V2" s="1042"/>
      <c r="W2" s="1042"/>
      <c r="X2" s="1042"/>
      <c r="Y2" s="1042"/>
      <c r="Z2" s="1042"/>
      <c r="AA2" s="1042"/>
      <c r="AB2" s="1042"/>
      <c r="AC2" s="1042"/>
      <c r="AD2" s="1042"/>
      <c r="AE2" s="1042"/>
      <c r="AF2" s="1042"/>
      <c r="AG2" s="1042"/>
      <c r="AH2" s="1042"/>
      <c r="AI2" s="1042"/>
      <c r="AU2" s="1042"/>
      <c r="BG2" s="1042"/>
      <c r="BS2" s="1042"/>
      <c r="CE2" s="1042"/>
      <c r="CQ2" s="1042"/>
      <c r="DD2" s="766"/>
      <c r="DE2" s="766"/>
    </row>
    <row r="3" spans="1:143" ht="25.5" customHeight="1">
      <c r="A3" s="1042"/>
      <c r="C3" s="1042"/>
      <c r="O3" s="1042"/>
      <c r="P3" s="1042"/>
      <c r="Q3" s="1042"/>
      <c r="R3" s="1042"/>
      <c r="S3" s="1042"/>
      <c r="T3" s="1042"/>
      <c r="U3" s="1042"/>
      <c r="V3" s="1042"/>
      <c r="W3" s="1042"/>
      <c r="X3" s="1042"/>
      <c r="Y3" s="1042"/>
      <c r="Z3" s="1042"/>
      <c r="AA3" s="1042"/>
      <c r="AB3" s="1042"/>
      <c r="AC3" s="1042"/>
      <c r="AD3" s="1042"/>
      <c r="AE3" s="1042"/>
      <c r="AF3" s="1042"/>
      <c r="AG3" s="1042"/>
      <c r="AH3" s="1042"/>
      <c r="AI3" s="1042"/>
      <c r="AU3" s="1042"/>
      <c r="BG3" s="1042"/>
      <c r="BS3" s="1042"/>
      <c r="CE3" s="1042"/>
      <c r="CQ3" s="1042"/>
      <c r="DD3" s="766"/>
      <c r="DE3" s="766"/>
    </row>
    <row r="4" spans="1:143" s="753" customFormat="1">
      <c r="A4" s="1042"/>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1042"/>
      <c r="BA4" s="1042"/>
      <c r="BB4" s="1042"/>
      <c r="BC4" s="1042"/>
      <c r="BD4" s="1042"/>
      <c r="BE4" s="1042"/>
      <c r="BF4" s="1042"/>
      <c r="BG4" s="1042"/>
      <c r="BH4" s="1042"/>
      <c r="BI4" s="1042"/>
      <c r="BJ4" s="1042"/>
      <c r="BK4" s="1042"/>
      <c r="BL4" s="1042"/>
      <c r="BM4" s="1042"/>
      <c r="BN4" s="1042"/>
      <c r="BO4" s="1042"/>
      <c r="BP4" s="1042"/>
      <c r="BQ4" s="1042"/>
      <c r="BR4" s="1042"/>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1042"/>
      <c r="DC4" s="1042"/>
      <c r="DD4" s="1083"/>
      <c r="DE4" s="1083"/>
      <c r="DF4" s="752"/>
      <c r="DG4" s="752"/>
      <c r="DH4" s="752"/>
      <c r="DI4" s="752"/>
      <c r="DJ4" s="752"/>
      <c r="DK4" s="752"/>
      <c r="DL4" s="752"/>
      <c r="DM4" s="752"/>
      <c r="DN4" s="752"/>
      <c r="DO4" s="752"/>
      <c r="DP4" s="752"/>
      <c r="DQ4" s="752"/>
      <c r="DR4" s="752"/>
      <c r="DS4" s="752"/>
      <c r="DT4" s="752"/>
      <c r="DU4" s="752"/>
      <c r="DV4" s="752"/>
      <c r="DW4" s="752"/>
    </row>
    <row r="5" spans="1:143" s="753" customFormat="1">
      <c r="A5" s="1042"/>
      <c r="B5" s="1042"/>
      <c r="C5" s="1042"/>
      <c r="D5" s="1042"/>
      <c r="E5" s="1042"/>
      <c r="F5" s="1042"/>
      <c r="G5" s="1042"/>
      <c r="H5" s="1042"/>
      <c r="I5" s="1042"/>
      <c r="J5" s="1042"/>
      <c r="K5" s="1042"/>
      <c r="L5" s="1042"/>
      <c r="M5" s="1042"/>
      <c r="N5" s="1042"/>
      <c r="O5" s="1042"/>
      <c r="P5" s="1042"/>
      <c r="Q5" s="1042"/>
      <c r="R5" s="1042"/>
      <c r="S5" s="1042"/>
      <c r="T5" s="1042"/>
      <c r="U5" s="1042"/>
      <c r="V5" s="1042"/>
      <c r="W5" s="1042"/>
      <c r="X5" s="1042"/>
      <c r="Y5" s="1042"/>
      <c r="Z5" s="1042"/>
      <c r="AA5" s="1042"/>
      <c r="AB5" s="1042"/>
      <c r="AC5" s="1042"/>
      <c r="AD5" s="1042"/>
      <c r="AE5" s="1042"/>
      <c r="AF5" s="1042"/>
      <c r="AG5" s="1042"/>
      <c r="AH5" s="1042"/>
      <c r="AI5" s="1042"/>
      <c r="AJ5" s="1042"/>
      <c r="AK5" s="1042"/>
      <c r="AL5" s="1042"/>
      <c r="AM5" s="1042"/>
      <c r="AN5" s="1042"/>
      <c r="AO5" s="1042"/>
      <c r="AP5" s="1042"/>
      <c r="AQ5" s="1042"/>
      <c r="AR5" s="1042"/>
      <c r="AS5" s="1042"/>
      <c r="AT5" s="1042"/>
      <c r="AU5" s="1042"/>
      <c r="AV5" s="1042"/>
      <c r="AW5" s="1042"/>
      <c r="AX5" s="1042"/>
      <c r="AY5" s="1042"/>
      <c r="AZ5" s="1042"/>
      <c r="BA5" s="1042"/>
      <c r="BB5" s="1042"/>
      <c r="BC5" s="1042"/>
      <c r="BD5" s="1042"/>
      <c r="BE5" s="1042"/>
      <c r="BF5" s="1042"/>
      <c r="BG5" s="1042"/>
      <c r="BH5" s="1042"/>
      <c r="BI5" s="1042"/>
      <c r="BJ5" s="1042"/>
      <c r="BK5" s="1042"/>
      <c r="BL5" s="1042"/>
      <c r="BM5" s="1042"/>
      <c r="BN5" s="1042"/>
      <c r="BO5" s="1042"/>
      <c r="BP5" s="1042"/>
      <c r="BQ5" s="1042"/>
      <c r="BR5" s="1042"/>
      <c r="BS5" s="1042"/>
      <c r="BT5" s="1042"/>
      <c r="BU5" s="1042"/>
      <c r="BV5" s="1042"/>
      <c r="BW5" s="1042"/>
      <c r="BX5" s="1042"/>
      <c r="BY5" s="1042"/>
      <c r="BZ5" s="1042"/>
      <c r="CA5" s="1042"/>
      <c r="CB5" s="1042"/>
      <c r="CC5" s="1042"/>
      <c r="CD5" s="1042"/>
      <c r="CE5" s="1042"/>
      <c r="CF5" s="1042"/>
      <c r="CG5" s="1042"/>
      <c r="CH5" s="1042"/>
      <c r="CI5" s="1042"/>
      <c r="CJ5" s="1042"/>
      <c r="CK5" s="1042"/>
      <c r="CL5" s="1042"/>
      <c r="CM5" s="1042"/>
      <c r="CN5" s="1042"/>
      <c r="CO5" s="1042"/>
      <c r="CP5" s="1042"/>
      <c r="CQ5" s="1042"/>
      <c r="CR5" s="1042"/>
      <c r="CS5" s="1042"/>
      <c r="CT5" s="1042"/>
      <c r="CU5" s="1042"/>
      <c r="CV5" s="1042"/>
      <c r="CW5" s="1042"/>
      <c r="CX5" s="1042"/>
      <c r="CY5" s="1042"/>
      <c r="CZ5" s="1042"/>
      <c r="DA5" s="1042"/>
      <c r="DB5" s="1042"/>
      <c r="DC5" s="1042"/>
      <c r="DD5" s="1083"/>
      <c r="DE5" s="1083"/>
      <c r="DF5" s="752"/>
      <c r="DG5" s="752"/>
      <c r="DH5" s="752"/>
      <c r="DI5" s="752"/>
      <c r="DJ5" s="752"/>
      <c r="DK5" s="752"/>
      <c r="DL5" s="752"/>
      <c r="DM5" s="752"/>
      <c r="DN5" s="752"/>
      <c r="DO5" s="752"/>
      <c r="DP5" s="752"/>
      <c r="DQ5" s="752"/>
      <c r="DR5" s="752"/>
      <c r="DS5" s="752"/>
      <c r="DT5" s="752"/>
      <c r="DU5" s="752"/>
      <c r="DV5" s="752"/>
      <c r="DW5" s="752"/>
    </row>
    <row r="6" spans="1:143" s="753" customFormat="1">
      <c r="A6" s="1042"/>
      <c r="B6" s="1042"/>
      <c r="C6" s="1042"/>
      <c r="D6" s="1042"/>
      <c r="E6" s="1042"/>
      <c r="F6" s="1042"/>
      <c r="G6" s="1042"/>
      <c r="H6" s="1042"/>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2"/>
      <c r="AL6" s="1042"/>
      <c r="AM6" s="1042"/>
      <c r="AN6" s="1042"/>
      <c r="AO6" s="1042"/>
      <c r="AP6" s="1042"/>
      <c r="AQ6" s="1042"/>
      <c r="AR6" s="1042"/>
      <c r="AS6" s="1042"/>
      <c r="AT6" s="1042"/>
      <c r="AU6" s="1042"/>
      <c r="AV6" s="1042"/>
      <c r="AW6" s="1042"/>
      <c r="AX6" s="1042"/>
      <c r="AY6" s="1042"/>
      <c r="AZ6" s="1042"/>
      <c r="BA6" s="1042"/>
      <c r="BB6" s="1042"/>
      <c r="BC6" s="1042"/>
      <c r="BD6" s="1042"/>
      <c r="BE6" s="1042"/>
      <c r="BF6" s="1042"/>
      <c r="BG6" s="1042"/>
      <c r="BH6" s="1042"/>
      <c r="BI6" s="1042"/>
      <c r="BJ6" s="1042"/>
      <c r="BK6" s="1042"/>
      <c r="BL6" s="1042"/>
      <c r="BM6" s="1042"/>
      <c r="BN6" s="1042"/>
      <c r="BO6" s="1042"/>
      <c r="BP6" s="1042"/>
      <c r="BQ6" s="1042"/>
      <c r="BR6" s="1042"/>
      <c r="BS6" s="1042"/>
      <c r="BT6" s="1042"/>
      <c r="BU6" s="1042"/>
      <c r="BV6" s="1042"/>
      <c r="BW6" s="1042"/>
      <c r="BX6" s="1042"/>
      <c r="BY6" s="1042"/>
      <c r="BZ6" s="1042"/>
      <c r="CA6" s="1042"/>
      <c r="CB6" s="1042"/>
      <c r="CC6" s="1042"/>
      <c r="CD6" s="1042"/>
      <c r="CE6" s="1042"/>
      <c r="CF6" s="1042"/>
      <c r="CG6" s="1042"/>
      <c r="CH6" s="1042"/>
      <c r="CI6" s="1042"/>
      <c r="CJ6" s="1042"/>
      <c r="CK6" s="1042"/>
      <c r="CL6" s="1042"/>
      <c r="CM6" s="1042"/>
      <c r="CN6" s="1042"/>
      <c r="CO6" s="1042"/>
      <c r="CP6" s="1042"/>
      <c r="CQ6" s="1042"/>
      <c r="CR6" s="1042"/>
      <c r="CS6" s="1042"/>
      <c r="CT6" s="1042"/>
      <c r="CU6" s="1042"/>
      <c r="CV6" s="1042"/>
      <c r="CW6" s="1042"/>
      <c r="CX6" s="1042"/>
      <c r="CY6" s="1042"/>
      <c r="CZ6" s="1042"/>
      <c r="DA6" s="1042"/>
      <c r="DB6" s="1042"/>
      <c r="DC6" s="1042"/>
      <c r="DD6" s="1083"/>
      <c r="DE6" s="1083"/>
      <c r="DF6" s="752"/>
      <c r="DG6" s="752"/>
      <c r="DH6" s="752"/>
      <c r="DI6" s="752"/>
      <c r="DJ6" s="752"/>
      <c r="DK6" s="752"/>
      <c r="DL6" s="752"/>
      <c r="DM6" s="752"/>
      <c r="DN6" s="752"/>
      <c r="DO6" s="752"/>
      <c r="DP6" s="752"/>
      <c r="DQ6" s="752"/>
      <c r="DR6" s="752"/>
      <c r="DS6" s="752"/>
      <c r="DT6" s="752"/>
      <c r="DU6" s="752"/>
      <c r="DV6" s="752"/>
      <c r="DW6" s="752"/>
    </row>
    <row r="7" spans="1:143" s="753" customFormat="1">
      <c r="A7" s="1042"/>
      <c r="B7" s="1042"/>
      <c r="C7" s="1042"/>
      <c r="D7" s="1042"/>
      <c r="E7" s="1042"/>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c r="AG7" s="1042"/>
      <c r="AH7" s="1042"/>
      <c r="AI7" s="1042"/>
      <c r="AJ7" s="1042"/>
      <c r="AK7" s="1042"/>
      <c r="AL7" s="1042"/>
      <c r="AM7" s="1042"/>
      <c r="AN7" s="1042"/>
      <c r="AO7" s="1042"/>
      <c r="AP7" s="1042"/>
      <c r="AQ7" s="1042"/>
      <c r="AR7" s="1042"/>
      <c r="AS7" s="1042"/>
      <c r="AT7" s="1042"/>
      <c r="AU7" s="1042"/>
      <c r="AV7" s="1042"/>
      <c r="AW7" s="1042"/>
      <c r="AX7" s="1042"/>
      <c r="AY7" s="1042"/>
      <c r="AZ7" s="1042"/>
      <c r="BA7" s="1042"/>
      <c r="BB7" s="1042"/>
      <c r="BC7" s="1042"/>
      <c r="BD7" s="1042"/>
      <c r="BE7" s="1042"/>
      <c r="BF7" s="1042"/>
      <c r="BG7" s="1042"/>
      <c r="BH7" s="1042"/>
      <c r="BI7" s="1042"/>
      <c r="BJ7" s="1042"/>
      <c r="BK7" s="1042"/>
      <c r="BL7" s="1042"/>
      <c r="BM7" s="1042"/>
      <c r="BN7" s="1042"/>
      <c r="BO7" s="1042"/>
      <c r="BP7" s="1042"/>
      <c r="BQ7" s="1042"/>
      <c r="BR7" s="1042"/>
      <c r="BS7" s="1042"/>
      <c r="BT7" s="1042"/>
      <c r="BU7" s="1042"/>
      <c r="BV7" s="1042"/>
      <c r="BW7" s="1042"/>
      <c r="BX7" s="1042"/>
      <c r="BY7" s="1042"/>
      <c r="BZ7" s="1042"/>
      <c r="CA7" s="1042"/>
      <c r="CB7" s="1042"/>
      <c r="CC7" s="1042"/>
      <c r="CD7" s="1042"/>
      <c r="CE7" s="1042"/>
      <c r="CF7" s="1042"/>
      <c r="CG7" s="1042"/>
      <c r="CH7" s="1042"/>
      <c r="CI7" s="1042"/>
      <c r="CJ7" s="1042"/>
      <c r="CK7" s="1042"/>
      <c r="CL7" s="1042"/>
      <c r="CM7" s="1042"/>
      <c r="CN7" s="1042"/>
      <c r="CO7" s="1042"/>
      <c r="CP7" s="1042"/>
      <c r="CQ7" s="1042"/>
      <c r="CR7" s="1042"/>
      <c r="CS7" s="1042"/>
      <c r="CT7" s="1042"/>
      <c r="CU7" s="1042"/>
      <c r="CV7" s="1042"/>
      <c r="CW7" s="1042"/>
      <c r="CX7" s="1042"/>
      <c r="CY7" s="1042"/>
      <c r="CZ7" s="1042"/>
      <c r="DA7" s="1042"/>
      <c r="DB7" s="1042"/>
      <c r="DC7" s="1042"/>
      <c r="DD7" s="1083"/>
      <c r="DE7" s="1083"/>
      <c r="DF7" s="752"/>
      <c r="DG7" s="752"/>
      <c r="DH7" s="752"/>
      <c r="DI7" s="752"/>
      <c r="DJ7" s="752"/>
      <c r="DK7" s="752"/>
      <c r="DL7" s="752"/>
      <c r="DM7" s="752"/>
      <c r="DN7" s="752"/>
      <c r="DO7" s="752"/>
      <c r="DP7" s="752"/>
      <c r="DQ7" s="752"/>
      <c r="DR7" s="752"/>
      <c r="DS7" s="752"/>
      <c r="DT7" s="752"/>
      <c r="DU7" s="752"/>
      <c r="DV7" s="752"/>
      <c r="DW7" s="752"/>
    </row>
    <row r="8" spans="1:143" s="753" customFormat="1">
      <c r="A8" s="1042"/>
      <c r="B8" s="1042"/>
      <c r="C8" s="1042"/>
      <c r="D8" s="1042"/>
      <c r="E8" s="1042"/>
      <c r="F8" s="1042"/>
      <c r="G8" s="1042"/>
      <c r="H8" s="1042"/>
      <c r="I8" s="1042"/>
      <c r="J8" s="1042"/>
      <c r="K8" s="1042"/>
      <c r="L8" s="1042"/>
      <c r="M8" s="1042"/>
      <c r="N8" s="1042"/>
      <c r="O8" s="1042"/>
      <c r="P8" s="1042"/>
      <c r="Q8" s="1042"/>
      <c r="R8" s="1042"/>
      <c r="S8" s="1042"/>
      <c r="T8" s="1042"/>
      <c r="U8" s="1042"/>
      <c r="V8" s="1042"/>
      <c r="W8" s="1042"/>
      <c r="X8" s="1042"/>
      <c r="Y8" s="1042"/>
      <c r="Z8" s="1042"/>
      <c r="AA8" s="1042"/>
      <c r="AB8" s="1042"/>
      <c r="AC8" s="1042"/>
      <c r="AD8" s="1042"/>
      <c r="AE8" s="1042"/>
      <c r="AF8" s="1042"/>
      <c r="AG8" s="1042"/>
      <c r="AH8" s="1042"/>
      <c r="AI8" s="1042"/>
      <c r="AJ8" s="1042"/>
      <c r="AK8" s="1042"/>
      <c r="AL8" s="1042"/>
      <c r="AM8" s="1042"/>
      <c r="AN8" s="1042"/>
      <c r="AO8" s="1042"/>
      <c r="AP8" s="1042"/>
      <c r="AQ8" s="1042"/>
      <c r="AR8" s="1042"/>
      <c r="AS8" s="1042"/>
      <c r="AT8" s="1042"/>
      <c r="AU8" s="1042"/>
      <c r="AV8" s="1042"/>
      <c r="AW8" s="1042"/>
      <c r="AX8" s="1042"/>
      <c r="AY8" s="1042"/>
      <c r="AZ8" s="1042"/>
      <c r="BA8" s="1042"/>
      <c r="BB8" s="1042"/>
      <c r="BC8" s="1042"/>
      <c r="BD8" s="1042"/>
      <c r="BE8" s="1042"/>
      <c r="BF8" s="1042"/>
      <c r="BG8" s="1042"/>
      <c r="BH8" s="1042"/>
      <c r="BI8" s="1042"/>
      <c r="BJ8" s="1042"/>
      <c r="BK8" s="1042"/>
      <c r="BL8" s="1042"/>
      <c r="BM8" s="1042"/>
      <c r="BN8" s="1042"/>
      <c r="BO8" s="1042"/>
      <c r="BP8" s="1042"/>
      <c r="BQ8" s="1042"/>
      <c r="BR8" s="1042"/>
      <c r="BS8" s="1042"/>
      <c r="BT8" s="1042"/>
      <c r="BU8" s="1042"/>
      <c r="BV8" s="1042"/>
      <c r="BW8" s="1042"/>
      <c r="BX8" s="1042"/>
      <c r="BY8" s="1042"/>
      <c r="BZ8" s="1042"/>
      <c r="CA8" s="1042"/>
      <c r="CB8" s="1042"/>
      <c r="CC8" s="1042"/>
      <c r="CD8" s="1042"/>
      <c r="CE8" s="1042"/>
      <c r="CF8" s="1042"/>
      <c r="CG8" s="1042"/>
      <c r="CH8" s="1042"/>
      <c r="CI8" s="1042"/>
      <c r="CJ8" s="1042"/>
      <c r="CK8" s="1042"/>
      <c r="CL8" s="1042"/>
      <c r="CM8" s="1042"/>
      <c r="CN8" s="1042"/>
      <c r="CO8" s="1042"/>
      <c r="CP8" s="1042"/>
      <c r="CQ8" s="1042"/>
      <c r="CR8" s="1042"/>
      <c r="CS8" s="1042"/>
      <c r="CT8" s="1042"/>
      <c r="CU8" s="1042"/>
      <c r="CV8" s="1042"/>
      <c r="CW8" s="1042"/>
      <c r="CX8" s="1042"/>
      <c r="CY8" s="1042"/>
      <c r="CZ8" s="1042"/>
      <c r="DA8" s="1042"/>
      <c r="DB8" s="1042"/>
      <c r="DC8" s="1042"/>
      <c r="DD8" s="1083"/>
      <c r="DE8" s="1083"/>
      <c r="DF8" s="752"/>
      <c r="DG8" s="752"/>
      <c r="DH8" s="752"/>
      <c r="DI8" s="752"/>
      <c r="DJ8" s="752"/>
      <c r="DK8" s="752"/>
      <c r="DL8" s="752"/>
      <c r="DM8" s="752"/>
      <c r="DN8" s="752"/>
      <c r="DO8" s="752"/>
      <c r="DP8" s="752"/>
      <c r="DQ8" s="752"/>
      <c r="DR8" s="752"/>
      <c r="DS8" s="752"/>
      <c r="DT8" s="752"/>
      <c r="DU8" s="752"/>
      <c r="DV8" s="752"/>
      <c r="DW8" s="752"/>
    </row>
    <row r="9" spans="1:143" s="753" customFormat="1">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X9" s="1042"/>
      <c r="Y9" s="1042"/>
      <c r="Z9" s="1042"/>
      <c r="AA9" s="1042"/>
      <c r="AB9" s="1042"/>
      <c r="AC9" s="1042"/>
      <c r="AD9" s="1042"/>
      <c r="AE9" s="1042"/>
      <c r="AF9" s="1042"/>
      <c r="AG9" s="1042"/>
      <c r="AH9" s="1042"/>
      <c r="AI9" s="1042"/>
      <c r="AJ9" s="1042"/>
      <c r="AK9" s="1042"/>
      <c r="AL9" s="1042"/>
      <c r="AM9" s="1042"/>
      <c r="AN9" s="1042"/>
      <c r="AO9" s="1042"/>
      <c r="AP9" s="1042"/>
      <c r="AQ9" s="1042"/>
      <c r="AR9" s="1042"/>
      <c r="AS9" s="1042"/>
      <c r="AT9" s="1042"/>
      <c r="AU9" s="1042"/>
      <c r="AV9" s="1042"/>
      <c r="AW9" s="1042"/>
      <c r="AX9" s="1042"/>
      <c r="AY9" s="1042"/>
      <c r="AZ9" s="1042"/>
      <c r="BA9" s="1042"/>
      <c r="BB9" s="1042"/>
      <c r="BC9" s="1042"/>
      <c r="BD9" s="1042"/>
      <c r="BE9" s="1042"/>
      <c r="BF9" s="1042"/>
      <c r="BG9" s="1042"/>
      <c r="BH9" s="1042"/>
      <c r="BI9" s="1042"/>
      <c r="BJ9" s="1042"/>
      <c r="BK9" s="1042"/>
      <c r="BL9" s="1042"/>
      <c r="BM9" s="1042"/>
      <c r="BN9" s="1042"/>
      <c r="BO9" s="1042"/>
      <c r="BP9" s="1042"/>
      <c r="BQ9" s="1042"/>
      <c r="BR9" s="1042"/>
      <c r="BS9" s="1042"/>
      <c r="BT9" s="1042"/>
      <c r="BU9" s="1042"/>
      <c r="BV9" s="1042"/>
      <c r="BW9" s="1042"/>
      <c r="BX9" s="1042"/>
      <c r="BY9" s="1042"/>
      <c r="BZ9" s="1042"/>
      <c r="CA9" s="1042"/>
      <c r="CB9" s="1042"/>
      <c r="CC9" s="1042"/>
      <c r="CD9" s="1042"/>
      <c r="CE9" s="1042"/>
      <c r="CF9" s="1042"/>
      <c r="CG9" s="1042"/>
      <c r="CH9" s="1042"/>
      <c r="CI9" s="1042"/>
      <c r="CJ9" s="1042"/>
      <c r="CK9" s="1042"/>
      <c r="CL9" s="1042"/>
      <c r="CM9" s="1042"/>
      <c r="CN9" s="1042"/>
      <c r="CO9" s="1042"/>
      <c r="CP9" s="1042"/>
      <c r="CQ9" s="1042"/>
      <c r="CR9" s="1042"/>
      <c r="CS9" s="1042"/>
      <c r="CT9" s="1042"/>
      <c r="CU9" s="1042"/>
      <c r="CV9" s="1042"/>
      <c r="CW9" s="1042"/>
      <c r="CX9" s="1042"/>
      <c r="CY9" s="1042"/>
      <c r="CZ9" s="1042"/>
      <c r="DA9" s="1042"/>
      <c r="DB9" s="1042"/>
      <c r="DC9" s="1042"/>
      <c r="DD9" s="1083"/>
      <c r="DE9" s="1083"/>
      <c r="DF9" s="752"/>
      <c r="DG9" s="752"/>
      <c r="DH9" s="752"/>
      <c r="DI9" s="752"/>
      <c r="DJ9" s="752"/>
      <c r="DK9" s="752"/>
      <c r="DL9" s="752"/>
      <c r="DM9" s="752"/>
      <c r="DN9" s="752"/>
      <c r="DO9" s="752"/>
      <c r="DP9" s="752"/>
      <c r="DQ9" s="752"/>
      <c r="DR9" s="752"/>
      <c r="DS9" s="752"/>
      <c r="DT9" s="752"/>
      <c r="DU9" s="752"/>
      <c r="DV9" s="752"/>
      <c r="DW9" s="752"/>
    </row>
    <row r="10" spans="1:143" s="753" customFormat="1">
      <c r="A10" s="1042"/>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X10" s="1042"/>
      <c r="Y10" s="1042"/>
      <c r="Z10" s="1042"/>
      <c r="AA10" s="1042"/>
      <c r="AB10" s="1042"/>
      <c r="AC10" s="1042"/>
      <c r="AD10" s="1042"/>
      <c r="AE10" s="1042"/>
      <c r="AF10" s="1042"/>
      <c r="AG10" s="1042"/>
      <c r="AH10" s="1042"/>
      <c r="AI10" s="1042"/>
      <c r="AJ10" s="1042"/>
      <c r="AK10" s="1042"/>
      <c r="AL10" s="1042"/>
      <c r="AM10" s="1042"/>
      <c r="AN10" s="1042"/>
      <c r="AO10" s="1042"/>
      <c r="AP10" s="1042"/>
      <c r="AQ10" s="1042"/>
      <c r="AR10" s="1042"/>
      <c r="AS10" s="1042"/>
      <c r="AT10" s="1042"/>
      <c r="AU10" s="1042"/>
      <c r="AV10" s="1042"/>
      <c r="AW10" s="1042"/>
      <c r="AX10" s="1042"/>
      <c r="AY10" s="1042"/>
      <c r="AZ10" s="1042"/>
      <c r="BA10" s="1042"/>
      <c r="BB10" s="1042"/>
      <c r="BC10" s="1042"/>
      <c r="BD10" s="1042"/>
      <c r="BE10" s="1042"/>
      <c r="BF10" s="1042"/>
      <c r="BG10" s="1042"/>
      <c r="BH10" s="1042"/>
      <c r="BI10" s="1042"/>
      <c r="BJ10" s="1042"/>
      <c r="BK10" s="1042"/>
      <c r="BL10" s="1042"/>
      <c r="BM10" s="1042"/>
      <c r="BN10" s="1042"/>
      <c r="BO10" s="1042"/>
      <c r="BP10" s="1042"/>
      <c r="BQ10" s="1042"/>
      <c r="BR10" s="1042"/>
      <c r="BS10" s="1042"/>
      <c r="BT10" s="1042"/>
      <c r="BU10" s="1042"/>
      <c r="BV10" s="1042"/>
      <c r="BW10" s="1042"/>
      <c r="BX10" s="1042"/>
      <c r="BY10" s="1042"/>
      <c r="BZ10" s="1042"/>
      <c r="CA10" s="1042"/>
      <c r="CB10" s="1042"/>
      <c r="CC10" s="1042"/>
      <c r="CD10" s="1042"/>
      <c r="CE10" s="1042"/>
      <c r="CF10" s="1042"/>
      <c r="CG10" s="1042"/>
      <c r="CH10" s="1042"/>
      <c r="CI10" s="1042"/>
      <c r="CJ10" s="1042"/>
      <c r="CK10" s="1042"/>
      <c r="CL10" s="1042"/>
      <c r="CM10" s="1042"/>
      <c r="CN10" s="1042"/>
      <c r="CO10" s="1042"/>
      <c r="CP10" s="1042"/>
      <c r="CQ10" s="1042"/>
      <c r="CR10" s="1042"/>
      <c r="CS10" s="1042"/>
      <c r="CT10" s="1042"/>
      <c r="CU10" s="1042"/>
      <c r="CV10" s="1042"/>
      <c r="CW10" s="1042"/>
      <c r="CX10" s="1042"/>
      <c r="CY10" s="1042"/>
      <c r="CZ10" s="1042"/>
      <c r="DA10" s="1042"/>
      <c r="DB10" s="1042"/>
      <c r="DC10" s="1042"/>
      <c r="DD10" s="1083"/>
      <c r="DE10" s="1083"/>
      <c r="DF10" s="752"/>
      <c r="DG10" s="752"/>
      <c r="DH10" s="752"/>
      <c r="DI10" s="752"/>
      <c r="DJ10" s="752"/>
      <c r="DK10" s="752"/>
      <c r="DL10" s="752"/>
      <c r="DM10" s="752"/>
      <c r="DN10" s="752"/>
      <c r="DO10" s="752"/>
      <c r="DP10" s="752"/>
      <c r="DQ10" s="752"/>
      <c r="DR10" s="752"/>
      <c r="DS10" s="752"/>
      <c r="DT10" s="752"/>
      <c r="DU10" s="752"/>
      <c r="DV10" s="752"/>
      <c r="DW10" s="752"/>
      <c r="EM10" s="753" t="s">
        <v>
31</v>
      </c>
    </row>
    <row r="11" spans="1:143" s="753" customFormat="1">
      <c r="A11" s="1042"/>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2"/>
      <c r="AL11" s="1042"/>
      <c r="AM11" s="1042"/>
      <c r="AN11" s="1042"/>
      <c r="AO11" s="1042"/>
      <c r="AP11" s="1042"/>
      <c r="AQ11" s="1042"/>
      <c r="AR11" s="1042"/>
      <c r="AS11" s="1042"/>
      <c r="AT11" s="1042"/>
      <c r="AU11" s="1042"/>
      <c r="AV11" s="1042"/>
      <c r="AW11" s="1042"/>
      <c r="AX11" s="1042"/>
      <c r="AY11" s="1042"/>
      <c r="AZ11" s="1042"/>
      <c r="BA11" s="1042"/>
      <c r="BB11" s="1042"/>
      <c r="BC11" s="1042"/>
      <c r="BD11" s="1042"/>
      <c r="BE11" s="1042"/>
      <c r="BF11" s="1042"/>
      <c r="BG11" s="1042"/>
      <c r="BH11" s="1042"/>
      <c r="BI11" s="1042"/>
      <c r="BJ11" s="1042"/>
      <c r="BK11" s="1042"/>
      <c r="BL11" s="1042"/>
      <c r="BM11" s="1042"/>
      <c r="BN11" s="1042"/>
      <c r="BO11" s="1042"/>
      <c r="BP11" s="1042"/>
      <c r="BQ11" s="1042"/>
      <c r="BR11" s="1042"/>
      <c r="BS11" s="1042"/>
      <c r="BT11" s="1042"/>
      <c r="BU11" s="1042"/>
      <c r="BV11" s="1042"/>
      <c r="BW11" s="1042"/>
      <c r="BX11" s="1042"/>
      <c r="BY11" s="1042"/>
      <c r="BZ11" s="1042"/>
      <c r="CA11" s="1042"/>
      <c r="CB11" s="1042"/>
      <c r="CC11" s="1042"/>
      <c r="CD11" s="1042"/>
      <c r="CE11" s="1042"/>
      <c r="CF11" s="1042"/>
      <c r="CG11" s="1042"/>
      <c r="CH11" s="1042"/>
      <c r="CI11" s="1042"/>
      <c r="CJ11" s="1042"/>
      <c r="CK11" s="1042"/>
      <c r="CL11" s="1042"/>
      <c r="CM11" s="1042"/>
      <c r="CN11" s="1042"/>
      <c r="CO11" s="1042"/>
      <c r="CP11" s="1042"/>
      <c r="CQ11" s="1042"/>
      <c r="CR11" s="1042"/>
      <c r="CS11" s="1042"/>
      <c r="CT11" s="1042"/>
      <c r="CU11" s="1042"/>
      <c r="CV11" s="1042"/>
      <c r="CW11" s="1042"/>
      <c r="CX11" s="1042"/>
      <c r="CY11" s="1042"/>
      <c r="CZ11" s="1042"/>
      <c r="DA11" s="1042"/>
      <c r="DB11" s="1042"/>
      <c r="DC11" s="1042"/>
      <c r="DD11" s="1083"/>
      <c r="DE11" s="1083"/>
      <c r="DF11" s="752"/>
      <c r="DG11" s="752"/>
      <c r="DH11" s="752"/>
      <c r="DI11" s="752"/>
      <c r="DJ11" s="752"/>
      <c r="DK11" s="752"/>
      <c r="DL11" s="752"/>
      <c r="DM11" s="752"/>
      <c r="DN11" s="752"/>
      <c r="DO11" s="752"/>
      <c r="DP11" s="752"/>
      <c r="DQ11" s="752"/>
      <c r="DR11" s="752"/>
      <c r="DS11" s="752"/>
      <c r="DT11" s="752"/>
      <c r="DU11" s="752"/>
      <c r="DV11" s="752"/>
      <c r="DW11" s="752"/>
    </row>
    <row r="12" spans="1:143" s="753" customFormat="1">
      <c r="A12" s="1042"/>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X12" s="1042"/>
      <c r="Y12" s="1042"/>
      <c r="Z12" s="1042"/>
      <c r="AA12" s="1042"/>
      <c r="AB12" s="1042"/>
      <c r="AC12" s="1042"/>
      <c r="AD12" s="1042"/>
      <c r="AE12" s="1042"/>
      <c r="AF12" s="1042"/>
      <c r="AG12" s="1042"/>
      <c r="AH12" s="1042"/>
      <c r="AI12" s="1042"/>
      <c r="AJ12" s="1042"/>
      <c r="AK12" s="1042"/>
      <c r="AL12" s="1042"/>
      <c r="AM12" s="1042"/>
      <c r="AN12" s="1042"/>
      <c r="AO12" s="1042"/>
      <c r="AP12" s="1042"/>
      <c r="AQ12" s="1042"/>
      <c r="AR12" s="1042"/>
      <c r="AS12" s="1042"/>
      <c r="AT12" s="1042"/>
      <c r="AU12" s="1042"/>
      <c r="AV12" s="1042"/>
      <c r="AW12" s="1042"/>
      <c r="AX12" s="1042"/>
      <c r="AY12" s="1042"/>
      <c r="AZ12" s="1042"/>
      <c r="BA12" s="1042"/>
      <c r="BB12" s="1042"/>
      <c r="BC12" s="1042"/>
      <c r="BD12" s="1042"/>
      <c r="BE12" s="1042"/>
      <c r="BF12" s="1042"/>
      <c r="BG12" s="1042"/>
      <c r="BH12" s="1042"/>
      <c r="BI12" s="1042"/>
      <c r="BJ12" s="1042"/>
      <c r="BK12" s="1042"/>
      <c r="BL12" s="1042"/>
      <c r="BM12" s="1042"/>
      <c r="BN12" s="1042"/>
      <c r="BO12" s="1042"/>
      <c r="BP12" s="1042"/>
      <c r="BQ12" s="1042"/>
      <c r="BR12" s="1042"/>
      <c r="BS12" s="1042"/>
      <c r="BT12" s="1042"/>
      <c r="BU12" s="1042"/>
      <c r="BV12" s="1042"/>
      <c r="BW12" s="1042"/>
      <c r="BX12" s="1042"/>
      <c r="BY12" s="1042"/>
      <c r="BZ12" s="1042"/>
      <c r="CA12" s="1042"/>
      <c r="CB12" s="1042"/>
      <c r="CC12" s="1042"/>
      <c r="CD12" s="1042"/>
      <c r="CE12" s="1042"/>
      <c r="CF12" s="1042"/>
      <c r="CG12" s="1042"/>
      <c r="CH12" s="1042"/>
      <c r="CI12" s="1042"/>
      <c r="CJ12" s="1042"/>
      <c r="CK12" s="1042"/>
      <c r="CL12" s="1042"/>
      <c r="CM12" s="1042"/>
      <c r="CN12" s="1042"/>
      <c r="CO12" s="1042"/>
      <c r="CP12" s="1042"/>
      <c r="CQ12" s="1042"/>
      <c r="CR12" s="1042"/>
      <c r="CS12" s="1042"/>
      <c r="CT12" s="1042"/>
      <c r="CU12" s="1042"/>
      <c r="CV12" s="1042"/>
      <c r="CW12" s="1042"/>
      <c r="CX12" s="1042"/>
      <c r="CY12" s="1042"/>
      <c r="CZ12" s="1042"/>
      <c r="DA12" s="1042"/>
      <c r="DB12" s="1042"/>
      <c r="DC12" s="1042"/>
      <c r="DD12" s="1083"/>
      <c r="DE12" s="1083"/>
      <c r="DF12" s="752"/>
      <c r="DG12" s="752"/>
      <c r="DH12" s="752"/>
      <c r="DI12" s="752"/>
      <c r="DJ12" s="752"/>
      <c r="DK12" s="752"/>
      <c r="DL12" s="752"/>
      <c r="DM12" s="752"/>
      <c r="DN12" s="752"/>
      <c r="DO12" s="752"/>
      <c r="DP12" s="752"/>
      <c r="DQ12" s="752"/>
      <c r="DR12" s="752"/>
      <c r="DS12" s="752"/>
      <c r="DT12" s="752"/>
      <c r="DU12" s="752"/>
      <c r="DV12" s="752"/>
      <c r="DW12" s="752"/>
      <c r="EM12" s="753" t="s">
        <v>
31</v>
      </c>
    </row>
    <row r="13" spans="1:143" s="753" customFormat="1">
      <c r="A13" s="1042"/>
      <c r="B13" s="1042"/>
      <c r="C13" s="1042"/>
      <c r="D13" s="1042"/>
      <c r="E13" s="1042"/>
      <c r="F13" s="1042"/>
      <c r="G13" s="1042"/>
      <c r="H13" s="1042"/>
      <c r="I13" s="1042"/>
      <c r="J13" s="1042"/>
      <c r="K13" s="1042"/>
      <c r="L13" s="1042"/>
      <c r="M13" s="1042"/>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2"/>
      <c r="AL13" s="1042"/>
      <c r="AM13" s="1042"/>
      <c r="AN13" s="1042"/>
      <c r="AO13" s="1042"/>
      <c r="AP13" s="1042"/>
      <c r="AQ13" s="1042"/>
      <c r="AR13" s="1042"/>
      <c r="AS13" s="1042"/>
      <c r="AT13" s="1042"/>
      <c r="AU13" s="1042"/>
      <c r="AV13" s="1042"/>
      <c r="AW13" s="1042"/>
      <c r="AX13" s="1042"/>
      <c r="AY13" s="1042"/>
      <c r="AZ13" s="1042"/>
      <c r="BA13" s="1042"/>
      <c r="BB13" s="1042"/>
      <c r="BC13" s="1042"/>
      <c r="BD13" s="1042"/>
      <c r="BE13" s="1042"/>
      <c r="BF13" s="1042"/>
      <c r="BG13" s="1042"/>
      <c r="BH13" s="1042"/>
      <c r="BI13" s="1042"/>
      <c r="BJ13" s="1042"/>
      <c r="BK13" s="1042"/>
      <c r="BL13" s="1042"/>
      <c r="BM13" s="1042"/>
      <c r="BN13" s="1042"/>
      <c r="BO13" s="1042"/>
      <c r="BP13" s="1042"/>
      <c r="BQ13" s="1042"/>
      <c r="BR13" s="1042"/>
      <c r="BS13" s="1042"/>
      <c r="BT13" s="1042"/>
      <c r="BU13" s="1042"/>
      <c r="BV13" s="1042"/>
      <c r="BW13" s="1042"/>
      <c r="BX13" s="1042"/>
      <c r="BY13" s="1042"/>
      <c r="BZ13" s="1042"/>
      <c r="CA13" s="1042"/>
      <c r="CB13" s="1042"/>
      <c r="CC13" s="1042"/>
      <c r="CD13" s="1042"/>
      <c r="CE13" s="1042"/>
      <c r="CF13" s="1042"/>
      <c r="CG13" s="1042"/>
      <c r="CH13" s="1042"/>
      <c r="CI13" s="1042"/>
      <c r="CJ13" s="1042"/>
      <c r="CK13" s="1042"/>
      <c r="CL13" s="1042"/>
      <c r="CM13" s="1042"/>
      <c r="CN13" s="1042"/>
      <c r="CO13" s="1042"/>
      <c r="CP13" s="1042"/>
      <c r="CQ13" s="1042"/>
      <c r="CR13" s="1042"/>
      <c r="CS13" s="1042"/>
      <c r="CT13" s="1042"/>
      <c r="CU13" s="1042"/>
      <c r="CV13" s="1042"/>
      <c r="CW13" s="1042"/>
      <c r="CX13" s="1042"/>
      <c r="CY13" s="1042"/>
      <c r="CZ13" s="1042"/>
      <c r="DA13" s="1042"/>
      <c r="DB13" s="1042"/>
      <c r="DC13" s="1042"/>
      <c r="DD13" s="1083"/>
      <c r="DE13" s="1083"/>
      <c r="DF13" s="752"/>
      <c r="DG13" s="752"/>
      <c r="DH13" s="752"/>
      <c r="DI13" s="752"/>
      <c r="DJ13" s="752"/>
      <c r="DK13" s="752"/>
      <c r="DL13" s="752"/>
      <c r="DM13" s="752"/>
      <c r="DN13" s="752"/>
      <c r="DO13" s="752"/>
      <c r="DP13" s="752"/>
      <c r="DQ13" s="752"/>
      <c r="DR13" s="752"/>
      <c r="DS13" s="752"/>
      <c r="DT13" s="752"/>
      <c r="DU13" s="752"/>
      <c r="DV13" s="752"/>
      <c r="DW13" s="752"/>
    </row>
    <row r="14" spans="1:143" s="753" customFormat="1">
      <c r="A14" s="1042"/>
      <c r="B14" s="1042"/>
      <c r="C14" s="1042"/>
      <c r="D14" s="1042"/>
      <c r="E14" s="1042"/>
      <c r="F14" s="1042"/>
      <c r="G14" s="1042"/>
      <c r="H14" s="1042"/>
      <c r="I14" s="1042"/>
      <c r="J14" s="1042"/>
      <c r="K14" s="1042"/>
      <c r="L14" s="1042"/>
      <c r="M14" s="1042"/>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2"/>
      <c r="AL14" s="1042"/>
      <c r="AM14" s="1042"/>
      <c r="AN14" s="1042"/>
      <c r="AO14" s="1042"/>
      <c r="AP14" s="1042"/>
      <c r="AQ14" s="1042"/>
      <c r="AR14" s="1042"/>
      <c r="AS14" s="1042"/>
      <c r="AT14" s="1042"/>
      <c r="AU14" s="1042"/>
      <c r="AV14" s="1042"/>
      <c r="AW14" s="1042"/>
      <c r="AX14" s="1042"/>
      <c r="AY14" s="1042"/>
      <c r="AZ14" s="1042"/>
      <c r="BA14" s="1042"/>
      <c r="BB14" s="1042"/>
      <c r="BC14" s="1042"/>
      <c r="BD14" s="1042"/>
      <c r="BE14" s="1042"/>
      <c r="BF14" s="1042"/>
      <c r="BG14" s="1042"/>
      <c r="BH14" s="1042"/>
      <c r="BI14" s="1042"/>
      <c r="BJ14" s="1042"/>
      <c r="BK14" s="1042"/>
      <c r="BL14" s="1042"/>
      <c r="BM14" s="1042"/>
      <c r="BN14" s="1042"/>
      <c r="BO14" s="1042"/>
      <c r="BP14" s="1042"/>
      <c r="BQ14" s="1042"/>
      <c r="BR14" s="1042"/>
      <c r="BS14" s="1042"/>
      <c r="BT14" s="1042"/>
      <c r="BU14" s="1042"/>
      <c r="BV14" s="1042"/>
      <c r="BW14" s="1042"/>
      <c r="BX14" s="1042"/>
      <c r="BY14" s="1042"/>
      <c r="BZ14" s="1042"/>
      <c r="CA14" s="1042"/>
      <c r="CB14" s="1042"/>
      <c r="CC14" s="1042"/>
      <c r="CD14" s="1042"/>
      <c r="CE14" s="1042"/>
      <c r="CF14" s="1042"/>
      <c r="CG14" s="1042"/>
      <c r="CH14" s="1042"/>
      <c r="CI14" s="1042"/>
      <c r="CJ14" s="1042"/>
      <c r="CK14" s="1042"/>
      <c r="CL14" s="1042"/>
      <c r="CM14" s="1042"/>
      <c r="CN14" s="1042"/>
      <c r="CO14" s="1042"/>
      <c r="CP14" s="1042"/>
      <c r="CQ14" s="1042"/>
      <c r="CR14" s="1042"/>
      <c r="CS14" s="1042"/>
      <c r="CT14" s="1042"/>
      <c r="CU14" s="1042"/>
      <c r="CV14" s="1042"/>
      <c r="CW14" s="1042"/>
      <c r="CX14" s="1042"/>
      <c r="CY14" s="1042"/>
      <c r="CZ14" s="1042"/>
      <c r="DA14" s="1042"/>
      <c r="DB14" s="1042"/>
      <c r="DC14" s="1042"/>
      <c r="DD14" s="1083"/>
      <c r="DE14" s="1083"/>
      <c r="DF14" s="752"/>
      <c r="DG14" s="752"/>
      <c r="DH14" s="752"/>
      <c r="DI14" s="752"/>
      <c r="DJ14" s="752"/>
      <c r="DK14" s="752"/>
      <c r="DL14" s="752"/>
      <c r="DM14" s="752"/>
      <c r="DN14" s="752"/>
      <c r="DO14" s="752"/>
      <c r="DP14" s="752"/>
      <c r="DQ14" s="752"/>
      <c r="DR14" s="752"/>
      <c r="DS14" s="752"/>
      <c r="DT14" s="752"/>
      <c r="DU14" s="752"/>
      <c r="DV14" s="752"/>
      <c r="DW14" s="752"/>
    </row>
    <row r="15" spans="1:143" s="753" customFormat="1">
      <c r="A15" s="368"/>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2"/>
      <c r="AO15" s="1042"/>
      <c r="AP15" s="1042"/>
      <c r="AQ15" s="1042"/>
      <c r="AR15" s="1042"/>
      <c r="AS15" s="1042"/>
      <c r="AT15" s="1042"/>
      <c r="AU15" s="1042"/>
      <c r="AV15" s="1042"/>
      <c r="AW15" s="1042"/>
      <c r="AX15" s="1042"/>
      <c r="AY15" s="1042"/>
      <c r="AZ15" s="1042"/>
      <c r="BA15" s="1042"/>
      <c r="BB15" s="1042"/>
      <c r="BC15" s="1042"/>
      <c r="BD15" s="1042"/>
      <c r="BE15" s="1042"/>
      <c r="BF15" s="1042"/>
      <c r="BG15" s="1042"/>
      <c r="BH15" s="1042"/>
      <c r="BI15" s="1042"/>
      <c r="BJ15" s="1042"/>
      <c r="BK15" s="1042"/>
      <c r="BL15" s="1042"/>
      <c r="BM15" s="1042"/>
      <c r="BN15" s="1042"/>
      <c r="BO15" s="1042"/>
      <c r="BP15" s="1042"/>
      <c r="BQ15" s="1042"/>
      <c r="BR15" s="1042"/>
      <c r="BS15" s="1042"/>
      <c r="BT15" s="1042"/>
      <c r="BU15" s="1042"/>
      <c r="BV15" s="1042"/>
      <c r="BW15" s="1042"/>
      <c r="BX15" s="1042"/>
      <c r="BY15" s="1042"/>
      <c r="BZ15" s="1042"/>
      <c r="CA15" s="1042"/>
      <c r="CB15" s="1042"/>
      <c r="CC15" s="1042"/>
      <c r="CD15" s="1042"/>
      <c r="CE15" s="1042"/>
      <c r="CF15" s="1042"/>
      <c r="CG15" s="1042"/>
      <c r="CH15" s="1042"/>
      <c r="CI15" s="1042"/>
      <c r="CJ15" s="1042"/>
      <c r="CK15" s="1042"/>
      <c r="CL15" s="1042"/>
      <c r="CM15" s="1042"/>
      <c r="CN15" s="1042"/>
      <c r="CO15" s="1042"/>
      <c r="CP15" s="1042"/>
      <c r="CQ15" s="1042"/>
      <c r="CR15" s="1042"/>
      <c r="CS15" s="1042"/>
      <c r="CT15" s="1042"/>
      <c r="CU15" s="1042"/>
      <c r="CV15" s="1042"/>
      <c r="CW15" s="1042"/>
      <c r="CX15" s="1042"/>
      <c r="CY15" s="1042"/>
      <c r="CZ15" s="1042"/>
      <c r="DA15" s="1042"/>
      <c r="DB15" s="1042"/>
      <c r="DC15" s="1042"/>
      <c r="DD15" s="1083"/>
      <c r="DE15" s="1083"/>
      <c r="DF15" s="752"/>
      <c r="DG15" s="752"/>
      <c r="DH15" s="752"/>
      <c r="DI15" s="752"/>
      <c r="DJ15" s="752"/>
      <c r="DK15" s="752"/>
      <c r="DL15" s="752"/>
      <c r="DM15" s="752"/>
      <c r="DN15" s="752"/>
      <c r="DO15" s="752"/>
      <c r="DP15" s="752"/>
      <c r="DQ15" s="752"/>
      <c r="DR15" s="752"/>
      <c r="DS15" s="752"/>
      <c r="DT15" s="752"/>
      <c r="DU15" s="752"/>
      <c r="DV15" s="752"/>
      <c r="DW15" s="752"/>
    </row>
    <row r="16" spans="1:143" s="753" customFormat="1">
      <c r="A16" s="368"/>
      <c r="B16" s="1042"/>
      <c r="C16" s="1042"/>
      <c r="D16" s="1042"/>
      <c r="E16" s="1042"/>
      <c r="F16" s="1042"/>
      <c r="G16" s="1042"/>
      <c r="H16" s="1042"/>
      <c r="I16" s="1042"/>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2"/>
      <c r="AJ16" s="1042"/>
      <c r="AK16" s="1042"/>
      <c r="AL16" s="1042"/>
      <c r="AM16" s="1042"/>
      <c r="AN16" s="1042"/>
      <c r="AO16" s="1042"/>
      <c r="AP16" s="1042"/>
      <c r="AQ16" s="1042"/>
      <c r="AR16" s="1042"/>
      <c r="AS16" s="1042"/>
      <c r="AT16" s="1042"/>
      <c r="AU16" s="1042"/>
      <c r="AV16" s="1042"/>
      <c r="AW16" s="1042"/>
      <c r="AX16" s="1042"/>
      <c r="AY16" s="1042"/>
      <c r="AZ16" s="1042"/>
      <c r="BA16" s="1042"/>
      <c r="BB16" s="1042"/>
      <c r="BC16" s="1042"/>
      <c r="BD16" s="1042"/>
      <c r="BE16" s="1042"/>
      <c r="BF16" s="1042"/>
      <c r="BG16" s="1042"/>
      <c r="BH16" s="1042"/>
      <c r="BI16" s="1042"/>
      <c r="BJ16" s="1042"/>
      <c r="BK16" s="1042"/>
      <c r="BL16" s="1042"/>
      <c r="BM16" s="1042"/>
      <c r="BN16" s="1042"/>
      <c r="BO16" s="1042"/>
      <c r="BP16" s="1042"/>
      <c r="BQ16" s="1042"/>
      <c r="BR16" s="1042"/>
      <c r="BS16" s="1042"/>
      <c r="BT16" s="1042"/>
      <c r="BU16" s="1042"/>
      <c r="BV16" s="1042"/>
      <c r="BW16" s="1042"/>
      <c r="BX16" s="1042"/>
      <c r="BY16" s="1042"/>
      <c r="BZ16" s="1042"/>
      <c r="CA16" s="1042"/>
      <c r="CB16" s="1042"/>
      <c r="CC16" s="1042"/>
      <c r="CD16" s="1042"/>
      <c r="CE16" s="1042"/>
      <c r="CF16" s="1042"/>
      <c r="CG16" s="1042"/>
      <c r="CH16" s="1042"/>
      <c r="CI16" s="1042"/>
      <c r="CJ16" s="1042"/>
      <c r="CK16" s="1042"/>
      <c r="CL16" s="1042"/>
      <c r="CM16" s="1042"/>
      <c r="CN16" s="1042"/>
      <c r="CO16" s="1042"/>
      <c r="CP16" s="1042"/>
      <c r="CQ16" s="1042"/>
      <c r="CR16" s="1042"/>
      <c r="CS16" s="1042"/>
      <c r="CT16" s="1042"/>
      <c r="CU16" s="1042"/>
      <c r="CV16" s="1042"/>
      <c r="CW16" s="1042"/>
      <c r="CX16" s="1042"/>
      <c r="CY16" s="1042"/>
      <c r="CZ16" s="1042"/>
      <c r="DA16" s="1042"/>
      <c r="DB16" s="1042"/>
      <c r="DC16" s="1042"/>
      <c r="DD16" s="1083"/>
      <c r="DE16" s="1083"/>
      <c r="DF16" s="752"/>
      <c r="DG16" s="752"/>
      <c r="DH16" s="752"/>
      <c r="DI16" s="752"/>
      <c r="DJ16" s="752"/>
      <c r="DK16" s="752"/>
      <c r="DL16" s="752"/>
      <c r="DM16" s="752"/>
      <c r="DN16" s="752"/>
      <c r="DO16" s="752"/>
      <c r="DP16" s="752"/>
      <c r="DQ16" s="752"/>
      <c r="DR16" s="752"/>
      <c r="DS16" s="752"/>
      <c r="DT16" s="752"/>
      <c r="DU16" s="752"/>
      <c r="DV16" s="752"/>
      <c r="DW16" s="752"/>
    </row>
    <row r="17" spans="1:351" s="753" customFormat="1">
      <c r="A17" s="368"/>
      <c r="B17" s="1042"/>
      <c r="C17" s="1042"/>
      <c r="D17" s="1042"/>
      <c r="E17" s="1042"/>
      <c r="F17" s="1042"/>
      <c r="G17" s="1042"/>
      <c r="H17" s="1042"/>
      <c r="I17" s="1042"/>
      <c r="J17" s="1042"/>
      <c r="K17" s="1042"/>
      <c r="L17" s="1042"/>
      <c r="M17" s="1042"/>
      <c r="N17" s="1042"/>
      <c r="O17" s="1042"/>
      <c r="P17" s="1042"/>
      <c r="Q17" s="1042"/>
      <c r="R17" s="1042"/>
      <c r="S17" s="1042"/>
      <c r="T17" s="1042"/>
      <c r="U17" s="1042"/>
      <c r="V17" s="1042"/>
      <c r="W17" s="1042"/>
      <c r="X17" s="1042"/>
      <c r="Y17" s="1042"/>
      <c r="Z17" s="1042"/>
      <c r="AA17" s="1042"/>
      <c r="AB17" s="1042"/>
      <c r="AC17" s="1042"/>
      <c r="AD17" s="1042"/>
      <c r="AE17" s="1042"/>
      <c r="AF17" s="1042"/>
      <c r="AG17" s="1042"/>
      <c r="AH17" s="1042"/>
      <c r="AI17" s="1042"/>
      <c r="AJ17" s="1042"/>
      <c r="AK17" s="1042"/>
      <c r="AL17" s="1042"/>
      <c r="AM17" s="1042"/>
      <c r="AN17" s="1042"/>
      <c r="AO17" s="1042"/>
      <c r="AP17" s="1042"/>
      <c r="AQ17" s="1042"/>
      <c r="AR17" s="1042"/>
      <c r="AS17" s="1042"/>
      <c r="AT17" s="1042"/>
      <c r="AU17" s="1042"/>
      <c r="AV17" s="1042"/>
      <c r="AW17" s="1042"/>
      <c r="AX17" s="1042"/>
      <c r="AY17" s="1042"/>
      <c r="AZ17" s="1042"/>
      <c r="BA17" s="1042"/>
      <c r="BB17" s="1042"/>
      <c r="BC17" s="1042"/>
      <c r="BD17" s="1042"/>
      <c r="BE17" s="1042"/>
      <c r="BF17" s="1042"/>
      <c r="BG17" s="1042"/>
      <c r="BH17" s="1042"/>
      <c r="BI17" s="1042"/>
      <c r="BJ17" s="1042"/>
      <c r="BK17" s="1042"/>
      <c r="BL17" s="1042"/>
      <c r="BM17" s="1042"/>
      <c r="BN17" s="1042"/>
      <c r="BO17" s="1042"/>
      <c r="BP17" s="1042"/>
      <c r="BQ17" s="1042"/>
      <c r="BR17" s="1042"/>
      <c r="BS17" s="1042"/>
      <c r="BT17" s="1042"/>
      <c r="BU17" s="1042"/>
      <c r="BV17" s="1042"/>
      <c r="BW17" s="1042"/>
      <c r="BX17" s="1042"/>
      <c r="BY17" s="1042"/>
      <c r="BZ17" s="1042"/>
      <c r="CA17" s="1042"/>
      <c r="CB17" s="1042"/>
      <c r="CC17" s="1042"/>
      <c r="CD17" s="1042"/>
      <c r="CE17" s="1042"/>
      <c r="CF17" s="1042"/>
      <c r="CG17" s="1042"/>
      <c r="CH17" s="1042"/>
      <c r="CI17" s="1042"/>
      <c r="CJ17" s="1042"/>
      <c r="CK17" s="1042"/>
      <c r="CL17" s="1042"/>
      <c r="CM17" s="1042"/>
      <c r="CN17" s="1042"/>
      <c r="CO17" s="1042"/>
      <c r="CP17" s="1042"/>
      <c r="CQ17" s="1042"/>
      <c r="CR17" s="1042"/>
      <c r="CS17" s="1042"/>
      <c r="CT17" s="1042"/>
      <c r="CU17" s="1042"/>
      <c r="CV17" s="1042"/>
      <c r="CW17" s="1042"/>
      <c r="CX17" s="1042"/>
      <c r="CY17" s="1042"/>
      <c r="CZ17" s="1042"/>
      <c r="DA17" s="1042"/>
      <c r="DB17" s="1042"/>
      <c r="DC17" s="1042"/>
      <c r="DD17" s="1083"/>
      <c r="DE17" s="1083"/>
      <c r="DF17" s="752"/>
      <c r="DG17" s="752"/>
      <c r="DH17" s="752"/>
      <c r="DI17" s="752"/>
      <c r="DJ17" s="752"/>
      <c r="DK17" s="752"/>
      <c r="DL17" s="752"/>
      <c r="DM17" s="752"/>
      <c r="DN17" s="752"/>
      <c r="DO17" s="752"/>
      <c r="DP17" s="752"/>
      <c r="DQ17" s="752"/>
      <c r="DR17" s="752"/>
      <c r="DS17" s="752"/>
      <c r="DT17" s="752"/>
      <c r="DU17" s="752"/>
      <c r="DV17" s="752"/>
      <c r="DW17" s="752"/>
    </row>
    <row r="18" spans="1:351" s="753" customFormat="1">
      <c r="A18" s="368"/>
      <c r="B18" s="1042"/>
      <c r="C18" s="1042"/>
      <c r="D18" s="1042"/>
      <c r="E18" s="1042"/>
      <c r="F18" s="1042"/>
      <c r="G18" s="1042"/>
      <c r="H18" s="1042"/>
      <c r="I18" s="1042"/>
      <c r="J18" s="1042"/>
      <c r="K18" s="1042"/>
      <c r="L18" s="1042"/>
      <c r="M18" s="1042"/>
      <c r="N18" s="1042"/>
      <c r="O18" s="1042"/>
      <c r="P18" s="1042"/>
      <c r="Q18" s="1042"/>
      <c r="R18" s="1042"/>
      <c r="S18" s="1042"/>
      <c r="T18" s="1042"/>
      <c r="U18" s="1042"/>
      <c r="V18" s="1042"/>
      <c r="W18" s="1042"/>
      <c r="X18" s="1042"/>
      <c r="Y18" s="1042"/>
      <c r="Z18" s="1042"/>
      <c r="AA18" s="1042"/>
      <c r="AB18" s="1042"/>
      <c r="AC18" s="1042"/>
      <c r="AD18" s="1042"/>
      <c r="AE18" s="1042"/>
      <c r="AF18" s="1042"/>
      <c r="AG18" s="1042"/>
      <c r="AH18" s="1042"/>
      <c r="AI18" s="1042"/>
      <c r="AJ18" s="1042"/>
      <c r="AK18" s="1042"/>
      <c r="AL18" s="1042"/>
      <c r="AM18" s="1042"/>
      <c r="AN18" s="1042"/>
      <c r="AO18" s="1042"/>
      <c r="AP18" s="1042"/>
      <c r="AQ18" s="1042"/>
      <c r="AR18" s="1042"/>
      <c r="AS18" s="1042"/>
      <c r="AT18" s="1042"/>
      <c r="AU18" s="1042"/>
      <c r="AV18" s="1042"/>
      <c r="AW18" s="1042"/>
      <c r="AX18" s="1042"/>
      <c r="AY18" s="1042"/>
      <c r="AZ18" s="1042"/>
      <c r="BA18" s="1042"/>
      <c r="BB18" s="1042"/>
      <c r="BC18" s="1042"/>
      <c r="BD18" s="1042"/>
      <c r="BE18" s="1042"/>
      <c r="BF18" s="1042"/>
      <c r="BG18" s="1042"/>
      <c r="BH18" s="1042"/>
      <c r="BI18" s="1042"/>
      <c r="BJ18" s="1042"/>
      <c r="BK18" s="1042"/>
      <c r="BL18" s="1042"/>
      <c r="BM18" s="1042"/>
      <c r="BN18" s="1042"/>
      <c r="BO18" s="1042"/>
      <c r="BP18" s="1042"/>
      <c r="BQ18" s="1042"/>
      <c r="BR18" s="1042"/>
      <c r="BS18" s="1042"/>
      <c r="BT18" s="1042"/>
      <c r="BU18" s="1042"/>
      <c r="BV18" s="1042"/>
      <c r="BW18" s="1042"/>
      <c r="BX18" s="1042"/>
      <c r="BY18" s="1042"/>
      <c r="BZ18" s="1042"/>
      <c r="CA18" s="1042"/>
      <c r="CB18" s="1042"/>
      <c r="CC18" s="1042"/>
      <c r="CD18" s="1042"/>
      <c r="CE18" s="1042"/>
      <c r="CF18" s="1042"/>
      <c r="CG18" s="1042"/>
      <c r="CH18" s="1042"/>
      <c r="CI18" s="1042"/>
      <c r="CJ18" s="1042"/>
      <c r="CK18" s="1042"/>
      <c r="CL18" s="1042"/>
      <c r="CM18" s="1042"/>
      <c r="CN18" s="1042"/>
      <c r="CO18" s="1042"/>
      <c r="CP18" s="1042"/>
      <c r="CQ18" s="1042"/>
      <c r="CR18" s="1042"/>
      <c r="CS18" s="1042"/>
      <c r="CT18" s="1042"/>
      <c r="CU18" s="1042"/>
      <c r="CV18" s="1042"/>
      <c r="CW18" s="1042"/>
      <c r="CX18" s="1042"/>
      <c r="CY18" s="1042"/>
      <c r="CZ18" s="1042"/>
      <c r="DA18" s="1042"/>
      <c r="DB18" s="1042"/>
      <c r="DC18" s="1042"/>
      <c r="DD18" s="1083"/>
      <c r="DE18" s="1083"/>
      <c r="DF18" s="752"/>
      <c r="DG18" s="752"/>
      <c r="DH18" s="752"/>
      <c r="DI18" s="752"/>
      <c r="DJ18" s="752"/>
      <c r="DK18" s="752"/>
      <c r="DL18" s="752"/>
      <c r="DM18" s="752"/>
      <c r="DN18" s="752"/>
      <c r="DO18" s="752"/>
      <c r="DP18" s="752"/>
      <c r="DQ18" s="752"/>
      <c r="DR18" s="752"/>
      <c r="DS18" s="752"/>
      <c r="DT18" s="752"/>
      <c r="DU18" s="752"/>
      <c r="DV18" s="752"/>
      <c r="DW18" s="752"/>
    </row>
    <row r="19" spans="1:351">
      <c r="DD19" s="766"/>
      <c r="DE19" s="766"/>
    </row>
    <row r="20" spans="1:351">
      <c r="DD20" s="766"/>
      <c r="DE20" s="766"/>
    </row>
    <row r="21" spans="1:351" ht="17.25">
      <c r="B21" s="1044"/>
      <c r="C21" s="762"/>
      <c r="D21" s="762"/>
      <c r="E21" s="762"/>
      <c r="F21" s="762"/>
      <c r="G21" s="762"/>
      <c r="H21" s="762"/>
      <c r="I21" s="762"/>
      <c r="J21" s="762"/>
      <c r="K21" s="762"/>
      <c r="L21" s="762"/>
      <c r="M21" s="762"/>
      <c r="N21" s="1068"/>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68"/>
      <c r="AU21" s="762"/>
      <c r="AV21" s="762"/>
      <c r="AW21" s="762"/>
      <c r="AX21" s="762"/>
      <c r="AY21" s="762"/>
      <c r="AZ21" s="762"/>
      <c r="BA21" s="762"/>
      <c r="BB21" s="762"/>
      <c r="BC21" s="762"/>
      <c r="BD21" s="762"/>
      <c r="BE21" s="762"/>
      <c r="BF21" s="1068"/>
      <c r="BG21" s="762"/>
      <c r="BH21" s="762"/>
      <c r="BI21" s="762"/>
      <c r="BJ21" s="762"/>
      <c r="BK21" s="762"/>
      <c r="BL21" s="762"/>
      <c r="BM21" s="762"/>
      <c r="BN21" s="762"/>
      <c r="BO21" s="762"/>
      <c r="BP21" s="762"/>
      <c r="BQ21" s="762"/>
      <c r="BR21" s="1068"/>
      <c r="BS21" s="762"/>
      <c r="BT21" s="762"/>
      <c r="BU21" s="762"/>
      <c r="BV21" s="762"/>
      <c r="BW21" s="762"/>
      <c r="BX21" s="762"/>
      <c r="BY21" s="762"/>
      <c r="BZ21" s="762"/>
      <c r="CA21" s="762"/>
      <c r="CB21" s="762"/>
      <c r="CC21" s="762"/>
      <c r="CD21" s="1068"/>
      <c r="CE21" s="762"/>
      <c r="CF21" s="762"/>
      <c r="CG21" s="762"/>
      <c r="CH21" s="762"/>
      <c r="CI21" s="762"/>
      <c r="CJ21" s="762"/>
      <c r="CK21" s="762"/>
      <c r="CL21" s="762"/>
      <c r="CM21" s="762"/>
      <c r="CN21" s="762"/>
      <c r="CO21" s="762"/>
      <c r="CP21" s="1068"/>
      <c r="CQ21" s="762"/>
      <c r="CR21" s="762"/>
      <c r="CS21" s="762"/>
      <c r="CT21" s="762"/>
      <c r="CU21" s="762"/>
      <c r="CV21" s="762"/>
      <c r="CW21" s="762"/>
      <c r="CX21" s="762"/>
      <c r="CY21" s="762"/>
      <c r="CZ21" s="762"/>
      <c r="DA21" s="762"/>
      <c r="DB21" s="1068"/>
      <c r="DC21" s="762"/>
      <c r="DD21" s="857"/>
      <c r="DE21" s="766"/>
      <c r="MM21" s="1086"/>
    </row>
    <row r="22" spans="1:351" ht="17.25">
      <c r="B22" s="755"/>
      <c r="MM22" s="1086"/>
    </row>
    <row r="23" spans="1:351">
      <c r="B23" s="755"/>
    </row>
    <row r="24" spans="1:351">
      <c r="B24" s="755"/>
    </row>
    <row r="25" spans="1:351">
      <c r="B25" s="755"/>
    </row>
    <row r="26" spans="1:351">
      <c r="B26" s="755"/>
    </row>
    <row r="27" spans="1:351">
      <c r="B27" s="755"/>
    </row>
    <row r="28" spans="1:351">
      <c r="B28" s="755"/>
    </row>
    <row r="29" spans="1:351">
      <c r="B29" s="755"/>
    </row>
    <row r="30" spans="1:351">
      <c r="B30" s="755"/>
    </row>
    <row r="31" spans="1:351">
      <c r="B31" s="755"/>
    </row>
    <row r="32" spans="1:351">
      <c r="B32" s="755"/>
    </row>
    <row r="33" spans="2:109">
      <c r="B33" s="755"/>
    </row>
    <row r="34" spans="2:109">
      <c r="B34" s="755"/>
    </row>
    <row r="35" spans="2:109">
      <c r="B35" s="755"/>
    </row>
    <row r="36" spans="2:109">
      <c r="B36" s="755"/>
    </row>
    <row r="37" spans="2:109">
      <c r="B37" s="755"/>
    </row>
    <row r="38" spans="2:109">
      <c r="B38" s="755"/>
    </row>
    <row r="39" spans="2:109">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c r="B40" s="1045"/>
      <c r="DD40" s="1045"/>
      <c r="DE40" s="766"/>
    </row>
    <row r="41" spans="2:109" ht="17.25">
      <c r="B41" s="757" t="s">
        <v>
552</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c r="B42" s="755"/>
      <c r="G42" s="1049"/>
      <c r="I42" s="1040"/>
      <c r="J42" s="1040"/>
      <c r="K42" s="1040"/>
      <c r="AM42" s="1049"/>
      <c r="AN42" s="1049" t="s">
        <v>
553</v>
      </c>
      <c r="AP42" s="1040"/>
      <c r="AQ42" s="1040"/>
      <c r="AR42" s="1040"/>
      <c r="AY42" s="1049"/>
      <c r="BA42" s="1040"/>
      <c r="BB42" s="1040"/>
      <c r="BC42" s="1040"/>
      <c r="BK42" s="1049"/>
      <c r="BM42" s="1040"/>
      <c r="BN42" s="1040"/>
      <c r="BO42" s="1040"/>
      <c r="BW42" s="1049"/>
      <c r="BY42" s="1040"/>
      <c r="BZ42" s="1040"/>
      <c r="CA42" s="1040"/>
      <c r="CI42" s="1049"/>
      <c r="CK42" s="1040"/>
      <c r="CL42" s="1040"/>
      <c r="CM42" s="1040"/>
      <c r="CU42" s="1049"/>
      <c r="CW42" s="1040"/>
      <c r="CX42" s="1040"/>
      <c r="CY42" s="1040"/>
    </row>
    <row r="43" spans="2:109" ht="13.5" customHeight="1">
      <c r="B43" s="755"/>
      <c r="AN43" s="1070" t="s">
        <v>
542</v>
      </c>
      <c r="AO43" s="1076"/>
      <c r="AP43" s="1076"/>
      <c r="AQ43" s="1076"/>
      <c r="AR43" s="1076"/>
      <c r="AS43" s="1076"/>
      <c r="AT43" s="1076"/>
      <c r="AU43" s="1076"/>
      <c r="AV43" s="1076"/>
      <c r="AW43" s="1076"/>
      <c r="AX43" s="1076"/>
      <c r="AY43" s="1076"/>
      <c r="AZ43" s="1076"/>
      <c r="BA43" s="1076"/>
      <c r="BB43" s="1076"/>
      <c r="BC43" s="1076"/>
      <c r="BD43" s="1076"/>
      <c r="BE43" s="1076"/>
      <c r="BF43" s="1076"/>
      <c r="BG43" s="1076"/>
      <c r="BH43" s="1076"/>
      <c r="BI43" s="1076"/>
      <c r="BJ43" s="1076"/>
      <c r="BK43" s="1076"/>
      <c r="BL43" s="1076"/>
      <c r="BM43" s="1076"/>
      <c r="BN43" s="1076"/>
      <c r="BO43" s="1076"/>
      <c r="BP43" s="1076"/>
      <c r="BQ43" s="1076"/>
      <c r="BR43" s="1076"/>
      <c r="BS43" s="1076"/>
      <c r="BT43" s="1076"/>
      <c r="BU43" s="1076"/>
      <c r="BV43" s="1076"/>
      <c r="BW43" s="1076"/>
      <c r="BX43" s="1076"/>
      <c r="BY43" s="1076"/>
      <c r="BZ43" s="1076"/>
      <c r="CA43" s="1076"/>
      <c r="CB43" s="1076"/>
      <c r="CC43" s="1076"/>
      <c r="CD43" s="1076"/>
      <c r="CE43" s="1076"/>
      <c r="CF43" s="1076"/>
      <c r="CG43" s="1076"/>
      <c r="CH43" s="1076"/>
      <c r="CI43" s="1076"/>
      <c r="CJ43" s="1076"/>
      <c r="CK43" s="1076"/>
      <c r="CL43" s="1076"/>
      <c r="CM43" s="1076"/>
      <c r="CN43" s="1076"/>
      <c r="CO43" s="1076"/>
      <c r="CP43" s="1076"/>
      <c r="CQ43" s="1076"/>
      <c r="CR43" s="1076"/>
      <c r="CS43" s="1076"/>
      <c r="CT43" s="1076"/>
      <c r="CU43" s="1076"/>
      <c r="CV43" s="1076"/>
      <c r="CW43" s="1076"/>
      <c r="CX43" s="1076"/>
      <c r="CY43" s="1076"/>
      <c r="CZ43" s="1076"/>
      <c r="DA43" s="1076"/>
      <c r="DB43" s="1076"/>
      <c r="DC43" s="1080"/>
    </row>
    <row r="44" spans="2:109">
      <c r="B44" s="755"/>
      <c r="AN44" s="1071"/>
      <c r="AO44" s="1077"/>
      <c r="AP44" s="1077"/>
      <c r="AQ44" s="1077"/>
      <c r="AR44" s="1077"/>
      <c r="AS44" s="1077"/>
      <c r="AT44" s="1077"/>
      <c r="AU44" s="1077"/>
      <c r="AV44" s="1077"/>
      <c r="AW44" s="1077"/>
      <c r="AX44" s="1077"/>
      <c r="AY44" s="1077"/>
      <c r="AZ44" s="1077"/>
      <c r="BA44" s="1077"/>
      <c r="BB44" s="1077"/>
      <c r="BC44" s="1077"/>
      <c r="BD44" s="1077"/>
      <c r="BE44" s="1077"/>
      <c r="BF44" s="1077"/>
      <c r="BG44" s="1077"/>
      <c r="BH44" s="1077"/>
      <c r="BI44" s="1077"/>
      <c r="BJ44" s="1077"/>
      <c r="BK44" s="1077"/>
      <c r="BL44" s="1077"/>
      <c r="BM44" s="1077"/>
      <c r="BN44" s="1077"/>
      <c r="BO44" s="1077"/>
      <c r="BP44" s="1077"/>
      <c r="BQ44" s="1077"/>
      <c r="BR44" s="1077"/>
      <c r="BS44" s="1077"/>
      <c r="BT44" s="1077"/>
      <c r="BU44" s="1077"/>
      <c r="BV44" s="1077"/>
      <c r="BW44" s="1077"/>
      <c r="BX44" s="1077"/>
      <c r="BY44" s="1077"/>
      <c r="BZ44" s="1077"/>
      <c r="CA44" s="1077"/>
      <c r="CB44" s="1077"/>
      <c r="CC44" s="1077"/>
      <c r="CD44" s="1077"/>
      <c r="CE44" s="1077"/>
      <c r="CF44" s="1077"/>
      <c r="CG44" s="1077"/>
      <c r="CH44" s="1077"/>
      <c r="CI44" s="1077"/>
      <c r="CJ44" s="1077"/>
      <c r="CK44" s="1077"/>
      <c r="CL44" s="1077"/>
      <c r="CM44" s="1077"/>
      <c r="CN44" s="1077"/>
      <c r="CO44" s="1077"/>
      <c r="CP44" s="1077"/>
      <c r="CQ44" s="1077"/>
      <c r="CR44" s="1077"/>
      <c r="CS44" s="1077"/>
      <c r="CT44" s="1077"/>
      <c r="CU44" s="1077"/>
      <c r="CV44" s="1077"/>
      <c r="CW44" s="1077"/>
      <c r="CX44" s="1077"/>
      <c r="CY44" s="1077"/>
      <c r="CZ44" s="1077"/>
      <c r="DA44" s="1077"/>
      <c r="DB44" s="1077"/>
      <c r="DC44" s="1081"/>
    </row>
    <row r="45" spans="2:109">
      <c r="B45" s="755"/>
      <c r="AN45" s="1071"/>
      <c r="AO45" s="1077"/>
      <c r="AP45" s="1077"/>
      <c r="AQ45" s="1077"/>
      <c r="AR45" s="1077"/>
      <c r="AS45" s="1077"/>
      <c r="AT45" s="1077"/>
      <c r="AU45" s="1077"/>
      <c r="AV45" s="1077"/>
      <c r="AW45" s="1077"/>
      <c r="AX45" s="1077"/>
      <c r="AY45" s="1077"/>
      <c r="AZ45" s="1077"/>
      <c r="BA45" s="1077"/>
      <c r="BB45" s="1077"/>
      <c r="BC45" s="1077"/>
      <c r="BD45" s="1077"/>
      <c r="BE45" s="1077"/>
      <c r="BF45" s="1077"/>
      <c r="BG45" s="1077"/>
      <c r="BH45" s="1077"/>
      <c r="BI45" s="1077"/>
      <c r="BJ45" s="1077"/>
      <c r="BK45" s="1077"/>
      <c r="BL45" s="1077"/>
      <c r="BM45" s="1077"/>
      <c r="BN45" s="1077"/>
      <c r="BO45" s="1077"/>
      <c r="BP45" s="1077"/>
      <c r="BQ45" s="1077"/>
      <c r="BR45" s="1077"/>
      <c r="BS45" s="1077"/>
      <c r="BT45" s="1077"/>
      <c r="BU45" s="1077"/>
      <c r="BV45" s="1077"/>
      <c r="BW45" s="1077"/>
      <c r="BX45" s="1077"/>
      <c r="BY45" s="1077"/>
      <c r="BZ45" s="1077"/>
      <c r="CA45" s="1077"/>
      <c r="CB45" s="1077"/>
      <c r="CC45" s="1077"/>
      <c r="CD45" s="1077"/>
      <c r="CE45" s="1077"/>
      <c r="CF45" s="1077"/>
      <c r="CG45" s="1077"/>
      <c r="CH45" s="1077"/>
      <c r="CI45" s="1077"/>
      <c r="CJ45" s="1077"/>
      <c r="CK45" s="1077"/>
      <c r="CL45" s="1077"/>
      <c r="CM45" s="1077"/>
      <c r="CN45" s="1077"/>
      <c r="CO45" s="1077"/>
      <c r="CP45" s="1077"/>
      <c r="CQ45" s="1077"/>
      <c r="CR45" s="1077"/>
      <c r="CS45" s="1077"/>
      <c r="CT45" s="1077"/>
      <c r="CU45" s="1077"/>
      <c r="CV45" s="1077"/>
      <c r="CW45" s="1077"/>
      <c r="CX45" s="1077"/>
      <c r="CY45" s="1077"/>
      <c r="CZ45" s="1077"/>
      <c r="DA45" s="1077"/>
      <c r="DB45" s="1077"/>
      <c r="DC45" s="1081"/>
    </row>
    <row r="46" spans="2:109">
      <c r="B46" s="755"/>
      <c r="AN46" s="1071"/>
      <c r="AO46" s="1077"/>
      <c r="AP46" s="1077"/>
      <c r="AQ46" s="1077"/>
      <c r="AR46" s="1077"/>
      <c r="AS46" s="1077"/>
      <c r="AT46" s="1077"/>
      <c r="AU46" s="1077"/>
      <c r="AV46" s="1077"/>
      <c r="AW46" s="1077"/>
      <c r="AX46" s="1077"/>
      <c r="AY46" s="1077"/>
      <c r="AZ46" s="1077"/>
      <c r="BA46" s="1077"/>
      <c r="BB46" s="1077"/>
      <c r="BC46" s="1077"/>
      <c r="BD46" s="1077"/>
      <c r="BE46" s="1077"/>
      <c r="BF46" s="1077"/>
      <c r="BG46" s="1077"/>
      <c r="BH46" s="1077"/>
      <c r="BI46" s="1077"/>
      <c r="BJ46" s="1077"/>
      <c r="BK46" s="1077"/>
      <c r="BL46" s="1077"/>
      <c r="BM46" s="1077"/>
      <c r="BN46" s="1077"/>
      <c r="BO46" s="1077"/>
      <c r="BP46" s="1077"/>
      <c r="BQ46" s="1077"/>
      <c r="BR46" s="1077"/>
      <c r="BS46" s="1077"/>
      <c r="BT46" s="1077"/>
      <c r="BU46" s="1077"/>
      <c r="BV46" s="1077"/>
      <c r="BW46" s="1077"/>
      <c r="BX46" s="1077"/>
      <c r="BY46" s="1077"/>
      <c r="BZ46" s="1077"/>
      <c r="CA46" s="1077"/>
      <c r="CB46" s="1077"/>
      <c r="CC46" s="1077"/>
      <c r="CD46" s="1077"/>
      <c r="CE46" s="1077"/>
      <c r="CF46" s="1077"/>
      <c r="CG46" s="1077"/>
      <c r="CH46" s="1077"/>
      <c r="CI46" s="1077"/>
      <c r="CJ46" s="1077"/>
      <c r="CK46" s="1077"/>
      <c r="CL46" s="1077"/>
      <c r="CM46" s="1077"/>
      <c r="CN46" s="1077"/>
      <c r="CO46" s="1077"/>
      <c r="CP46" s="1077"/>
      <c r="CQ46" s="1077"/>
      <c r="CR46" s="1077"/>
      <c r="CS46" s="1077"/>
      <c r="CT46" s="1077"/>
      <c r="CU46" s="1077"/>
      <c r="CV46" s="1077"/>
      <c r="CW46" s="1077"/>
      <c r="CX46" s="1077"/>
      <c r="CY46" s="1077"/>
      <c r="CZ46" s="1077"/>
      <c r="DA46" s="1077"/>
      <c r="DB46" s="1077"/>
      <c r="DC46" s="1081"/>
    </row>
    <row r="47" spans="2:109">
      <c r="B47" s="755"/>
      <c r="AN47" s="1072"/>
      <c r="AO47" s="1078"/>
      <c r="AP47" s="1078"/>
      <c r="AQ47" s="1078"/>
      <c r="AR47" s="1078"/>
      <c r="AS47" s="1078"/>
      <c r="AT47" s="1078"/>
      <c r="AU47" s="1078"/>
      <c r="AV47" s="1078"/>
      <c r="AW47" s="1078"/>
      <c r="AX47" s="1078"/>
      <c r="AY47" s="1078"/>
      <c r="AZ47" s="1078"/>
      <c r="BA47" s="1078"/>
      <c r="BB47" s="1078"/>
      <c r="BC47" s="1078"/>
      <c r="BD47" s="1078"/>
      <c r="BE47" s="1078"/>
      <c r="BF47" s="1078"/>
      <c r="BG47" s="1078"/>
      <c r="BH47" s="1078"/>
      <c r="BI47" s="1078"/>
      <c r="BJ47" s="1078"/>
      <c r="BK47" s="1078"/>
      <c r="BL47" s="1078"/>
      <c r="BM47" s="1078"/>
      <c r="BN47" s="1078"/>
      <c r="BO47" s="1078"/>
      <c r="BP47" s="1078"/>
      <c r="BQ47" s="1078"/>
      <c r="BR47" s="1078"/>
      <c r="BS47" s="1078"/>
      <c r="BT47" s="1078"/>
      <c r="BU47" s="1078"/>
      <c r="BV47" s="1078"/>
      <c r="BW47" s="1078"/>
      <c r="BX47" s="1078"/>
      <c r="BY47" s="1078"/>
      <c r="BZ47" s="1078"/>
      <c r="CA47" s="1078"/>
      <c r="CB47" s="1078"/>
      <c r="CC47" s="1078"/>
      <c r="CD47" s="1078"/>
      <c r="CE47" s="1078"/>
      <c r="CF47" s="1078"/>
      <c r="CG47" s="1078"/>
      <c r="CH47" s="1078"/>
      <c r="CI47" s="1078"/>
      <c r="CJ47" s="1078"/>
      <c r="CK47" s="1078"/>
      <c r="CL47" s="1078"/>
      <c r="CM47" s="1078"/>
      <c r="CN47" s="1078"/>
      <c r="CO47" s="1078"/>
      <c r="CP47" s="1078"/>
      <c r="CQ47" s="1078"/>
      <c r="CR47" s="1078"/>
      <c r="CS47" s="1078"/>
      <c r="CT47" s="1078"/>
      <c r="CU47" s="1078"/>
      <c r="CV47" s="1078"/>
      <c r="CW47" s="1078"/>
      <c r="CX47" s="1078"/>
      <c r="CY47" s="1078"/>
      <c r="CZ47" s="1078"/>
      <c r="DA47" s="1078"/>
      <c r="DB47" s="1078"/>
      <c r="DC47" s="1082"/>
    </row>
    <row r="48" spans="2:109">
      <c r="B48" s="755"/>
      <c r="H48" s="1053"/>
      <c r="I48" s="1053"/>
      <c r="J48" s="1053"/>
      <c r="AN48" s="1053"/>
      <c r="AO48" s="1053"/>
      <c r="AP48" s="1053"/>
      <c r="AZ48" s="1053"/>
      <c r="BA48" s="1053"/>
      <c r="BB48" s="1053"/>
      <c r="BL48" s="1053"/>
      <c r="BM48" s="1053"/>
      <c r="BN48" s="1053"/>
      <c r="BX48" s="1053"/>
      <c r="BY48" s="1053"/>
      <c r="BZ48" s="1053"/>
      <c r="CJ48" s="1053"/>
      <c r="CK48" s="1053"/>
      <c r="CL48" s="1053"/>
      <c r="CV48" s="1053"/>
      <c r="CW48" s="1053"/>
      <c r="CX48" s="1053"/>
    </row>
    <row r="49" spans="1:109">
      <c r="B49" s="755"/>
      <c r="AN49" s="368" t="s">
        <v>
173</v>
      </c>
    </row>
    <row r="50" spans="1:109">
      <c r="B50" s="755"/>
      <c r="G50" s="1050"/>
      <c r="H50" s="1050"/>
      <c r="I50" s="1050"/>
      <c r="J50" s="1050"/>
      <c r="K50" s="1058"/>
      <c r="L50" s="1058"/>
      <c r="M50" s="1066"/>
      <c r="N50" s="1066"/>
      <c r="AN50" s="1073"/>
      <c r="AO50" s="326"/>
      <c r="AP50" s="326"/>
      <c r="AQ50" s="326"/>
      <c r="AR50" s="326"/>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9"/>
      <c r="BP50" s="1075" t="s">
        <v>
529</v>
      </c>
      <c r="BQ50" s="1075"/>
      <c r="BR50" s="1075"/>
      <c r="BS50" s="1075"/>
      <c r="BT50" s="1075"/>
      <c r="BU50" s="1075"/>
      <c r="BV50" s="1075"/>
      <c r="BW50" s="1075"/>
      <c r="BX50" s="1075" t="s">
        <v>
530</v>
      </c>
      <c r="BY50" s="1075"/>
      <c r="BZ50" s="1075"/>
      <c r="CA50" s="1075"/>
      <c r="CB50" s="1075"/>
      <c r="CC50" s="1075"/>
      <c r="CD50" s="1075"/>
      <c r="CE50" s="1075"/>
      <c r="CF50" s="1075" t="s">
        <v>
427</v>
      </c>
      <c r="CG50" s="1075"/>
      <c r="CH50" s="1075"/>
      <c r="CI50" s="1075"/>
      <c r="CJ50" s="1075"/>
      <c r="CK50" s="1075"/>
      <c r="CL50" s="1075"/>
      <c r="CM50" s="1075"/>
      <c r="CN50" s="1075" t="s">
        <v>
531</v>
      </c>
      <c r="CO50" s="1075"/>
      <c r="CP50" s="1075"/>
      <c r="CQ50" s="1075"/>
      <c r="CR50" s="1075"/>
      <c r="CS50" s="1075"/>
      <c r="CT50" s="1075"/>
      <c r="CU50" s="1075"/>
      <c r="CV50" s="1075" t="s">
        <v>
532</v>
      </c>
      <c r="CW50" s="1075"/>
      <c r="CX50" s="1075"/>
      <c r="CY50" s="1075"/>
      <c r="CZ50" s="1075"/>
      <c r="DA50" s="1075"/>
      <c r="DB50" s="1075"/>
      <c r="DC50" s="1075"/>
    </row>
    <row r="51" spans="1:109" ht="13.5" customHeight="1">
      <c r="B51" s="755"/>
      <c r="G51" s="1051"/>
      <c r="H51" s="1051"/>
      <c r="I51" s="1055"/>
      <c r="J51" s="1055"/>
      <c r="K51" s="1059"/>
      <c r="L51" s="1059"/>
      <c r="M51" s="1059"/>
      <c r="N51" s="1059"/>
      <c r="AM51" s="1053"/>
      <c r="AN51" s="1074" t="s">
        <v>
554</v>
      </c>
      <c r="AO51" s="1074"/>
      <c r="AP51" s="1074"/>
      <c r="AQ51" s="1074"/>
      <c r="AR51" s="1074"/>
      <c r="AS51" s="1074"/>
      <c r="AT51" s="1074"/>
      <c r="AU51" s="1074"/>
      <c r="AV51" s="1074"/>
      <c r="AW51" s="1074"/>
      <c r="AX51" s="1074"/>
      <c r="AY51" s="1074"/>
      <c r="AZ51" s="1074"/>
      <c r="BA51" s="1074"/>
      <c r="BB51" s="1074" t="s">
        <v>
556</v>
      </c>
      <c r="BC51" s="1074"/>
      <c r="BD51" s="1074"/>
      <c r="BE51" s="1074"/>
      <c r="BF51" s="1074"/>
      <c r="BG51" s="1074"/>
      <c r="BH51" s="1074"/>
      <c r="BI51" s="1074"/>
      <c r="BJ51" s="1074"/>
      <c r="BK51" s="1074"/>
      <c r="BL51" s="1074"/>
      <c r="BM51" s="1074"/>
      <c r="BN51" s="1074"/>
      <c r="BO51" s="1074"/>
      <c r="BP51" s="1079">
        <v>
61.8</v>
      </c>
      <c r="BQ51" s="1079"/>
      <c r="BR51" s="1079"/>
      <c r="BS51" s="1079"/>
      <c r="BT51" s="1079"/>
      <c r="BU51" s="1079"/>
      <c r="BV51" s="1079"/>
      <c r="BW51" s="1079"/>
      <c r="BX51" s="1079">
        <v>
53.7</v>
      </c>
      <c r="BY51" s="1079"/>
      <c r="BZ51" s="1079"/>
      <c r="CA51" s="1079"/>
      <c r="CB51" s="1079"/>
      <c r="CC51" s="1079"/>
      <c r="CD51" s="1079"/>
      <c r="CE51" s="1079"/>
      <c r="CF51" s="1079">
        <v>
51.5</v>
      </c>
      <c r="CG51" s="1079"/>
      <c r="CH51" s="1079"/>
      <c r="CI51" s="1079"/>
      <c r="CJ51" s="1079"/>
      <c r="CK51" s="1079"/>
      <c r="CL51" s="1079"/>
      <c r="CM51" s="1079"/>
      <c r="CN51" s="1079">
        <v>
45.5</v>
      </c>
      <c r="CO51" s="1079"/>
      <c r="CP51" s="1079"/>
      <c r="CQ51" s="1079"/>
      <c r="CR51" s="1079"/>
      <c r="CS51" s="1079"/>
      <c r="CT51" s="1079"/>
      <c r="CU51" s="1079"/>
      <c r="CV51" s="1079">
        <v>
44.4</v>
      </c>
      <c r="CW51" s="1079"/>
      <c r="CX51" s="1079"/>
      <c r="CY51" s="1079"/>
      <c r="CZ51" s="1079"/>
      <c r="DA51" s="1079"/>
      <c r="DB51" s="1079"/>
      <c r="DC51" s="1079"/>
    </row>
    <row r="52" spans="1:109">
      <c r="B52" s="755"/>
      <c r="G52" s="1051"/>
      <c r="H52" s="1051"/>
      <c r="I52" s="1055"/>
      <c r="J52" s="1055"/>
      <c r="K52" s="1059"/>
      <c r="L52" s="1059"/>
      <c r="M52" s="1059"/>
      <c r="N52" s="1059"/>
      <c r="AM52" s="1053"/>
      <c r="AN52" s="1074"/>
      <c r="AO52" s="1074"/>
      <c r="AP52" s="1074"/>
      <c r="AQ52" s="1074"/>
      <c r="AR52" s="1074"/>
      <c r="AS52" s="1074"/>
      <c r="AT52" s="1074"/>
      <c r="AU52" s="1074"/>
      <c r="AV52" s="1074"/>
      <c r="AW52" s="1074"/>
      <c r="AX52" s="1074"/>
      <c r="AY52" s="1074"/>
      <c r="AZ52" s="1074"/>
      <c r="BA52" s="1074"/>
      <c r="BB52" s="1074"/>
      <c r="BC52" s="1074"/>
      <c r="BD52" s="1074"/>
      <c r="BE52" s="1074"/>
      <c r="BF52" s="1074"/>
      <c r="BG52" s="1074"/>
      <c r="BH52" s="1074"/>
      <c r="BI52" s="1074"/>
      <c r="BJ52" s="1074"/>
      <c r="BK52" s="1074"/>
      <c r="BL52" s="1074"/>
      <c r="BM52" s="1074"/>
      <c r="BN52" s="1074"/>
      <c r="BO52" s="1074"/>
      <c r="BP52" s="1079"/>
      <c r="BQ52" s="1079"/>
      <c r="BR52" s="1079"/>
      <c r="BS52" s="1079"/>
      <c r="BT52" s="1079"/>
      <c r="BU52" s="1079"/>
      <c r="BV52" s="1079"/>
      <c r="BW52" s="1079"/>
      <c r="BX52" s="1079"/>
      <c r="BY52" s="1079"/>
      <c r="BZ52" s="1079"/>
      <c r="CA52" s="1079"/>
      <c r="CB52" s="1079"/>
      <c r="CC52" s="1079"/>
      <c r="CD52" s="1079"/>
      <c r="CE52" s="1079"/>
      <c r="CF52" s="1079"/>
      <c r="CG52" s="1079"/>
      <c r="CH52" s="1079"/>
      <c r="CI52" s="1079"/>
      <c r="CJ52" s="1079"/>
      <c r="CK52" s="1079"/>
      <c r="CL52" s="1079"/>
      <c r="CM52" s="1079"/>
      <c r="CN52" s="1079"/>
      <c r="CO52" s="1079"/>
      <c r="CP52" s="1079"/>
      <c r="CQ52" s="1079"/>
      <c r="CR52" s="1079"/>
      <c r="CS52" s="1079"/>
      <c r="CT52" s="1079"/>
      <c r="CU52" s="1079"/>
      <c r="CV52" s="1079"/>
      <c r="CW52" s="1079"/>
      <c r="CX52" s="1079"/>
      <c r="CY52" s="1079"/>
      <c r="CZ52" s="1079"/>
      <c r="DA52" s="1079"/>
      <c r="DB52" s="1079"/>
      <c r="DC52" s="1079"/>
    </row>
    <row r="53" spans="1:109">
      <c r="A53" s="1040"/>
      <c r="B53" s="755"/>
      <c r="G53" s="1051"/>
      <c r="H53" s="1051"/>
      <c r="I53" s="1050"/>
      <c r="J53" s="1050"/>
      <c r="K53" s="1059"/>
      <c r="L53" s="1059"/>
      <c r="M53" s="1059"/>
      <c r="N53" s="1059"/>
      <c r="AM53" s="1053"/>
      <c r="AN53" s="1074"/>
      <c r="AO53" s="1074"/>
      <c r="AP53" s="1074"/>
      <c r="AQ53" s="1074"/>
      <c r="AR53" s="1074"/>
      <c r="AS53" s="1074"/>
      <c r="AT53" s="1074"/>
      <c r="AU53" s="1074"/>
      <c r="AV53" s="1074"/>
      <c r="AW53" s="1074"/>
      <c r="AX53" s="1074"/>
      <c r="AY53" s="1074"/>
      <c r="AZ53" s="1074"/>
      <c r="BA53" s="1074"/>
      <c r="BB53" s="1074" t="s">
        <v>
557</v>
      </c>
      <c r="BC53" s="1074"/>
      <c r="BD53" s="1074"/>
      <c r="BE53" s="1074"/>
      <c r="BF53" s="1074"/>
      <c r="BG53" s="1074"/>
      <c r="BH53" s="1074"/>
      <c r="BI53" s="1074"/>
      <c r="BJ53" s="1074"/>
      <c r="BK53" s="1074"/>
      <c r="BL53" s="1074"/>
      <c r="BM53" s="1074"/>
      <c r="BN53" s="1074"/>
      <c r="BO53" s="1074"/>
      <c r="BP53" s="1079">
        <v>
70.900000000000006</v>
      </c>
      <c r="BQ53" s="1079"/>
      <c r="BR53" s="1079"/>
      <c r="BS53" s="1079"/>
      <c r="BT53" s="1079"/>
      <c r="BU53" s="1079"/>
      <c r="BV53" s="1079"/>
      <c r="BW53" s="1079"/>
      <c r="BX53" s="1079">
        <v>
72</v>
      </c>
      <c r="BY53" s="1079"/>
      <c r="BZ53" s="1079"/>
      <c r="CA53" s="1079"/>
      <c r="CB53" s="1079"/>
      <c r="CC53" s="1079"/>
      <c r="CD53" s="1079"/>
      <c r="CE53" s="1079"/>
      <c r="CF53" s="1079">
        <v>
72.900000000000006</v>
      </c>
      <c r="CG53" s="1079"/>
      <c r="CH53" s="1079"/>
      <c r="CI53" s="1079"/>
      <c r="CJ53" s="1079"/>
      <c r="CK53" s="1079"/>
      <c r="CL53" s="1079"/>
      <c r="CM53" s="1079"/>
      <c r="CN53" s="1079">
        <v>
73.099999999999994</v>
      </c>
      <c r="CO53" s="1079"/>
      <c r="CP53" s="1079"/>
      <c r="CQ53" s="1079"/>
      <c r="CR53" s="1079"/>
      <c r="CS53" s="1079"/>
      <c r="CT53" s="1079"/>
      <c r="CU53" s="1079"/>
      <c r="CV53" s="1079">
        <v>
74</v>
      </c>
      <c r="CW53" s="1079"/>
      <c r="CX53" s="1079"/>
      <c r="CY53" s="1079"/>
      <c r="CZ53" s="1079"/>
      <c r="DA53" s="1079"/>
      <c r="DB53" s="1079"/>
      <c r="DC53" s="1079"/>
    </row>
    <row r="54" spans="1:109">
      <c r="A54" s="1040"/>
      <c r="B54" s="755"/>
      <c r="G54" s="1051"/>
      <c r="H54" s="1051"/>
      <c r="I54" s="1050"/>
      <c r="J54" s="1050"/>
      <c r="K54" s="1059"/>
      <c r="L54" s="1059"/>
      <c r="M54" s="1059"/>
      <c r="N54" s="1059"/>
      <c r="AM54" s="1053"/>
      <c r="AN54" s="1074"/>
      <c r="AO54" s="1074"/>
      <c r="AP54" s="1074"/>
      <c r="AQ54" s="1074"/>
      <c r="AR54" s="1074"/>
      <c r="AS54" s="1074"/>
      <c r="AT54" s="1074"/>
      <c r="AU54" s="1074"/>
      <c r="AV54" s="1074"/>
      <c r="AW54" s="1074"/>
      <c r="AX54" s="1074"/>
      <c r="AY54" s="1074"/>
      <c r="AZ54" s="1074"/>
      <c r="BA54" s="1074"/>
      <c r="BB54" s="1074"/>
      <c r="BC54" s="1074"/>
      <c r="BD54" s="1074"/>
      <c r="BE54" s="1074"/>
      <c r="BF54" s="1074"/>
      <c r="BG54" s="1074"/>
      <c r="BH54" s="1074"/>
      <c r="BI54" s="1074"/>
      <c r="BJ54" s="1074"/>
      <c r="BK54" s="1074"/>
      <c r="BL54" s="1074"/>
      <c r="BM54" s="1074"/>
      <c r="BN54" s="1074"/>
      <c r="BO54" s="1074"/>
      <c r="BP54" s="1079"/>
      <c r="BQ54" s="1079"/>
      <c r="BR54" s="1079"/>
      <c r="BS54" s="1079"/>
      <c r="BT54" s="1079"/>
      <c r="BU54" s="1079"/>
      <c r="BV54" s="1079"/>
      <c r="BW54" s="1079"/>
      <c r="BX54" s="1079"/>
      <c r="BY54" s="1079"/>
      <c r="BZ54" s="1079"/>
      <c r="CA54" s="1079"/>
      <c r="CB54" s="1079"/>
      <c r="CC54" s="1079"/>
      <c r="CD54" s="1079"/>
      <c r="CE54" s="1079"/>
      <c r="CF54" s="1079"/>
      <c r="CG54" s="1079"/>
      <c r="CH54" s="1079"/>
      <c r="CI54" s="1079"/>
      <c r="CJ54" s="1079"/>
      <c r="CK54" s="1079"/>
      <c r="CL54" s="1079"/>
      <c r="CM54" s="1079"/>
      <c r="CN54" s="1079"/>
      <c r="CO54" s="1079"/>
      <c r="CP54" s="1079"/>
      <c r="CQ54" s="1079"/>
      <c r="CR54" s="1079"/>
      <c r="CS54" s="1079"/>
      <c r="CT54" s="1079"/>
      <c r="CU54" s="1079"/>
      <c r="CV54" s="1079"/>
      <c r="CW54" s="1079"/>
      <c r="CX54" s="1079"/>
      <c r="CY54" s="1079"/>
      <c r="CZ54" s="1079"/>
      <c r="DA54" s="1079"/>
      <c r="DB54" s="1079"/>
      <c r="DC54" s="1079"/>
    </row>
    <row r="55" spans="1:109">
      <c r="A55" s="1040"/>
      <c r="B55" s="755"/>
      <c r="G55" s="1050"/>
      <c r="H55" s="1050"/>
      <c r="I55" s="1050"/>
      <c r="J55" s="1050"/>
      <c r="K55" s="1059"/>
      <c r="L55" s="1059"/>
      <c r="M55" s="1059"/>
      <c r="N55" s="1059"/>
      <c r="AN55" s="1075" t="s">
        <v>
61</v>
      </c>
      <c r="AO55" s="1075"/>
      <c r="AP55" s="1075"/>
      <c r="AQ55" s="1075"/>
      <c r="AR55" s="1075"/>
      <c r="AS55" s="1075"/>
      <c r="AT55" s="1075"/>
      <c r="AU55" s="1075"/>
      <c r="AV55" s="1075"/>
      <c r="AW55" s="1075"/>
      <c r="AX55" s="1075"/>
      <c r="AY55" s="1075"/>
      <c r="AZ55" s="1075"/>
      <c r="BA55" s="1075"/>
      <c r="BB55" s="1074" t="s">
        <v>
556</v>
      </c>
      <c r="BC55" s="1074"/>
      <c r="BD55" s="1074"/>
      <c r="BE55" s="1074"/>
      <c r="BF55" s="1074"/>
      <c r="BG55" s="1074"/>
      <c r="BH55" s="1074"/>
      <c r="BI55" s="1074"/>
      <c r="BJ55" s="1074"/>
      <c r="BK55" s="1074"/>
      <c r="BL55" s="1074"/>
      <c r="BM55" s="1074"/>
      <c r="BN55" s="1074"/>
      <c r="BO55" s="1074"/>
      <c r="BP55" s="1079">
        <v>
39</v>
      </c>
      <c r="BQ55" s="1079"/>
      <c r="BR55" s="1079"/>
      <c r="BS55" s="1079"/>
      <c r="BT55" s="1079"/>
      <c r="BU55" s="1079"/>
      <c r="BV55" s="1079"/>
      <c r="BW55" s="1079"/>
      <c r="BX55" s="1079">
        <v>
35.299999999999997</v>
      </c>
      <c r="BY55" s="1079"/>
      <c r="BZ55" s="1079"/>
      <c r="CA55" s="1079"/>
      <c r="CB55" s="1079"/>
      <c r="CC55" s="1079"/>
      <c r="CD55" s="1079"/>
      <c r="CE55" s="1079"/>
      <c r="CF55" s="1079">
        <v>
31.9</v>
      </c>
      <c r="CG55" s="1079"/>
      <c r="CH55" s="1079"/>
      <c r="CI55" s="1079"/>
      <c r="CJ55" s="1079"/>
      <c r="CK55" s="1079"/>
      <c r="CL55" s="1079"/>
      <c r="CM55" s="1079"/>
      <c r="CN55" s="1079">
        <v>
24.2</v>
      </c>
      <c r="CO55" s="1079"/>
      <c r="CP55" s="1079"/>
      <c r="CQ55" s="1079"/>
      <c r="CR55" s="1079"/>
      <c r="CS55" s="1079"/>
      <c r="CT55" s="1079"/>
      <c r="CU55" s="1079"/>
      <c r="CV55" s="1079">
        <v>
22.1</v>
      </c>
      <c r="CW55" s="1079"/>
      <c r="CX55" s="1079"/>
      <c r="CY55" s="1079"/>
      <c r="CZ55" s="1079"/>
      <c r="DA55" s="1079"/>
      <c r="DB55" s="1079"/>
      <c r="DC55" s="1079"/>
    </row>
    <row r="56" spans="1:109">
      <c r="A56" s="1040"/>
      <c r="B56" s="755"/>
      <c r="G56" s="1050"/>
      <c r="H56" s="1050"/>
      <c r="I56" s="1050"/>
      <c r="J56" s="1050"/>
      <c r="K56" s="1059"/>
      <c r="L56" s="1059"/>
      <c r="M56" s="1059"/>
      <c r="N56" s="1059"/>
      <c r="AN56" s="1075"/>
      <c r="AO56" s="1075"/>
      <c r="AP56" s="1075"/>
      <c r="AQ56" s="1075"/>
      <c r="AR56" s="1075"/>
      <c r="AS56" s="1075"/>
      <c r="AT56" s="1075"/>
      <c r="AU56" s="1075"/>
      <c r="AV56" s="1075"/>
      <c r="AW56" s="1075"/>
      <c r="AX56" s="1075"/>
      <c r="AY56" s="1075"/>
      <c r="AZ56" s="1075"/>
      <c r="BA56" s="1075"/>
      <c r="BB56" s="1074"/>
      <c r="BC56" s="1074"/>
      <c r="BD56" s="1074"/>
      <c r="BE56" s="1074"/>
      <c r="BF56" s="1074"/>
      <c r="BG56" s="1074"/>
      <c r="BH56" s="1074"/>
      <c r="BI56" s="1074"/>
      <c r="BJ56" s="1074"/>
      <c r="BK56" s="1074"/>
      <c r="BL56" s="1074"/>
      <c r="BM56" s="1074"/>
      <c r="BN56" s="1074"/>
      <c r="BO56" s="1074"/>
      <c r="BP56" s="1079"/>
      <c r="BQ56" s="1079"/>
      <c r="BR56" s="1079"/>
      <c r="BS56" s="1079"/>
      <c r="BT56" s="1079"/>
      <c r="BU56" s="1079"/>
      <c r="BV56" s="1079"/>
      <c r="BW56" s="1079"/>
      <c r="BX56" s="1079"/>
      <c r="BY56" s="1079"/>
      <c r="BZ56" s="1079"/>
      <c r="CA56" s="1079"/>
      <c r="CB56" s="1079"/>
      <c r="CC56" s="1079"/>
      <c r="CD56" s="1079"/>
      <c r="CE56" s="1079"/>
      <c r="CF56" s="1079"/>
      <c r="CG56" s="1079"/>
      <c r="CH56" s="1079"/>
      <c r="CI56" s="1079"/>
      <c r="CJ56" s="1079"/>
      <c r="CK56" s="1079"/>
      <c r="CL56" s="1079"/>
      <c r="CM56" s="1079"/>
      <c r="CN56" s="1079"/>
      <c r="CO56" s="1079"/>
      <c r="CP56" s="1079"/>
      <c r="CQ56" s="1079"/>
      <c r="CR56" s="1079"/>
      <c r="CS56" s="1079"/>
      <c r="CT56" s="1079"/>
      <c r="CU56" s="1079"/>
      <c r="CV56" s="1079"/>
      <c r="CW56" s="1079"/>
      <c r="CX56" s="1079"/>
      <c r="CY56" s="1079"/>
      <c r="CZ56" s="1079"/>
      <c r="DA56" s="1079"/>
      <c r="DB56" s="1079"/>
      <c r="DC56" s="1079"/>
    </row>
    <row r="57" spans="1:109" s="1040" customFormat="1">
      <c r="B57" s="1046"/>
      <c r="G57" s="1050"/>
      <c r="H57" s="1050"/>
      <c r="I57" s="1056"/>
      <c r="J57" s="1056"/>
      <c r="K57" s="1059"/>
      <c r="L57" s="1059"/>
      <c r="M57" s="1059"/>
      <c r="N57" s="1059"/>
      <c r="AM57" s="368"/>
      <c r="AN57" s="1075"/>
      <c r="AO57" s="1075"/>
      <c r="AP57" s="1075"/>
      <c r="AQ57" s="1075"/>
      <c r="AR57" s="1075"/>
      <c r="AS57" s="1075"/>
      <c r="AT57" s="1075"/>
      <c r="AU57" s="1075"/>
      <c r="AV57" s="1075"/>
      <c r="AW57" s="1075"/>
      <c r="AX57" s="1075"/>
      <c r="AY57" s="1075"/>
      <c r="AZ57" s="1075"/>
      <c r="BA57" s="1075"/>
      <c r="BB57" s="1074" t="s">
        <v>
557</v>
      </c>
      <c r="BC57" s="1074"/>
      <c r="BD57" s="1074"/>
      <c r="BE57" s="1074"/>
      <c r="BF57" s="1074"/>
      <c r="BG57" s="1074"/>
      <c r="BH57" s="1074"/>
      <c r="BI57" s="1074"/>
      <c r="BJ57" s="1074"/>
      <c r="BK57" s="1074"/>
      <c r="BL57" s="1074"/>
      <c r="BM57" s="1074"/>
      <c r="BN57" s="1074"/>
      <c r="BO57" s="1074"/>
      <c r="BP57" s="1079">
        <v>
55.4</v>
      </c>
      <c r="BQ57" s="1079"/>
      <c r="BR57" s="1079"/>
      <c r="BS57" s="1079"/>
      <c r="BT57" s="1079"/>
      <c r="BU57" s="1079"/>
      <c r="BV57" s="1079"/>
      <c r="BW57" s="1079"/>
      <c r="BX57" s="1079">
        <v>
60.4</v>
      </c>
      <c r="BY57" s="1079"/>
      <c r="BZ57" s="1079"/>
      <c r="CA57" s="1079"/>
      <c r="CB57" s="1079"/>
      <c r="CC57" s="1079"/>
      <c r="CD57" s="1079"/>
      <c r="CE57" s="1079"/>
      <c r="CF57" s="1079">
        <v>
59.3</v>
      </c>
      <c r="CG57" s="1079"/>
      <c r="CH57" s="1079"/>
      <c r="CI57" s="1079"/>
      <c r="CJ57" s="1079"/>
      <c r="CK57" s="1079"/>
      <c r="CL57" s="1079"/>
      <c r="CM57" s="1079"/>
      <c r="CN57" s="1079">
        <v>
59.9</v>
      </c>
      <c r="CO57" s="1079"/>
      <c r="CP57" s="1079"/>
      <c r="CQ57" s="1079"/>
      <c r="CR57" s="1079"/>
      <c r="CS57" s="1079"/>
      <c r="CT57" s="1079"/>
      <c r="CU57" s="1079"/>
      <c r="CV57" s="1079">
        <v>
61.5</v>
      </c>
      <c r="CW57" s="1079"/>
      <c r="CX57" s="1079"/>
      <c r="CY57" s="1079"/>
      <c r="CZ57" s="1079"/>
      <c r="DA57" s="1079"/>
      <c r="DB57" s="1079"/>
      <c r="DC57" s="1079"/>
      <c r="DD57" s="1084"/>
      <c r="DE57" s="1046"/>
    </row>
    <row r="58" spans="1:109" s="1040" customFormat="1">
      <c r="A58" s="368"/>
      <c r="B58" s="1046"/>
      <c r="G58" s="1050"/>
      <c r="H58" s="1050"/>
      <c r="I58" s="1056"/>
      <c r="J58" s="1056"/>
      <c r="K58" s="1059"/>
      <c r="L58" s="1059"/>
      <c r="M58" s="1059"/>
      <c r="N58" s="1059"/>
      <c r="AM58" s="368"/>
      <c r="AN58" s="1075"/>
      <c r="AO58" s="1075"/>
      <c r="AP58" s="1075"/>
      <c r="AQ58" s="1075"/>
      <c r="AR58" s="1075"/>
      <c r="AS58" s="1075"/>
      <c r="AT58" s="1075"/>
      <c r="AU58" s="1075"/>
      <c r="AV58" s="1075"/>
      <c r="AW58" s="1075"/>
      <c r="AX58" s="1075"/>
      <c r="AY58" s="1075"/>
      <c r="AZ58" s="1075"/>
      <c r="BA58" s="1075"/>
      <c r="BB58" s="1074"/>
      <c r="BC58" s="1074"/>
      <c r="BD58" s="1074"/>
      <c r="BE58" s="1074"/>
      <c r="BF58" s="1074"/>
      <c r="BG58" s="1074"/>
      <c r="BH58" s="1074"/>
      <c r="BI58" s="1074"/>
      <c r="BJ58" s="1074"/>
      <c r="BK58" s="1074"/>
      <c r="BL58" s="1074"/>
      <c r="BM58" s="1074"/>
      <c r="BN58" s="1074"/>
      <c r="BO58" s="1074"/>
      <c r="BP58" s="1079"/>
      <c r="BQ58" s="1079"/>
      <c r="BR58" s="1079"/>
      <c r="BS58" s="1079"/>
      <c r="BT58" s="1079"/>
      <c r="BU58" s="1079"/>
      <c r="BV58" s="1079"/>
      <c r="BW58" s="1079"/>
      <c r="BX58" s="1079"/>
      <c r="BY58" s="1079"/>
      <c r="BZ58" s="1079"/>
      <c r="CA58" s="1079"/>
      <c r="CB58" s="1079"/>
      <c r="CC58" s="1079"/>
      <c r="CD58" s="1079"/>
      <c r="CE58" s="1079"/>
      <c r="CF58" s="1079"/>
      <c r="CG58" s="1079"/>
      <c r="CH58" s="1079"/>
      <c r="CI58" s="1079"/>
      <c r="CJ58" s="1079"/>
      <c r="CK58" s="1079"/>
      <c r="CL58" s="1079"/>
      <c r="CM58" s="1079"/>
      <c r="CN58" s="1079"/>
      <c r="CO58" s="1079"/>
      <c r="CP58" s="1079"/>
      <c r="CQ58" s="1079"/>
      <c r="CR58" s="1079"/>
      <c r="CS58" s="1079"/>
      <c r="CT58" s="1079"/>
      <c r="CU58" s="1079"/>
      <c r="CV58" s="1079"/>
      <c r="CW58" s="1079"/>
      <c r="CX58" s="1079"/>
      <c r="CY58" s="1079"/>
      <c r="CZ58" s="1079"/>
      <c r="DA58" s="1079"/>
      <c r="DB58" s="1079"/>
      <c r="DC58" s="1079"/>
      <c r="DD58" s="1084"/>
      <c r="DE58" s="1046"/>
    </row>
    <row r="59" spans="1:109" s="1040" customFormat="1">
      <c r="A59" s="368"/>
      <c r="B59" s="1046"/>
      <c r="K59" s="1060"/>
      <c r="L59" s="1060"/>
      <c r="M59" s="1060"/>
      <c r="N59" s="1060"/>
      <c r="AQ59" s="1060"/>
      <c r="AR59" s="1060"/>
      <c r="AS59" s="1060"/>
      <c r="AT59" s="1060"/>
      <c r="BC59" s="1060"/>
      <c r="BD59" s="1060"/>
      <c r="BE59" s="1060"/>
      <c r="BF59" s="1060"/>
      <c r="BO59" s="1060"/>
      <c r="BP59" s="1060"/>
      <c r="BQ59" s="1060"/>
      <c r="BR59" s="1060"/>
      <c r="CA59" s="1060"/>
      <c r="CB59" s="1060"/>
      <c r="CC59" s="1060"/>
      <c r="CD59" s="1060"/>
      <c r="CM59" s="1060"/>
      <c r="CN59" s="1060"/>
      <c r="CO59" s="1060"/>
      <c r="CP59" s="1060"/>
      <c r="CY59" s="1060"/>
      <c r="CZ59" s="1060"/>
      <c r="DA59" s="1060"/>
      <c r="DB59" s="1060"/>
      <c r="DC59" s="1060"/>
      <c r="DD59" s="1084"/>
      <c r="DE59" s="1046"/>
    </row>
    <row r="60" spans="1:109" s="1040" customFormat="1">
      <c r="A60" s="368"/>
      <c r="B60" s="1046"/>
      <c r="K60" s="1060"/>
      <c r="L60" s="1060"/>
      <c r="M60" s="1060"/>
      <c r="N60" s="1060"/>
      <c r="AQ60" s="1060"/>
      <c r="AR60" s="1060"/>
      <c r="AS60" s="1060"/>
      <c r="AT60" s="1060"/>
      <c r="BC60" s="1060"/>
      <c r="BD60" s="1060"/>
      <c r="BE60" s="1060"/>
      <c r="BF60" s="1060"/>
      <c r="BO60" s="1060"/>
      <c r="BP60" s="1060"/>
      <c r="BQ60" s="1060"/>
      <c r="BR60" s="1060"/>
      <c r="CA60" s="1060"/>
      <c r="CB60" s="1060"/>
      <c r="CC60" s="1060"/>
      <c r="CD60" s="1060"/>
      <c r="CM60" s="1060"/>
      <c r="CN60" s="1060"/>
      <c r="CO60" s="1060"/>
      <c r="CP60" s="1060"/>
      <c r="CY60" s="1060"/>
      <c r="CZ60" s="1060"/>
      <c r="DA60" s="1060"/>
      <c r="DB60" s="1060"/>
      <c r="DC60" s="1060"/>
      <c r="DD60" s="1084"/>
      <c r="DE60" s="1046"/>
    </row>
    <row r="61" spans="1:109" s="1040" customFormat="1">
      <c r="A61" s="368"/>
      <c r="B61" s="1047"/>
      <c r="C61" s="1048"/>
      <c r="D61" s="1048"/>
      <c r="E61" s="1048"/>
      <c r="F61" s="1048"/>
      <c r="G61" s="1048"/>
      <c r="H61" s="1048"/>
      <c r="I61" s="1048"/>
      <c r="J61" s="1048"/>
      <c r="K61" s="1048"/>
      <c r="L61" s="1048"/>
      <c r="M61" s="1067"/>
      <c r="N61" s="1067"/>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1048"/>
      <c r="AM61" s="1048"/>
      <c r="AN61" s="1048"/>
      <c r="AO61" s="1048"/>
      <c r="AP61" s="1048"/>
      <c r="AQ61" s="1048"/>
      <c r="AR61" s="1048"/>
      <c r="AS61" s="1067"/>
      <c r="AT61" s="1067"/>
      <c r="AU61" s="1048"/>
      <c r="AV61" s="1048"/>
      <c r="AW61" s="1048"/>
      <c r="AX61" s="1048"/>
      <c r="AY61" s="1048"/>
      <c r="AZ61" s="1048"/>
      <c r="BA61" s="1048"/>
      <c r="BB61" s="1048"/>
      <c r="BC61" s="1048"/>
      <c r="BD61" s="1048"/>
      <c r="BE61" s="1067"/>
      <c r="BF61" s="1067"/>
      <c r="BG61" s="1048"/>
      <c r="BH61" s="1048"/>
      <c r="BI61" s="1048"/>
      <c r="BJ61" s="1048"/>
      <c r="BK61" s="1048"/>
      <c r="BL61" s="1048"/>
      <c r="BM61" s="1048"/>
      <c r="BN61" s="1048"/>
      <c r="BO61" s="1048"/>
      <c r="BP61" s="1048"/>
      <c r="BQ61" s="1067"/>
      <c r="BR61" s="1067"/>
      <c r="BS61" s="1048"/>
      <c r="BT61" s="1048"/>
      <c r="BU61" s="1048"/>
      <c r="BV61" s="1048"/>
      <c r="BW61" s="1048"/>
      <c r="BX61" s="1048"/>
      <c r="BY61" s="1048"/>
      <c r="BZ61" s="1048"/>
      <c r="CA61" s="1048"/>
      <c r="CB61" s="1048"/>
      <c r="CC61" s="1067"/>
      <c r="CD61" s="1067"/>
      <c r="CE61" s="1048"/>
      <c r="CF61" s="1048"/>
      <c r="CG61" s="1048"/>
      <c r="CH61" s="1048"/>
      <c r="CI61" s="1048"/>
      <c r="CJ61" s="1048"/>
      <c r="CK61" s="1048"/>
      <c r="CL61" s="1048"/>
      <c r="CM61" s="1048"/>
      <c r="CN61" s="1048"/>
      <c r="CO61" s="1067"/>
      <c r="CP61" s="1067"/>
      <c r="CQ61" s="1048"/>
      <c r="CR61" s="1048"/>
      <c r="CS61" s="1048"/>
      <c r="CT61" s="1048"/>
      <c r="CU61" s="1048"/>
      <c r="CV61" s="1048"/>
      <c r="CW61" s="1048"/>
      <c r="CX61" s="1048"/>
      <c r="CY61" s="1048"/>
      <c r="CZ61" s="1048"/>
      <c r="DA61" s="1067"/>
      <c r="DB61" s="1067"/>
      <c r="DC61" s="1067"/>
      <c r="DD61" s="1085"/>
      <c r="DE61" s="1046"/>
    </row>
    <row r="62" spans="1:109">
      <c r="B62" s="1045"/>
      <c r="C62" s="1045"/>
      <c r="D62" s="1045"/>
      <c r="E62" s="1045"/>
      <c r="F62" s="1045"/>
      <c r="G62" s="1045"/>
      <c r="H62" s="1045"/>
      <c r="I62" s="1045"/>
      <c r="J62" s="1045"/>
      <c r="K62" s="1045"/>
      <c r="L62" s="1045"/>
      <c r="M62" s="1045"/>
      <c r="N62" s="1045"/>
      <c r="O62" s="1045"/>
      <c r="P62" s="1045"/>
      <c r="Q62" s="1045"/>
      <c r="R62" s="1045"/>
      <c r="S62" s="1045"/>
      <c r="T62" s="1045"/>
      <c r="U62" s="1045"/>
      <c r="V62" s="1045"/>
      <c r="W62" s="1045"/>
      <c r="X62" s="1045"/>
      <c r="Y62" s="1045"/>
      <c r="Z62" s="1045"/>
      <c r="AA62" s="1045"/>
      <c r="AB62" s="1045"/>
      <c r="AC62" s="1045"/>
      <c r="AD62" s="1045"/>
      <c r="AE62" s="1045"/>
      <c r="AF62" s="1045"/>
      <c r="AG62" s="1045"/>
      <c r="AH62" s="1045"/>
      <c r="AI62" s="1045"/>
      <c r="AJ62" s="1045"/>
      <c r="AK62" s="1045"/>
      <c r="AL62" s="1045"/>
      <c r="AM62" s="1045"/>
      <c r="AN62" s="1045"/>
      <c r="AO62" s="1045"/>
      <c r="AP62" s="1045"/>
      <c r="AQ62" s="1045"/>
      <c r="AR62" s="1045"/>
      <c r="AS62" s="1045"/>
      <c r="AT62" s="1045"/>
      <c r="AU62" s="1045"/>
      <c r="AV62" s="1045"/>
      <c r="AW62" s="1045"/>
      <c r="AX62" s="1045"/>
      <c r="AY62" s="1045"/>
      <c r="AZ62" s="1045"/>
      <c r="BA62" s="1045"/>
      <c r="BB62" s="1045"/>
      <c r="BC62" s="1045"/>
      <c r="BD62" s="1045"/>
      <c r="BE62" s="1045"/>
      <c r="BF62" s="1045"/>
      <c r="BG62" s="1045"/>
      <c r="BH62" s="1045"/>
      <c r="BI62" s="1045"/>
      <c r="BJ62" s="1045"/>
      <c r="BK62" s="1045"/>
      <c r="BL62" s="1045"/>
      <c r="BM62" s="1045"/>
      <c r="BN62" s="1045"/>
      <c r="BO62" s="1045"/>
      <c r="BP62" s="1045"/>
      <c r="BQ62" s="1045"/>
      <c r="BR62" s="1045"/>
      <c r="BS62" s="1045"/>
      <c r="BT62" s="1045"/>
      <c r="BU62" s="1045"/>
      <c r="BV62" s="1045"/>
      <c r="BW62" s="1045"/>
      <c r="BX62" s="1045"/>
      <c r="BY62" s="1045"/>
      <c r="BZ62" s="1045"/>
      <c r="CA62" s="1045"/>
      <c r="CB62" s="1045"/>
      <c r="CC62" s="1045"/>
      <c r="CD62" s="1045"/>
      <c r="CE62" s="1045"/>
      <c r="CF62" s="1045"/>
      <c r="CG62" s="1045"/>
      <c r="CH62" s="1045"/>
      <c r="CI62" s="1045"/>
      <c r="CJ62" s="1045"/>
      <c r="CK62" s="1045"/>
      <c r="CL62" s="1045"/>
      <c r="CM62" s="1045"/>
      <c r="CN62" s="1045"/>
      <c r="CO62" s="1045"/>
      <c r="CP62" s="1045"/>
      <c r="CQ62" s="1045"/>
      <c r="CR62" s="1045"/>
      <c r="CS62" s="1045"/>
      <c r="CT62" s="1045"/>
      <c r="CU62" s="1045"/>
      <c r="CV62" s="1045"/>
      <c r="CW62" s="1045"/>
      <c r="CX62" s="1045"/>
      <c r="CY62" s="1045"/>
      <c r="CZ62" s="1045"/>
      <c r="DA62" s="1045"/>
      <c r="DB62" s="1045"/>
      <c r="DC62" s="1045"/>
      <c r="DD62" s="1045"/>
      <c r="DE62" s="766"/>
    </row>
    <row r="63" spans="1:109" ht="17.25">
      <c r="B63" s="764" t="s">
        <v>
342</v>
      </c>
    </row>
    <row r="64" spans="1:109">
      <c r="B64" s="755"/>
      <c r="G64" s="1049"/>
      <c r="N64" s="1069"/>
      <c r="AM64" s="1049"/>
      <c r="AN64" s="1049" t="s">
        <v>
553</v>
      </c>
      <c r="AP64" s="1040"/>
      <c r="AQ64" s="1040"/>
      <c r="AR64" s="1040"/>
      <c r="AY64" s="1049"/>
      <c r="BA64" s="1040"/>
      <c r="BB64" s="1040"/>
      <c r="BC64" s="1040"/>
      <c r="BK64" s="1049"/>
      <c r="BM64" s="1040"/>
      <c r="BN64" s="1040"/>
      <c r="BO64" s="1040"/>
      <c r="BW64" s="1049"/>
      <c r="BY64" s="1040"/>
      <c r="BZ64" s="1040"/>
      <c r="CA64" s="1040"/>
      <c r="CI64" s="1049"/>
      <c r="CK64" s="1040"/>
      <c r="CL64" s="1040"/>
      <c r="CM64" s="1040"/>
      <c r="CU64" s="1049"/>
      <c r="CW64" s="1040"/>
      <c r="CX64" s="1040"/>
      <c r="CY64" s="1040"/>
    </row>
    <row r="65" spans="2:107">
      <c r="B65" s="755"/>
      <c r="AN65" s="1070" t="s">
        <v>
555</v>
      </c>
      <c r="AO65" s="1076"/>
      <c r="AP65" s="1076"/>
      <c r="AQ65" s="1076"/>
      <c r="AR65" s="1076"/>
      <c r="AS65" s="1076"/>
      <c r="AT65" s="1076"/>
      <c r="AU65" s="1076"/>
      <c r="AV65" s="1076"/>
      <c r="AW65" s="1076"/>
      <c r="AX65" s="1076"/>
      <c r="AY65" s="1076"/>
      <c r="AZ65" s="1076"/>
      <c r="BA65" s="1076"/>
      <c r="BB65" s="1076"/>
      <c r="BC65" s="1076"/>
      <c r="BD65" s="1076"/>
      <c r="BE65" s="1076"/>
      <c r="BF65" s="1076"/>
      <c r="BG65" s="1076"/>
      <c r="BH65" s="1076"/>
      <c r="BI65" s="1076"/>
      <c r="BJ65" s="1076"/>
      <c r="BK65" s="1076"/>
      <c r="BL65" s="1076"/>
      <c r="BM65" s="1076"/>
      <c r="BN65" s="1076"/>
      <c r="BO65" s="1076"/>
      <c r="BP65" s="1076"/>
      <c r="BQ65" s="1076"/>
      <c r="BR65" s="1076"/>
      <c r="BS65" s="1076"/>
      <c r="BT65" s="1076"/>
      <c r="BU65" s="1076"/>
      <c r="BV65" s="1076"/>
      <c r="BW65" s="1076"/>
      <c r="BX65" s="1076"/>
      <c r="BY65" s="1076"/>
      <c r="BZ65" s="1076"/>
      <c r="CA65" s="1076"/>
      <c r="CB65" s="1076"/>
      <c r="CC65" s="1076"/>
      <c r="CD65" s="1076"/>
      <c r="CE65" s="1076"/>
      <c r="CF65" s="1076"/>
      <c r="CG65" s="1076"/>
      <c r="CH65" s="1076"/>
      <c r="CI65" s="1076"/>
      <c r="CJ65" s="1076"/>
      <c r="CK65" s="1076"/>
      <c r="CL65" s="1076"/>
      <c r="CM65" s="1076"/>
      <c r="CN65" s="1076"/>
      <c r="CO65" s="1076"/>
      <c r="CP65" s="1076"/>
      <c r="CQ65" s="1076"/>
      <c r="CR65" s="1076"/>
      <c r="CS65" s="1076"/>
      <c r="CT65" s="1076"/>
      <c r="CU65" s="1076"/>
      <c r="CV65" s="1076"/>
      <c r="CW65" s="1076"/>
      <c r="CX65" s="1076"/>
      <c r="CY65" s="1076"/>
      <c r="CZ65" s="1076"/>
      <c r="DA65" s="1076"/>
      <c r="DB65" s="1076"/>
      <c r="DC65" s="1080"/>
    </row>
    <row r="66" spans="2:107">
      <c r="B66" s="755"/>
      <c r="AN66" s="1071"/>
      <c r="AO66" s="1077"/>
      <c r="AP66" s="1077"/>
      <c r="AQ66" s="1077"/>
      <c r="AR66" s="1077"/>
      <c r="AS66" s="1077"/>
      <c r="AT66" s="1077"/>
      <c r="AU66" s="1077"/>
      <c r="AV66" s="1077"/>
      <c r="AW66" s="1077"/>
      <c r="AX66" s="1077"/>
      <c r="AY66" s="1077"/>
      <c r="AZ66" s="1077"/>
      <c r="BA66" s="1077"/>
      <c r="BB66" s="1077"/>
      <c r="BC66" s="1077"/>
      <c r="BD66" s="1077"/>
      <c r="BE66" s="1077"/>
      <c r="BF66" s="1077"/>
      <c r="BG66" s="1077"/>
      <c r="BH66" s="1077"/>
      <c r="BI66" s="1077"/>
      <c r="BJ66" s="1077"/>
      <c r="BK66" s="1077"/>
      <c r="BL66" s="1077"/>
      <c r="BM66" s="1077"/>
      <c r="BN66" s="1077"/>
      <c r="BO66" s="1077"/>
      <c r="BP66" s="1077"/>
      <c r="BQ66" s="1077"/>
      <c r="BR66" s="1077"/>
      <c r="BS66" s="1077"/>
      <c r="BT66" s="1077"/>
      <c r="BU66" s="1077"/>
      <c r="BV66" s="1077"/>
      <c r="BW66" s="1077"/>
      <c r="BX66" s="1077"/>
      <c r="BY66" s="1077"/>
      <c r="BZ66" s="1077"/>
      <c r="CA66" s="1077"/>
      <c r="CB66" s="1077"/>
      <c r="CC66" s="1077"/>
      <c r="CD66" s="1077"/>
      <c r="CE66" s="1077"/>
      <c r="CF66" s="1077"/>
      <c r="CG66" s="1077"/>
      <c r="CH66" s="1077"/>
      <c r="CI66" s="1077"/>
      <c r="CJ66" s="1077"/>
      <c r="CK66" s="1077"/>
      <c r="CL66" s="1077"/>
      <c r="CM66" s="1077"/>
      <c r="CN66" s="1077"/>
      <c r="CO66" s="1077"/>
      <c r="CP66" s="1077"/>
      <c r="CQ66" s="1077"/>
      <c r="CR66" s="1077"/>
      <c r="CS66" s="1077"/>
      <c r="CT66" s="1077"/>
      <c r="CU66" s="1077"/>
      <c r="CV66" s="1077"/>
      <c r="CW66" s="1077"/>
      <c r="CX66" s="1077"/>
      <c r="CY66" s="1077"/>
      <c r="CZ66" s="1077"/>
      <c r="DA66" s="1077"/>
      <c r="DB66" s="1077"/>
      <c r="DC66" s="1081"/>
    </row>
    <row r="67" spans="2:107">
      <c r="B67" s="755"/>
      <c r="AN67" s="1071"/>
      <c r="AO67" s="1077"/>
      <c r="AP67" s="1077"/>
      <c r="AQ67" s="1077"/>
      <c r="AR67" s="1077"/>
      <c r="AS67" s="1077"/>
      <c r="AT67" s="1077"/>
      <c r="AU67" s="1077"/>
      <c r="AV67" s="1077"/>
      <c r="AW67" s="1077"/>
      <c r="AX67" s="1077"/>
      <c r="AY67" s="1077"/>
      <c r="AZ67" s="1077"/>
      <c r="BA67" s="1077"/>
      <c r="BB67" s="1077"/>
      <c r="BC67" s="1077"/>
      <c r="BD67" s="1077"/>
      <c r="BE67" s="1077"/>
      <c r="BF67" s="1077"/>
      <c r="BG67" s="1077"/>
      <c r="BH67" s="1077"/>
      <c r="BI67" s="1077"/>
      <c r="BJ67" s="1077"/>
      <c r="BK67" s="1077"/>
      <c r="BL67" s="1077"/>
      <c r="BM67" s="1077"/>
      <c r="BN67" s="1077"/>
      <c r="BO67" s="1077"/>
      <c r="BP67" s="1077"/>
      <c r="BQ67" s="1077"/>
      <c r="BR67" s="1077"/>
      <c r="BS67" s="1077"/>
      <c r="BT67" s="1077"/>
      <c r="BU67" s="1077"/>
      <c r="BV67" s="1077"/>
      <c r="BW67" s="1077"/>
      <c r="BX67" s="1077"/>
      <c r="BY67" s="1077"/>
      <c r="BZ67" s="1077"/>
      <c r="CA67" s="1077"/>
      <c r="CB67" s="1077"/>
      <c r="CC67" s="1077"/>
      <c r="CD67" s="1077"/>
      <c r="CE67" s="1077"/>
      <c r="CF67" s="1077"/>
      <c r="CG67" s="1077"/>
      <c r="CH67" s="1077"/>
      <c r="CI67" s="1077"/>
      <c r="CJ67" s="1077"/>
      <c r="CK67" s="1077"/>
      <c r="CL67" s="1077"/>
      <c r="CM67" s="1077"/>
      <c r="CN67" s="1077"/>
      <c r="CO67" s="1077"/>
      <c r="CP67" s="1077"/>
      <c r="CQ67" s="1077"/>
      <c r="CR67" s="1077"/>
      <c r="CS67" s="1077"/>
      <c r="CT67" s="1077"/>
      <c r="CU67" s="1077"/>
      <c r="CV67" s="1077"/>
      <c r="CW67" s="1077"/>
      <c r="CX67" s="1077"/>
      <c r="CY67" s="1077"/>
      <c r="CZ67" s="1077"/>
      <c r="DA67" s="1077"/>
      <c r="DB67" s="1077"/>
      <c r="DC67" s="1081"/>
    </row>
    <row r="68" spans="2:107">
      <c r="B68" s="755"/>
      <c r="AN68" s="1071"/>
      <c r="AO68" s="1077"/>
      <c r="AP68" s="1077"/>
      <c r="AQ68" s="1077"/>
      <c r="AR68" s="1077"/>
      <c r="AS68" s="1077"/>
      <c r="AT68" s="1077"/>
      <c r="AU68" s="1077"/>
      <c r="AV68" s="1077"/>
      <c r="AW68" s="1077"/>
      <c r="AX68" s="1077"/>
      <c r="AY68" s="1077"/>
      <c r="AZ68" s="1077"/>
      <c r="BA68" s="1077"/>
      <c r="BB68" s="1077"/>
      <c r="BC68" s="1077"/>
      <c r="BD68" s="1077"/>
      <c r="BE68" s="1077"/>
      <c r="BF68" s="1077"/>
      <c r="BG68" s="1077"/>
      <c r="BH68" s="1077"/>
      <c r="BI68" s="1077"/>
      <c r="BJ68" s="1077"/>
      <c r="BK68" s="1077"/>
      <c r="BL68" s="1077"/>
      <c r="BM68" s="1077"/>
      <c r="BN68" s="1077"/>
      <c r="BO68" s="1077"/>
      <c r="BP68" s="1077"/>
      <c r="BQ68" s="1077"/>
      <c r="BR68" s="1077"/>
      <c r="BS68" s="1077"/>
      <c r="BT68" s="1077"/>
      <c r="BU68" s="1077"/>
      <c r="BV68" s="1077"/>
      <c r="BW68" s="1077"/>
      <c r="BX68" s="1077"/>
      <c r="BY68" s="1077"/>
      <c r="BZ68" s="1077"/>
      <c r="CA68" s="1077"/>
      <c r="CB68" s="1077"/>
      <c r="CC68" s="1077"/>
      <c r="CD68" s="1077"/>
      <c r="CE68" s="1077"/>
      <c r="CF68" s="1077"/>
      <c r="CG68" s="1077"/>
      <c r="CH68" s="1077"/>
      <c r="CI68" s="1077"/>
      <c r="CJ68" s="1077"/>
      <c r="CK68" s="1077"/>
      <c r="CL68" s="1077"/>
      <c r="CM68" s="1077"/>
      <c r="CN68" s="1077"/>
      <c r="CO68" s="1077"/>
      <c r="CP68" s="1077"/>
      <c r="CQ68" s="1077"/>
      <c r="CR68" s="1077"/>
      <c r="CS68" s="1077"/>
      <c r="CT68" s="1077"/>
      <c r="CU68" s="1077"/>
      <c r="CV68" s="1077"/>
      <c r="CW68" s="1077"/>
      <c r="CX68" s="1077"/>
      <c r="CY68" s="1077"/>
      <c r="CZ68" s="1077"/>
      <c r="DA68" s="1077"/>
      <c r="DB68" s="1077"/>
      <c r="DC68" s="1081"/>
    </row>
    <row r="69" spans="2:107">
      <c r="B69" s="755"/>
      <c r="AN69" s="1072"/>
      <c r="AO69" s="1078"/>
      <c r="AP69" s="1078"/>
      <c r="AQ69" s="1078"/>
      <c r="AR69" s="1078"/>
      <c r="AS69" s="1078"/>
      <c r="AT69" s="1078"/>
      <c r="AU69" s="1078"/>
      <c r="AV69" s="1078"/>
      <c r="AW69" s="1078"/>
      <c r="AX69" s="1078"/>
      <c r="AY69" s="1078"/>
      <c r="AZ69" s="1078"/>
      <c r="BA69" s="1078"/>
      <c r="BB69" s="1078"/>
      <c r="BC69" s="1078"/>
      <c r="BD69" s="1078"/>
      <c r="BE69" s="1078"/>
      <c r="BF69" s="1078"/>
      <c r="BG69" s="1078"/>
      <c r="BH69" s="1078"/>
      <c r="BI69" s="1078"/>
      <c r="BJ69" s="1078"/>
      <c r="BK69" s="1078"/>
      <c r="BL69" s="1078"/>
      <c r="BM69" s="1078"/>
      <c r="BN69" s="1078"/>
      <c r="BO69" s="1078"/>
      <c r="BP69" s="1078"/>
      <c r="BQ69" s="1078"/>
      <c r="BR69" s="1078"/>
      <c r="BS69" s="1078"/>
      <c r="BT69" s="1078"/>
      <c r="BU69" s="1078"/>
      <c r="BV69" s="1078"/>
      <c r="BW69" s="1078"/>
      <c r="BX69" s="1078"/>
      <c r="BY69" s="1078"/>
      <c r="BZ69" s="1078"/>
      <c r="CA69" s="1078"/>
      <c r="CB69" s="1078"/>
      <c r="CC69" s="1078"/>
      <c r="CD69" s="1078"/>
      <c r="CE69" s="1078"/>
      <c r="CF69" s="1078"/>
      <c r="CG69" s="1078"/>
      <c r="CH69" s="1078"/>
      <c r="CI69" s="1078"/>
      <c r="CJ69" s="1078"/>
      <c r="CK69" s="1078"/>
      <c r="CL69" s="1078"/>
      <c r="CM69" s="1078"/>
      <c r="CN69" s="1078"/>
      <c r="CO69" s="1078"/>
      <c r="CP69" s="1078"/>
      <c r="CQ69" s="1078"/>
      <c r="CR69" s="1078"/>
      <c r="CS69" s="1078"/>
      <c r="CT69" s="1078"/>
      <c r="CU69" s="1078"/>
      <c r="CV69" s="1078"/>
      <c r="CW69" s="1078"/>
      <c r="CX69" s="1078"/>
      <c r="CY69" s="1078"/>
      <c r="CZ69" s="1078"/>
      <c r="DA69" s="1078"/>
      <c r="DB69" s="1078"/>
      <c r="DC69" s="1082"/>
    </row>
    <row r="70" spans="2:107">
      <c r="B70" s="755"/>
      <c r="H70" s="1054"/>
      <c r="I70" s="1054"/>
      <c r="J70" s="1057"/>
      <c r="K70" s="1057"/>
      <c r="L70" s="1065"/>
      <c r="M70" s="1057"/>
      <c r="N70" s="1065"/>
      <c r="AN70" s="1053"/>
      <c r="AO70" s="1053"/>
      <c r="AP70" s="1053"/>
      <c r="AZ70" s="1053"/>
      <c r="BA70" s="1053"/>
      <c r="BB70" s="1053"/>
      <c r="BL70" s="1053"/>
      <c r="BM70" s="1053"/>
      <c r="BN70" s="1053"/>
      <c r="BX70" s="1053"/>
      <c r="BY70" s="1053"/>
      <c r="BZ70" s="1053"/>
      <c r="CJ70" s="1053"/>
      <c r="CK70" s="1053"/>
      <c r="CL70" s="1053"/>
      <c r="CV70" s="1053"/>
      <c r="CW70" s="1053"/>
      <c r="CX70" s="1053"/>
    </row>
    <row r="71" spans="2:107">
      <c r="B71" s="755"/>
      <c r="G71" s="1052"/>
      <c r="I71" s="1056"/>
      <c r="J71" s="1057"/>
      <c r="K71" s="1057"/>
      <c r="L71" s="1065"/>
      <c r="M71" s="1057"/>
      <c r="N71" s="1065"/>
      <c r="AM71" s="1052"/>
      <c r="AN71" s="368" t="s">
        <v>
173</v>
      </c>
    </row>
    <row r="72" spans="2:107">
      <c r="B72" s="755"/>
      <c r="G72" s="1050"/>
      <c r="H72" s="1050"/>
      <c r="I72" s="1050"/>
      <c r="J72" s="1050"/>
      <c r="K72" s="1058"/>
      <c r="L72" s="1058"/>
      <c r="M72" s="1066"/>
      <c r="N72" s="1066"/>
      <c r="AN72" s="1073"/>
      <c r="AO72" s="326"/>
      <c r="AP72" s="326"/>
      <c r="AQ72" s="326"/>
      <c r="AR72" s="326"/>
      <c r="AS72" s="326"/>
      <c r="AT72" s="326"/>
      <c r="AU72" s="326"/>
      <c r="AV72" s="326"/>
      <c r="AW72" s="326"/>
      <c r="AX72" s="326"/>
      <c r="AY72" s="326"/>
      <c r="AZ72" s="326"/>
      <c r="BA72" s="326"/>
      <c r="BB72" s="326"/>
      <c r="BC72" s="326"/>
      <c r="BD72" s="326"/>
      <c r="BE72" s="326"/>
      <c r="BF72" s="326"/>
      <c r="BG72" s="326"/>
      <c r="BH72" s="326"/>
      <c r="BI72" s="326"/>
      <c r="BJ72" s="326"/>
      <c r="BK72" s="326"/>
      <c r="BL72" s="326"/>
      <c r="BM72" s="326"/>
      <c r="BN72" s="326"/>
      <c r="BO72" s="329"/>
      <c r="BP72" s="1075" t="s">
        <v>
529</v>
      </c>
      <c r="BQ72" s="1075"/>
      <c r="BR72" s="1075"/>
      <c r="BS72" s="1075"/>
      <c r="BT72" s="1075"/>
      <c r="BU72" s="1075"/>
      <c r="BV72" s="1075"/>
      <c r="BW72" s="1075"/>
      <c r="BX72" s="1075" t="s">
        <v>
530</v>
      </c>
      <c r="BY72" s="1075"/>
      <c r="BZ72" s="1075"/>
      <c r="CA72" s="1075"/>
      <c r="CB72" s="1075"/>
      <c r="CC72" s="1075"/>
      <c r="CD72" s="1075"/>
      <c r="CE72" s="1075"/>
      <c r="CF72" s="1075" t="s">
        <v>
427</v>
      </c>
      <c r="CG72" s="1075"/>
      <c r="CH72" s="1075"/>
      <c r="CI72" s="1075"/>
      <c r="CJ72" s="1075"/>
      <c r="CK72" s="1075"/>
      <c r="CL72" s="1075"/>
      <c r="CM72" s="1075"/>
      <c r="CN72" s="1075" t="s">
        <v>
531</v>
      </c>
      <c r="CO72" s="1075"/>
      <c r="CP72" s="1075"/>
      <c r="CQ72" s="1075"/>
      <c r="CR72" s="1075"/>
      <c r="CS72" s="1075"/>
      <c r="CT72" s="1075"/>
      <c r="CU72" s="1075"/>
      <c r="CV72" s="1075" t="s">
        <v>
532</v>
      </c>
      <c r="CW72" s="1075"/>
      <c r="CX72" s="1075"/>
      <c r="CY72" s="1075"/>
      <c r="CZ72" s="1075"/>
      <c r="DA72" s="1075"/>
      <c r="DB72" s="1075"/>
      <c r="DC72" s="1075"/>
    </row>
    <row r="73" spans="2:107">
      <c r="B73" s="755"/>
      <c r="G73" s="1051"/>
      <c r="H73" s="1051"/>
      <c r="I73" s="1051"/>
      <c r="J73" s="1051"/>
      <c r="K73" s="1061"/>
      <c r="L73" s="1061"/>
      <c r="M73" s="1061"/>
      <c r="N73" s="1061"/>
      <c r="AM73" s="1053"/>
      <c r="AN73" s="1074" t="s">
        <v>
554</v>
      </c>
      <c r="AO73" s="1074"/>
      <c r="AP73" s="1074"/>
      <c r="AQ73" s="1074"/>
      <c r="AR73" s="1074"/>
      <c r="AS73" s="1074"/>
      <c r="AT73" s="1074"/>
      <c r="AU73" s="1074"/>
      <c r="AV73" s="1074"/>
      <c r="AW73" s="1074"/>
      <c r="AX73" s="1074"/>
      <c r="AY73" s="1074"/>
      <c r="AZ73" s="1074"/>
      <c r="BA73" s="1074"/>
      <c r="BB73" s="1074" t="s">
        <v>
556</v>
      </c>
      <c r="BC73" s="1074"/>
      <c r="BD73" s="1074"/>
      <c r="BE73" s="1074"/>
      <c r="BF73" s="1074"/>
      <c r="BG73" s="1074"/>
      <c r="BH73" s="1074"/>
      <c r="BI73" s="1074"/>
      <c r="BJ73" s="1074"/>
      <c r="BK73" s="1074"/>
      <c r="BL73" s="1074"/>
      <c r="BM73" s="1074"/>
      <c r="BN73" s="1074"/>
      <c r="BO73" s="1074"/>
      <c r="BP73" s="1079">
        <v>
61.8</v>
      </c>
      <c r="BQ73" s="1079"/>
      <c r="BR73" s="1079"/>
      <c r="BS73" s="1079"/>
      <c r="BT73" s="1079"/>
      <c r="BU73" s="1079"/>
      <c r="BV73" s="1079"/>
      <c r="BW73" s="1079"/>
      <c r="BX73" s="1079">
        <v>
53.7</v>
      </c>
      <c r="BY73" s="1079"/>
      <c r="BZ73" s="1079"/>
      <c r="CA73" s="1079"/>
      <c r="CB73" s="1079"/>
      <c r="CC73" s="1079"/>
      <c r="CD73" s="1079"/>
      <c r="CE73" s="1079"/>
      <c r="CF73" s="1079">
        <v>
51.5</v>
      </c>
      <c r="CG73" s="1079"/>
      <c r="CH73" s="1079"/>
      <c r="CI73" s="1079"/>
      <c r="CJ73" s="1079"/>
      <c r="CK73" s="1079"/>
      <c r="CL73" s="1079"/>
      <c r="CM73" s="1079"/>
      <c r="CN73" s="1079">
        <v>
45.5</v>
      </c>
      <c r="CO73" s="1079"/>
      <c r="CP73" s="1079"/>
      <c r="CQ73" s="1079"/>
      <c r="CR73" s="1079"/>
      <c r="CS73" s="1079"/>
      <c r="CT73" s="1079"/>
      <c r="CU73" s="1079"/>
      <c r="CV73" s="1079">
        <v>
44.4</v>
      </c>
      <c r="CW73" s="1079"/>
      <c r="CX73" s="1079"/>
      <c r="CY73" s="1079"/>
      <c r="CZ73" s="1079"/>
      <c r="DA73" s="1079"/>
      <c r="DB73" s="1079"/>
      <c r="DC73" s="1079"/>
    </row>
    <row r="74" spans="2:107">
      <c r="B74" s="755"/>
      <c r="G74" s="1051"/>
      <c r="H74" s="1051"/>
      <c r="I74" s="1051"/>
      <c r="J74" s="1051"/>
      <c r="K74" s="1061"/>
      <c r="L74" s="1061"/>
      <c r="M74" s="1061"/>
      <c r="N74" s="1061"/>
      <c r="AM74" s="1053"/>
      <c r="AN74" s="1074"/>
      <c r="AO74" s="1074"/>
      <c r="AP74" s="1074"/>
      <c r="AQ74" s="1074"/>
      <c r="AR74" s="1074"/>
      <c r="AS74" s="1074"/>
      <c r="AT74" s="1074"/>
      <c r="AU74" s="1074"/>
      <c r="AV74" s="1074"/>
      <c r="AW74" s="1074"/>
      <c r="AX74" s="1074"/>
      <c r="AY74" s="1074"/>
      <c r="AZ74" s="1074"/>
      <c r="BA74" s="1074"/>
      <c r="BB74" s="1074"/>
      <c r="BC74" s="1074"/>
      <c r="BD74" s="1074"/>
      <c r="BE74" s="1074"/>
      <c r="BF74" s="1074"/>
      <c r="BG74" s="1074"/>
      <c r="BH74" s="1074"/>
      <c r="BI74" s="1074"/>
      <c r="BJ74" s="1074"/>
      <c r="BK74" s="1074"/>
      <c r="BL74" s="1074"/>
      <c r="BM74" s="1074"/>
      <c r="BN74" s="1074"/>
      <c r="BO74" s="1074"/>
      <c r="BP74" s="1079"/>
      <c r="BQ74" s="1079"/>
      <c r="BR74" s="1079"/>
      <c r="BS74" s="1079"/>
      <c r="BT74" s="1079"/>
      <c r="BU74" s="1079"/>
      <c r="BV74" s="1079"/>
      <c r="BW74" s="1079"/>
      <c r="BX74" s="1079"/>
      <c r="BY74" s="1079"/>
      <c r="BZ74" s="1079"/>
      <c r="CA74" s="1079"/>
      <c r="CB74" s="1079"/>
      <c r="CC74" s="1079"/>
      <c r="CD74" s="1079"/>
      <c r="CE74" s="1079"/>
      <c r="CF74" s="1079"/>
      <c r="CG74" s="1079"/>
      <c r="CH74" s="1079"/>
      <c r="CI74" s="1079"/>
      <c r="CJ74" s="1079"/>
      <c r="CK74" s="1079"/>
      <c r="CL74" s="1079"/>
      <c r="CM74" s="1079"/>
      <c r="CN74" s="1079"/>
      <c r="CO74" s="1079"/>
      <c r="CP74" s="1079"/>
      <c r="CQ74" s="1079"/>
      <c r="CR74" s="1079"/>
      <c r="CS74" s="1079"/>
      <c r="CT74" s="1079"/>
      <c r="CU74" s="1079"/>
      <c r="CV74" s="1079"/>
      <c r="CW74" s="1079"/>
      <c r="CX74" s="1079"/>
      <c r="CY74" s="1079"/>
      <c r="CZ74" s="1079"/>
      <c r="DA74" s="1079"/>
      <c r="DB74" s="1079"/>
      <c r="DC74" s="1079"/>
    </row>
    <row r="75" spans="2:107">
      <c r="B75" s="755"/>
      <c r="G75" s="1051"/>
      <c r="H75" s="1051"/>
      <c r="I75" s="1050"/>
      <c r="J75" s="1050"/>
      <c r="K75" s="1059"/>
      <c r="L75" s="1059"/>
      <c r="M75" s="1059"/>
      <c r="N75" s="1059"/>
      <c r="AM75" s="1053"/>
      <c r="AN75" s="1074"/>
      <c r="AO75" s="1074"/>
      <c r="AP75" s="1074"/>
      <c r="AQ75" s="1074"/>
      <c r="AR75" s="1074"/>
      <c r="AS75" s="1074"/>
      <c r="AT75" s="1074"/>
      <c r="AU75" s="1074"/>
      <c r="AV75" s="1074"/>
      <c r="AW75" s="1074"/>
      <c r="AX75" s="1074"/>
      <c r="AY75" s="1074"/>
      <c r="AZ75" s="1074"/>
      <c r="BA75" s="1074"/>
      <c r="BB75" s="1074" t="s">
        <v>
422</v>
      </c>
      <c r="BC75" s="1074"/>
      <c r="BD75" s="1074"/>
      <c r="BE75" s="1074"/>
      <c r="BF75" s="1074"/>
      <c r="BG75" s="1074"/>
      <c r="BH75" s="1074"/>
      <c r="BI75" s="1074"/>
      <c r="BJ75" s="1074"/>
      <c r="BK75" s="1074"/>
      <c r="BL75" s="1074"/>
      <c r="BM75" s="1074"/>
      <c r="BN75" s="1074"/>
      <c r="BO75" s="1074"/>
      <c r="BP75" s="1079">
        <v>
7.3</v>
      </c>
      <c r="BQ75" s="1079"/>
      <c r="BR75" s="1079"/>
      <c r="BS75" s="1079"/>
      <c r="BT75" s="1079"/>
      <c r="BU75" s="1079"/>
      <c r="BV75" s="1079"/>
      <c r="BW75" s="1079"/>
      <c r="BX75" s="1079">
        <v>
7.8</v>
      </c>
      <c r="BY75" s="1079"/>
      <c r="BZ75" s="1079"/>
      <c r="CA75" s="1079"/>
      <c r="CB75" s="1079"/>
      <c r="CC75" s="1079"/>
      <c r="CD75" s="1079"/>
      <c r="CE75" s="1079"/>
      <c r="CF75" s="1079">
        <v>
8.5</v>
      </c>
      <c r="CG75" s="1079"/>
      <c r="CH75" s="1079"/>
      <c r="CI75" s="1079"/>
      <c r="CJ75" s="1079"/>
      <c r="CK75" s="1079"/>
      <c r="CL75" s="1079"/>
      <c r="CM75" s="1079"/>
      <c r="CN75" s="1079">
        <v>
8.6</v>
      </c>
      <c r="CO75" s="1079"/>
      <c r="CP75" s="1079"/>
      <c r="CQ75" s="1079"/>
      <c r="CR75" s="1079"/>
      <c r="CS75" s="1079"/>
      <c r="CT75" s="1079"/>
      <c r="CU75" s="1079"/>
      <c r="CV75" s="1079">
        <v>
8.1999999999999993</v>
      </c>
      <c r="CW75" s="1079"/>
      <c r="CX75" s="1079"/>
      <c r="CY75" s="1079"/>
      <c r="CZ75" s="1079"/>
      <c r="DA75" s="1079"/>
      <c r="DB75" s="1079"/>
      <c r="DC75" s="1079"/>
    </row>
    <row r="76" spans="2:107">
      <c r="B76" s="755"/>
      <c r="G76" s="1051"/>
      <c r="H76" s="1051"/>
      <c r="I76" s="1050"/>
      <c r="J76" s="1050"/>
      <c r="K76" s="1059"/>
      <c r="L76" s="1059"/>
      <c r="M76" s="1059"/>
      <c r="N76" s="1059"/>
      <c r="AM76" s="1053"/>
      <c r="AN76" s="1074"/>
      <c r="AO76" s="1074"/>
      <c r="AP76" s="1074"/>
      <c r="AQ76" s="1074"/>
      <c r="AR76" s="1074"/>
      <c r="AS76" s="1074"/>
      <c r="AT76" s="1074"/>
      <c r="AU76" s="1074"/>
      <c r="AV76" s="1074"/>
      <c r="AW76" s="1074"/>
      <c r="AX76" s="1074"/>
      <c r="AY76" s="1074"/>
      <c r="AZ76" s="1074"/>
      <c r="BA76" s="1074"/>
      <c r="BB76" s="1074"/>
      <c r="BC76" s="1074"/>
      <c r="BD76" s="1074"/>
      <c r="BE76" s="1074"/>
      <c r="BF76" s="1074"/>
      <c r="BG76" s="1074"/>
      <c r="BH76" s="1074"/>
      <c r="BI76" s="1074"/>
      <c r="BJ76" s="1074"/>
      <c r="BK76" s="1074"/>
      <c r="BL76" s="1074"/>
      <c r="BM76" s="1074"/>
      <c r="BN76" s="1074"/>
      <c r="BO76" s="1074"/>
      <c r="BP76" s="1079"/>
      <c r="BQ76" s="1079"/>
      <c r="BR76" s="1079"/>
      <c r="BS76" s="1079"/>
      <c r="BT76" s="1079"/>
      <c r="BU76" s="1079"/>
      <c r="BV76" s="1079"/>
      <c r="BW76" s="1079"/>
      <c r="BX76" s="1079"/>
      <c r="BY76" s="1079"/>
      <c r="BZ76" s="1079"/>
      <c r="CA76" s="1079"/>
      <c r="CB76" s="1079"/>
      <c r="CC76" s="1079"/>
      <c r="CD76" s="1079"/>
      <c r="CE76" s="1079"/>
      <c r="CF76" s="1079"/>
      <c r="CG76" s="1079"/>
      <c r="CH76" s="1079"/>
      <c r="CI76" s="1079"/>
      <c r="CJ76" s="1079"/>
      <c r="CK76" s="1079"/>
      <c r="CL76" s="1079"/>
      <c r="CM76" s="1079"/>
      <c r="CN76" s="1079"/>
      <c r="CO76" s="1079"/>
      <c r="CP76" s="1079"/>
      <c r="CQ76" s="1079"/>
      <c r="CR76" s="1079"/>
      <c r="CS76" s="1079"/>
      <c r="CT76" s="1079"/>
      <c r="CU76" s="1079"/>
      <c r="CV76" s="1079"/>
      <c r="CW76" s="1079"/>
      <c r="CX76" s="1079"/>
      <c r="CY76" s="1079"/>
      <c r="CZ76" s="1079"/>
      <c r="DA76" s="1079"/>
      <c r="DB76" s="1079"/>
      <c r="DC76" s="1079"/>
    </row>
    <row r="77" spans="2:107">
      <c r="B77" s="755"/>
      <c r="G77" s="1050"/>
      <c r="H77" s="1050"/>
      <c r="I77" s="1050"/>
      <c r="J77" s="1050"/>
      <c r="K77" s="1061"/>
      <c r="L77" s="1061"/>
      <c r="M77" s="1061"/>
      <c r="N77" s="1061"/>
      <c r="AN77" s="1075" t="s">
        <v>
61</v>
      </c>
      <c r="AO77" s="1075"/>
      <c r="AP77" s="1075"/>
      <c r="AQ77" s="1075"/>
      <c r="AR77" s="1075"/>
      <c r="AS77" s="1075"/>
      <c r="AT77" s="1075"/>
      <c r="AU77" s="1075"/>
      <c r="AV77" s="1075"/>
      <c r="AW77" s="1075"/>
      <c r="AX77" s="1075"/>
      <c r="AY77" s="1075"/>
      <c r="AZ77" s="1075"/>
      <c r="BA77" s="1075"/>
      <c r="BB77" s="1074" t="s">
        <v>
556</v>
      </c>
      <c r="BC77" s="1074"/>
      <c r="BD77" s="1074"/>
      <c r="BE77" s="1074"/>
      <c r="BF77" s="1074"/>
      <c r="BG77" s="1074"/>
      <c r="BH77" s="1074"/>
      <c r="BI77" s="1074"/>
      <c r="BJ77" s="1074"/>
      <c r="BK77" s="1074"/>
      <c r="BL77" s="1074"/>
      <c r="BM77" s="1074"/>
      <c r="BN77" s="1074"/>
      <c r="BO77" s="1074"/>
      <c r="BP77" s="1079">
        <v>
39</v>
      </c>
      <c r="BQ77" s="1079"/>
      <c r="BR77" s="1079"/>
      <c r="BS77" s="1079"/>
      <c r="BT77" s="1079"/>
      <c r="BU77" s="1079"/>
      <c r="BV77" s="1079"/>
      <c r="BW77" s="1079"/>
      <c r="BX77" s="1079">
        <v>
35.299999999999997</v>
      </c>
      <c r="BY77" s="1079"/>
      <c r="BZ77" s="1079"/>
      <c r="CA77" s="1079"/>
      <c r="CB77" s="1079"/>
      <c r="CC77" s="1079"/>
      <c r="CD77" s="1079"/>
      <c r="CE77" s="1079"/>
      <c r="CF77" s="1079">
        <v>
31.9</v>
      </c>
      <c r="CG77" s="1079"/>
      <c r="CH77" s="1079"/>
      <c r="CI77" s="1079"/>
      <c r="CJ77" s="1079"/>
      <c r="CK77" s="1079"/>
      <c r="CL77" s="1079"/>
      <c r="CM77" s="1079"/>
      <c r="CN77" s="1079">
        <v>
24.2</v>
      </c>
      <c r="CO77" s="1079"/>
      <c r="CP77" s="1079"/>
      <c r="CQ77" s="1079"/>
      <c r="CR77" s="1079"/>
      <c r="CS77" s="1079"/>
      <c r="CT77" s="1079"/>
      <c r="CU77" s="1079"/>
      <c r="CV77" s="1079">
        <v>
22.1</v>
      </c>
      <c r="CW77" s="1079"/>
      <c r="CX77" s="1079"/>
      <c r="CY77" s="1079"/>
      <c r="CZ77" s="1079"/>
      <c r="DA77" s="1079"/>
      <c r="DB77" s="1079"/>
      <c r="DC77" s="1079"/>
    </row>
    <row r="78" spans="2:107">
      <c r="B78" s="755"/>
      <c r="G78" s="1050"/>
      <c r="H78" s="1050"/>
      <c r="I78" s="1050"/>
      <c r="J78" s="1050"/>
      <c r="K78" s="1061"/>
      <c r="L78" s="1061"/>
      <c r="M78" s="1061"/>
      <c r="N78" s="1061"/>
      <c r="AN78" s="1075"/>
      <c r="AO78" s="1075"/>
      <c r="AP78" s="1075"/>
      <c r="AQ78" s="1075"/>
      <c r="AR78" s="1075"/>
      <c r="AS78" s="1075"/>
      <c r="AT78" s="1075"/>
      <c r="AU78" s="1075"/>
      <c r="AV78" s="1075"/>
      <c r="AW78" s="1075"/>
      <c r="AX78" s="1075"/>
      <c r="AY78" s="1075"/>
      <c r="AZ78" s="1075"/>
      <c r="BA78" s="1075"/>
      <c r="BB78" s="1074"/>
      <c r="BC78" s="1074"/>
      <c r="BD78" s="1074"/>
      <c r="BE78" s="1074"/>
      <c r="BF78" s="1074"/>
      <c r="BG78" s="1074"/>
      <c r="BH78" s="1074"/>
      <c r="BI78" s="1074"/>
      <c r="BJ78" s="1074"/>
      <c r="BK78" s="1074"/>
      <c r="BL78" s="1074"/>
      <c r="BM78" s="1074"/>
      <c r="BN78" s="1074"/>
      <c r="BO78" s="1074"/>
      <c r="BP78" s="1079"/>
      <c r="BQ78" s="1079"/>
      <c r="BR78" s="1079"/>
      <c r="BS78" s="1079"/>
      <c r="BT78" s="1079"/>
      <c r="BU78" s="1079"/>
      <c r="BV78" s="1079"/>
      <c r="BW78" s="1079"/>
      <c r="BX78" s="1079"/>
      <c r="BY78" s="1079"/>
      <c r="BZ78" s="1079"/>
      <c r="CA78" s="1079"/>
      <c r="CB78" s="1079"/>
      <c r="CC78" s="1079"/>
      <c r="CD78" s="1079"/>
      <c r="CE78" s="1079"/>
      <c r="CF78" s="1079"/>
      <c r="CG78" s="1079"/>
      <c r="CH78" s="1079"/>
      <c r="CI78" s="1079"/>
      <c r="CJ78" s="1079"/>
      <c r="CK78" s="1079"/>
      <c r="CL78" s="1079"/>
      <c r="CM78" s="1079"/>
      <c r="CN78" s="1079"/>
      <c r="CO78" s="1079"/>
      <c r="CP78" s="1079"/>
      <c r="CQ78" s="1079"/>
      <c r="CR78" s="1079"/>
      <c r="CS78" s="1079"/>
      <c r="CT78" s="1079"/>
      <c r="CU78" s="1079"/>
      <c r="CV78" s="1079"/>
      <c r="CW78" s="1079"/>
      <c r="CX78" s="1079"/>
      <c r="CY78" s="1079"/>
      <c r="CZ78" s="1079"/>
      <c r="DA78" s="1079"/>
      <c r="DB78" s="1079"/>
      <c r="DC78" s="1079"/>
    </row>
    <row r="79" spans="2:107">
      <c r="B79" s="755"/>
      <c r="G79" s="1050"/>
      <c r="H79" s="1050"/>
      <c r="I79" s="1056"/>
      <c r="J79" s="1056"/>
      <c r="K79" s="1062"/>
      <c r="L79" s="1062"/>
      <c r="M79" s="1062"/>
      <c r="N79" s="1062"/>
      <c r="AN79" s="1075"/>
      <c r="AO79" s="1075"/>
      <c r="AP79" s="1075"/>
      <c r="AQ79" s="1075"/>
      <c r="AR79" s="1075"/>
      <c r="AS79" s="1075"/>
      <c r="AT79" s="1075"/>
      <c r="AU79" s="1075"/>
      <c r="AV79" s="1075"/>
      <c r="AW79" s="1075"/>
      <c r="AX79" s="1075"/>
      <c r="AY79" s="1075"/>
      <c r="AZ79" s="1075"/>
      <c r="BA79" s="1075"/>
      <c r="BB79" s="1074" t="s">
        <v>
422</v>
      </c>
      <c r="BC79" s="1074"/>
      <c r="BD79" s="1074"/>
      <c r="BE79" s="1074"/>
      <c r="BF79" s="1074"/>
      <c r="BG79" s="1074"/>
      <c r="BH79" s="1074"/>
      <c r="BI79" s="1074"/>
      <c r="BJ79" s="1074"/>
      <c r="BK79" s="1074"/>
      <c r="BL79" s="1074"/>
      <c r="BM79" s="1074"/>
      <c r="BN79" s="1074"/>
      <c r="BO79" s="1074"/>
      <c r="BP79" s="1079">
        <v>
9</v>
      </c>
      <c r="BQ79" s="1079"/>
      <c r="BR79" s="1079"/>
      <c r="BS79" s="1079"/>
      <c r="BT79" s="1079"/>
      <c r="BU79" s="1079"/>
      <c r="BV79" s="1079"/>
      <c r="BW79" s="1079"/>
      <c r="BX79" s="1079">
        <v>
6.9</v>
      </c>
      <c r="BY79" s="1079"/>
      <c r="BZ79" s="1079"/>
      <c r="CA79" s="1079"/>
      <c r="CB79" s="1079"/>
      <c r="CC79" s="1079"/>
      <c r="CD79" s="1079"/>
      <c r="CE79" s="1079"/>
      <c r="CF79" s="1079">
        <v>
6.6</v>
      </c>
      <c r="CG79" s="1079"/>
      <c r="CH79" s="1079"/>
      <c r="CI79" s="1079"/>
      <c r="CJ79" s="1079"/>
      <c r="CK79" s="1079"/>
      <c r="CL79" s="1079"/>
      <c r="CM79" s="1079"/>
      <c r="CN79" s="1079">
        <v>
6.4</v>
      </c>
      <c r="CO79" s="1079"/>
      <c r="CP79" s="1079"/>
      <c r="CQ79" s="1079"/>
      <c r="CR79" s="1079"/>
      <c r="CS79" s="1079"/>
      <c r="CT79" s="1079"/>
      <c r="CU79" s="1079"/>
      <c r="CV79" s="1079">
        <v>
6.3</v>
      </c>
      <c r="CW79" s="1079"/>
      <c r="CX79" s="1079"/>
      <c r="CY79" s="1079"/>
      <c r="CZ79" s="1079"/>
      <c r="DA79" s="1079"/>
      <c r="DB79" s="1079"/>
      <c r="DC79" s="1079"/>
    </row>
    <row r="80" spans="2:107">
      <c r="B80" s="755"/>
      <c r="G80" s="1050"/>
      <c r="H80" s="1050"/>
      <c r="I80" s="1056"/>
      <c r="J80" s="1056"/>
      <c r="K80" s="1062"/>
      <c r="L80" s="1062"/>
      <c r="M80" s="1062"/>
      <c r="N80" s="1062"/>
      <c r="AN80" s="1075"/>
      <c r="AO80" s="1075"/>
      <c r="AP80" s="1075"/>
      <c r="AQ80" s="1075"/>
      <c r="AR80" s="1075"/>
      <c r="AS80" s="1075"/>
      <c r="AT80" s="1075"/>
      <c r="AU80" s="1075"/>
      <c r="AV80" s="1075"/>
      <c r="AW80" s="1075"/>
      <c r="AX80" s="1075"/>
      <c r="AY80" s="1075"/>
      <c r="AZ80" s="1075"/>
      <c r="BA80" s="1075"/>
      <c r="BB80" s="1074"/>
      <c r="BC80" s="1074"/>
      <c r="BD80" s="1074"/>
      <c r="BE80" s="1074"/>
      <c r="BF80" s="1074"/>
      <c r="BG80" s="1074"/>
      <c r="BH80" s="1074"/>
      <c r="BI80" s="1074"/>
      <c r="BJ80" s="1074"/>
      <c r="BK80" s="1074"/>
      <c r="BL80" s="1074"/>
      <c r="BM80" s="1074"/>
      <c r="BN80" s="1074"/>
      <c r="BO80" s="1074"/>
      <c r="BP80" s="1079"/>
      <c r="BQ80" s="1079"/>
      <c r="BR80" s="1079"/>
      <c r="BS80" s="1079"/>
      <c r="BT80" s="1079"/>
      <c r="BU80" s="1079"/>
      <c r="BV80" s="1079"/>
      <c r="BW80" s="1079"/>
      <c r="BX80" s="1079"/>
      <c r="BY80" s="1079"/>
      <c r="BZ80" s="1079"/>
      <c r="CA80" s="1079"/>
      <c r="CB80" s="1079"/>
      <c r="CC80" s="1079"/>
      <c r="CD80" s="1079"/>
      <c r="CE80" s="1079"/>
      <c r="CF80" s="1079"/>
      <c r="CG80" s="1079"/>
      <c r="CH80" s="1079"/>
      <c r="CI80" s="1079"/>
      <c r="CJ80" s="1079"/>
      <c r="CK80" s="1079"/>
      <c r="CL80" s="1079"/>
      <c r="CM80" s="1079"/>
      <c r="CN80" s="1079"/>
      <c r="CO80" s="1079"/>
      <c r="CP80" s="1079"/>
      <c r="CQ80" s="1079"/>
      <c r="CR80" s="1079"/>
      <c r="CS80" s="1079"/>
      <c r="CT80" s="1079"/>
      <c r="CU80" s="1079"/>
      <c r="CV80" s="1079"/>
      <c r="CW80" s="1079"/>
      <c r="CX80" s="1079"/>
      <c r="CY80" s="1079"/>
      <c r="CZ80" s="1079"/>
      <c r="DA80" s="1079"/>
      <c r="DB80" s="1079"/>
      <c r="DC80" s="1079"/>
    </row>
    <row r="81" spans="2:109">
      <c r="B81" s="755"/>
    </row>
    <row r="82" spans="2:109" ht="17.25">
      <c r="B82" s="755"/>
      <c r="K82" s="1063"/>
      <c r="L82" s="1063"/>
      <c r="M82" s="1063"/>
      <c r="N82" s="1063"/>
      <c r="AQ82" s="1063"/>
      <c r="AR82" s="1063"/>
      <c r="AS82" s="1063"/>
      <c r="AT82" s="1063"/>
      <c r="BC82" s="1063"/>
      <c r="BD82" s="1063"/>
      <c r="BE82" s="1063"/>
      <c r="BF82" s="1063"/>
      <c r="BO82" s="1063"/>
      <c r="BP82" s="1063"/>
      <c r="BQ82" s="1063"/>
      <c r="BR82" s="1063"/>
      <c r="CA82" s="1063"/>
      <c r="CB82" s="1063"/>
      <c r="CC82" s="1063"/>
      <c r="CD82" s="1063"/>
      <c r="CM82" s="1063"/>
      <c r="CN82" s="1063"/>
      <c r="CO82" s="1063"/>
      <c r="CP82" s="1063"/>
      <c r="CY82" s="1063"/>
      <c r="CZ82" s="1063"/>
      <c r="DA82" s="1063"/>
      <c r="DB82" s="1063"/>
      <c r="DC82" s="1063"/>
    </row>
    <row r="83" spans="2:109">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c r="DD84" s="766"/>
      <c r="DE84" s="766"/>
    </row>
    <row r="85" spans="2:109">
      <c r="DD85" s="766"/>
      <c r="DE85" s="766"/>
    </row>
    <row r="86" spans="2:109" hidden="1">
      <c r="DD86" s="766"/>
      <c r="DE86" s="766"/>
    </row>
    <row r="87" spans="2:109" hidden="1">
      <c r="K87" s="1064"/>
      <c r="AQ87" s="1064"/>
      <c r="BC87" s="1064"/>
      <c r="BO87" s="1064"/>
      <c r="CA87" s="1064"/>
      <c r="CM87" s="1064"/>
      <c r="CY87" s="1064"/>
      <c r="DD87" s="766"/>
      <c r="DE87" s="766"/>
    </row>
    <row r="88" spans="2:109" hidden="1">
      <c r="DD88" s="766"/>
      <c r="DE88" s="766"/>
    </row>
    <row r="89" spans="2:109" hidden="1">
      <c r="DD89" s="766"/>
      <c r="DE89" s="766"/>
    </row>
    <row r="90" spans="2:109" hidden="1">
      <c r="DD90" s="766"/>
      <c r="DE90" s="766"/>
    </row>
    <row r="91" spans="2:109"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8" customFormat="1" ht="13.5" hidden="1" customHeight="1"/>
    <row r="98" s="368" customFormat="1" ht="13.5" hidden="1" customHeight="1"/>
    <row r="99" s="368" customFormat="1" ht="13.5" hidden="1" customHeight="1"/>
    <row r="100" s="368" customFormat="1" ht="13.5" hidden="1" customHeight="1"/>
    <row r="101" s="368" customFormat="1" ht="13.5" hidden="1" customHeight="1"/>
    <row r="102" s="368" customFormat="1" ht="13.5" hidden="1" customHeight="1"/>
    <row r="103" s="368" customFormat="1" ht="13.5" hidden="1" customHeight="1"/>
    <row r="104" s="368" customFormat="1" ht="13.5" hidden="1" customHeight="1"/>
    <row r="105" s="368" customFormat="1" ht="13.5" hidden="1" customHeight="1"/>
    <row r="106" s="368" customFormat="1" ht="13.5" hidden="1" customHeight="1"/>
    <row r="107" s="368" customFormat="1" ht="13.5" hidden="1" customHeight="1"/>
    <row r="108" s="368" customFormat="1" ht="13.5" hidden="1" customHeight="1"/>
    <row r="109" s="368" customFormat="1" ht="13.5" hidden="1" customHeight="1"/>
    <row r="110" s="368" customFormat="1" ht="13.5" hidden="1" customHeight="1"/>
    <row r="111" s="368" customFormat="1" ht="13.5" hidden="1" customHeight="1"/>
    <row r="112" s="368" customFormat="1" ht="13.5" hidden="1" customHeight="1"/>
    <row r="113" s="368" customFormat="1" ht="13.5" hidden="1" customHeight="1"/>
    <row r="114" s="368" customFormat="1" ht="13.5" hidden="1" customHeight="1"/>
    <row r="115" s="368" customFormat="1" ht="13.5" hidden="1" customHeight="1"/>
    <row r="116" s="368" customFormat="1" ht="13.5" hidden="1" customHeight="1"/>
    <row r="117" s="368" customFormat="1" ht="13.5" hidden="1" customHeight="1"/>
    <row r="118" s="368" customFormat="1" ht="13.5" hidden="1" customHeight="1"/>
    <row r="119" s="368" customFormat="1" ht="13.5" hidden="1" customHeight="1"/>
    <row r="120" s="368" customFormat="1" ht="13.5" hidden="1" customHeight="1"/>
    <row r="121" s="368" customFormat="1" ht="13.5" hidden="1" customHeight="1"/>
    <row r="122" s="368" customFormat="1" ht="13.5" hidden="1" customHeight="1"/>
    <row r="123" s="368" customFormat="1" ht="13.5" hidden="1" customHeight="1"/>
    <row r="124" s="368" customFormat="1" ht="13.5" hidden="1" customHeight="1"/>
    <row r="125" s="368" customFormat="1" ht="13.5" hidden="1" customHeight="1"/>
    <row r="126" s="368" customFormat="1" ht="13.5" hidden="1" customHeight="1"/>
    <row r="127" s="368" customFormat="1" ht="13.5" hidden="1" customHeight="1"/>
    <row r="128" s="368" customFormat="1" ht="13.5" hidden="1" customHeight="1"/>
    <row r="129" s="368" customFormat="1" ht="13.5" hidden="1" customHeight="1"/>
    <row r="130" s="368" customFormat="1" ht="13.5" hidden="1" customHeight="1"/>
    <row r="131" s="368" customFormat="1" ht="13.5" hidden="1" customHeight="1"/>
    <row r="132" s="368" customFormat="1" ht="13.5" hidden="1" customHeight="1"/>
    <row r="133" s="368" customFormat="1" ht="13.5" hidden="1" customHeight="1"/>
    <row r="134" s="368" customFormat="1" ht="13.5" hidden="1" customHeight="1"/>
    <row r="135" s="368" customFormat="1" ht="13.5" hidden="1" customHeight="1"/>
    <row r="136" s="368" customFormat="1" ht="13.5" hidden="1" customHeight="1"/>
    <row r="137" s="368" customFormat="1" ht="13.5" hidden="1" customHeight="1"/>
    <row r="138" s="368" customFormat="1" ht="13.5" hidden="1" customHeight="1"/>
    <row r="139" s="368" customFormat="1" ht="13.5" hidden="1" customHeight="1"/>
    <row r="140" s="368" customFormat="1" ht="13.5" hidden="1" customHeight="1"/>
    <row r="141" s="368" customFormat="1" ht="13.5" hidden="1" customHeight="1"/>
    <row r="142" s="368" customFormat="1" ht="13.5" hidden="1" customHeight="1"/>
    <row r="143" s="368" customFormat="1" ht="13.5" hidden="1" customHeight="1"/>
    <row r="144" s="368" customFormat="1" ht="13.5" hidden="1" customHeight="1"/>
    <row r="145" s="368" customFormat="1" ht="13.5" hidden="1" customHeight="1"/>
    <row r="146" s="368" customFormat="1" ht="13.5" hidden="1" customHeight="1"/>
    <row r="147" s="368" customFormat="1" ht="13.5" hidden="1" customHeight="1"/>
    <row r="148" s="368" customFormat="1" ht="13.5" hidden="1" customHeight="1"/>
    <row r="149" s="368" customFormat="1" ht="13.5" hidden="1" customHeight="1"/>
    <row r="150" s="368" customFormat="1" ht="13.5" hidden="1" customHeight="1"/>
    <row r="151" s="368" customFormat="1" ht="13.5" hidden="1" customHeight="1"/>
    <row r="152" s="368" customFormat="1" ht="13.5" hidden="1" customHeight="1"/>
    <row r="153" s="368" customFormat="1" ht="13.5" hidden="1" customHeight="1"/>
    <row r="154" s="368" customFormat="1" ht="13.5" hidden="1" customHeight="1"/>
    <row r="155" s="368" customFormat="1" ht="13.5" hidden="1" customHeight="1"/>
    <row r="156" s="368" customFormat="1" ht="13.5" hidden="1" customHeight="1"/>
    <row r="157" s="368" customFormat="1" ht="13.5" hidden="1" customHeight="1"/>
    <row r="158" s="368" customFormat="1" ht="13.5" hidden="1" customHeight="1"/>
    <row r="159" s="368" customFormat="1" ht="13.5" hidden="1" customHeight="1"/>
    <row r="160" s="368" customFormat="1" ht="13.5" hidden="1" customHeight="1"/>
  </sheetData>
  <sheetProtection algorithmName="SHA-512" hashValue="IDmE2PmguWRyU/CyAPg7D4N59+39s/q2qTZlP2hZj1RY9KxCNnGQdsEzIrMGpGUTcyw2Aa950ttvkdEP9GQuwA==" saltValue="iME+WvS1agj5JbFkgPtDL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06" zoomScaleSheetLayoutView="70"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c r="S2" s="753"/>
      <c r="AH2" s="753"/>
    </row>
    <row r="3" spans="1: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row r="5" spans="1:34"/>
    <row r="6" spans="1:34"/>
    <row r="7" spans="1:34"/>
    <row r="8" spans="1:34"/>
    <row r="9" spans="1:34">
      <c r="AH9" s="753"/>
    </row>
    <row r="10" spans="1:34"/>
    <row r="11" spans="1:34"/>
    <row r="12" spans="1:34"/>
    <row r="13" spans="1:34"/>
    <row r="14" spans="1:34"/>
    <row r="15" spans="1:34"/>
    <row r="16" spans="1: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
103</v>
      </c>
    </row>
  </sheetData>
  <sheetProtection algorithmName="SHA-512" hashValue="9LDee/n0rctOB0JZOi+WlEex4IiY4mbC5jOIOUJOZ51+Y8p+BmtFMBaz/8EVc4ttpjnEqKuAvKHYqK98Wet4JA==" saltValue="jXVvwL3Jrxb2uAUmt+vmTw==" spinCount="100000" sheet="1" objects="1" scenarios="1"/>
  <phoneticPr fontId="6"/>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B115" zoomScaleSheetLayoutView="55" workbookViewId="0">
      <selection activeCell="AN43" sqref="AN43:DC47"/>
    </sheetView>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c r="S2" s="753"/>
      <c r="AH2" s="753"/>
    </row>
    <row r="3" spans="2: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row r="5" spans="2:34"/>
    <row r="6" spans="2:34"/>
    <row r="7" spans="2:34"/>
    <row r="8" spans="2:34"/>
    <row r="9" spans="2:34">
      <c r="AH9" s="753"/>
    </row>
    <row r="10" spans="2:34"/>
    <row r="11" spans="2:34"/>
    <row r="12" spans="2:34"/>
    <row r="13" spans="2:34"/>
    <row r="14" spans="2:34"/>
    <row r="15" spans="2:34"/>
    <row r="16" spans="2: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c r="AG59" s="753"/>
      <c r="AH59" s="753"/>
    </row>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
103</v>
      </c>
    </row>
  </sheetData>
  <sheetProtection algorithmName="SHA-512" hashValue="KXIVZEo+qx+eONd3BO0mNBNbNN2QwZDK4ajqhN/RMR+9vxI5Y4OI2HHPPkPE5nfysZic4DYuZuPETDazXhxAxg==" saltValue="cbsaHww2NOuCbwQmFUOuIA==" spinCount="100000" sheet="1" objects="1" scenarios="1"/>
  <phoneticPr fontId="6"/>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87" customWidth="1"/>
    <col min="2" max="8" width="13.375" style="1087" customWidth="1"/>
    <col min="9" max="16384" width="11.125" style="1087"/>
  </cols>
  <sheetData>
    <row r="1" spans="1:8">
      <c r="A1" s="778"/>
      <c r="B1" s="790"/>
      <c r="C1" s="794"/>
      <c r="D1" s="807"/>
      <c r="E1" s="819"/>
      <c r="F1" s="819"/>
      <c r="G1" s="819"/>
      <c r="H1" s="853"/>
    </row>
    <row r="2" spans="1:8">
      <c r="A2" s="779"/>
      <c r="B2" s="791"/>
      <c r="C2" s="1094"/>
      <c r="D2" s="808" t="s">
        <v>
82</v>
      </c>
      <c r="E2" s="820"/>
      <c r="F2" s="1102" t="s">
        <v>
528</v>
      </c>
      <c r="G2" s="844"/>
      <c r="H2" s="854"/>
    </row>
    <row r="3" spans="1:8">
      <c r="A3" s="808" t="s">
        <v>
247</v>
      </c>
      <c r="B3" s="793"/>
      <c r="C3" s="1095"/>
      <c r="D3" s="1098">
        <v>
32032</v>
      </c>
      <c r="E3" s="1100"/>
      <c r="F3" s="1103">
        <v>
92247</v>
      </c>
      <c r="G3" s="1105"/>
      <c r="H3" s="1108"/>
    </row>
    <row r="4" spans="1:8">
      <c r="A4" s="780"/>
      <c r="B4" s="792"/>
      <c r="C4" s="1096"/>
      <c r="D4" s="1099">
        <v>
30190</v>
      </c>
      <c r="E4" s="1101"/>
      <c r="F4" s="1104">
        <v>
37204</v>
      </c>
      <c r="G4" s="1106"/>
      <c r="H4" s="1109"/>
    </row>
    <row r="5" spans="1:8">
      <c r="A5" s="808" t="s">
        <v>
138</v>
      </c>
      <c r="B5" s="793"/>
      <c r="C5" s="1095"/>
      <c r="D5" s="1098">
        <v>
18982</v>
      </c>
      <c r="E5" s="1100"/>
      <c r="F5" s="1103">
        <v>
44504</v>
      </c>
      <c r="G5" s="1105"/>
      <c r="H5" s="1108"/>
    </row>
    <row r="6" spans="1:8">
      <c r="A6" s="780"/>
      <c r="B6" s="792"/>
      <c r="C6" s="1096"/>
      <c r="D6" s="1099">
        <v>
16115</v>
      </c>
      <c r="E6" s="1101"/>
      <c r="F6" s="1104">
        <v>
25876</v>
      </c>
      <c r="G6" s="1106"/>
      <c r="H6" s="1109"/>
    </row>
    <row r="7" spans="1:8">
      <c r="A7" s="808" t="s">
        <v>
245</v>
      </c>
      <c r="B7" s="793"/>
      <c r="C7" s="1095"/>
      <c r="D7" s="1098">
        <v>
28195</v>
      </c>
      <c r="E7" s="1100"/>
      <c r="F7" s="1103">
        <v>
47820</v>
      </c>
      <c r="G7" s="1105"/>
      <c r="H7" s="1108"/>
    </row>
    <row r="8" spans="1:8">
      <c r="A8" s="780"/>
      <c r="B8" s="792"/>
      <c r="C8" s="1096"/>
      <c r="D8" s="1099">
        <v>
17401</v>
      </c>
      <c r="E8" s="1101"/>
      <c r="F8" s="1104">
        <v>
25855</v>
      </c>
      <c r="G8" s="1106"/>
      <c r="H8" s="1109"/>
    </row>
    <row r="9" spans="1:8">
      <c r="A9" s="808" t="s">
        <v>
511</v>
      </c>
      <c r="B9" s="793"/>
      <c r="C9" s="1095"/>
      <c r="D9" s="1098">
        <v>
18287</v>
      </c>
      <c r="E9" s="1100"/>
      <c r="F9" s="1103">
        <v>
41934</v>
      </c>
      <c r="G9" s="1105"/>
      <c r="H9" s="1108"/>
    </row>
    <row r="10" spans="1:8">
      <c r="A10" s="780"/>
      <c r="B10" s="792"/>
      <c r="C10" s="1096"/>
      <c r="D10" s="1099">
        <v>
15878</v>
      </c>
      <c r="E10" s="1101"/>
      <c r="F10" s="1104">
        <v>
23352</v>
      </c>
      <c r="G10" s="1106"/>
      <c r="H10" s="1109"/>
    </row>
    <row r="11" spans="1:8">
      <c r="A11" s="808" t="s">
        <v>
526</v>
      </c>
      <c r="B11" s="793"/>
      <c r="C11" s="1095"/>
      <c r="D11" s="1098">
        <v>
24402</v>
      </c>
      <c r="E11" s="1100"/>
      <c r="F11" s="1103">
        <v>
45588</v>
      </c>
      <c r="G11" s="1105"/>
      <c r="H11" s="1108"/>
    </row>
    <row r="12" spans="1:8">
      <c r="A12" s="780"/>
      <c r="B12" s="792"/>
      <c r="C12" s="1097"/>
      <c r="D12" s="1099">
        <v>
21219</v>
      </c>
      <c r="E12" s="1101"/>
      <c r="F12" s="1104">
        <v>
24150</v>
      </c>
      <c r="G12" s="1106"/>
      <c r="H12" s="1109"/>
    </row>
    <row r="13" spans="1:8">
      <c r="A13" s="808"/>
      <c r="B13" s="793"/>
      <c r="C13" s="1095"/>
      <c r="D13" s="1098">
        <v>
24380</v>
      </c>
      <c r="E13" s="1100"/>
      <c r="F13" s="1103">
        <v>
54419</v>
      </c>
      <c r="G13" s="1107"/>
      <c r="H13" s="1108"/>
    </row>
    <row r="14" spans="1:8">
      <c r="A14" s="780"/>
      <c r="B14" s="792"/>
      <c r="C14" s="1096"/>
      <c r="D14" s="1099">
        <v>
20161</v>
      </c>
      <c r="E14" s="1101"/>
      <c r="F14" s="1104">
        <v>
27287</v>
      </c>
      <c r="G14" s="1106"/>
      <c r="H14" s="1109"/>
    </row>
    <row r="17" spans="1:11">
      <c r="A17" s="1087" t="s">
        <v>
26</v>
      </c>
    </row>
    <row r="18" spans="1:11">
      <c r="A18" s="1088"/>
      <c r="B18" s="1088" t="str">
        <f>
実質収支比率等に係る経年分析!F$46</f>
        <v>
H27</v>
      </c>
      <c r="C18" s="1088" t="str">
        <f>
実質収支比率等に係る経年分析!G$46</f>
        <v>
H28</v>
      </c>
      <c r="D18" s="1088" t="str">
        <f>
実質収支比率等に係る経年分析!H$46</f>
        <v>
H29</v>
      </c>
      <c r="E18" s="1088" t="str">
        <f>
実質収支比率等に係る経年分析!I$46</f>
        <v>
H30</v>
      </c>
      <c r="F18" s="1088" t="str">
        <f>
実質収支比率等に係る経年分析!J$46</f>
        <v>
R01</v>
      </c>
    </row>
    <row r="19" spans="1:11">
      <c r="A19" s="1088" t="s">
        <v>
89</v>
      </c>
      <c r="B19" s="1088">
        <f>
ROUND(VALUE(SUBSTITUTE(実質収支比率等に係る経年分析!F$48,"▲","-")),2)</f>
        <v>
5.03</v>
      </c>
      <c r="C19" s="1088">
        <f>
ROUND(VALUE(SUBSTITUTE(実質収支比率等に係る経年分析!G$48,"▲","-")),2)</f>
        <v>
2.5</v>
      </c>
      <c r="D19" s="1088">
        <f>
ROUND(VALUE(SUBSTITUTE(実質収支比率等に係る経年分析!H$48,"▲","-")),2)</f>
        <v>
3.8</v>
      </c>
      <c r="E19" s="1088">
        <f>
ROUND(VALUE(SUBSTITUTE(実質収支比率等に係る経年分析!I$48,"▲","-")),2)</f>
        <v>
1.91</v>
      </c>
      <c r="F19" s="1088">
        <f>
ROUND(VALUE(SUBSTITUTE(実質収支比率等に係る経年分析!J$48,"▲","-")),2)</f>
        <v>
3.66</v>
      </c>
    </row>
    <row r="20" spans="1:11">
      <c r="A20" s="1088" t="s">
        <v>
43</v>
      </c>
      <c r="B20" s="1088">
        <f>
ROUND(VALUE(SUBSTITUTE(実質収支比率等に係る経年分析!F$47,"▲","-")),2)</f>
        <v>
9.84</v>
      </c>
      <c r="C20" s="1088">
        <f>
ROUND(VALUE(SUBSTITUTE(実質収支比率等に係る経年分析!G$47,"▲","-")),2)</f>
        <v>
10.15</v>
      </c>
      <c r="D20" s="1088">
        <f>
ROUND(VALUE(SUBSTITUTE(実質収支比率等に係る経年分析!H$47,"▲","-")),2)</f>
        <v>
10.09</v>
      </c>
      <c r="E20" s="1088">
        <f>
ROUND(VALUE(SUBSTITUTE(実質収支比率等に係る経年分析!I$47,"▲","-")),2)</f>
        <v>
10.119999999999999</v>
      </c>
      <c r="F20" s="1088">
        <f>
ROUND(VALUE(SUBSTITUTE(実質収支比率等に係る経年分析!J$47,"▲","-")),2)</f>
        <v>
8.1199999999999992</v>
      </c>
    </row>
    <row r="21" spans="1:11">
      <c r="A21" s="1088" t="s">
        <v>
113</v>
      </c>
      <c r="B21" s="1088">
        <f>
IF(ISNUMBER(VALUE(SUBSTITUTE(実質収支比率等に係る経年分析!F$49,"▲","-"))),ROUND(VALUE(SUBSTITUTE(実質収支比率等に係る経年分析!F$49,"▲","-")),2),NA())</f>
        <v>
3.77</v>
      </c>
      <c r="C21" s="1088">
        <f>
IF(ISNUMBER(VALUE(SUBSTITUTE(実質収支比率等に係る経年分析!G$49,"▲","-"))),ROUND(VALUE(SUBSTITUTE(実質収支比率等に係る経年分析!G$49,"▲","-")),2),NA())</f>
        <v>
-1.0900000000000001</v>
      </c>
      <c r="D21" s="1088">
        <f>
IF(ISNUMBER(VALUE(SUBSTITUTE(実質収支比率等に係る経年分析!H$49,"▲","-"))),ROUND(VALUE(SUBSTITUTE(実質収支比率等に係る経年分析!H$49,"▲","-")),2),NA())</f>
        <v>
1.59</v>
      </c>
      <c r="E21" s="1088">
        <f>
IF(ISNUMBER(VALUE(SUBSTITUTE(実質収支比率等に係る経年分析!I$49,"▲","-"))),ROUND(VALUE(SUBSTITUTE(実質収支比率等に係る経年分析!I$49,"▲","-")),2),NA())</f>
        <v>
-1.34</v>
      </c>
      <c r="F21" s="1088">
        <f>
IF(ISNUMBER(VALUE(SUBSTITUTE(実質収支比率等に係る経年分析!J$49,"▲","-"))),ROUND(VALUE(SUBSTITUTE(実質収支比率等に係る経年分析!J$49,"▲","-")),2),NA())</f>
        <v>
-0.24</v>
      </c>
    </row>
    <row r="24" spans="1:11">
      <c r="A24" s="1087" t="s">
        <v>
101</v>
      </c>
    </row>
    <row r="25" spans="1:11">
      <c r="A25" s="1089"/>
      <c r="B25" s="1089" t="str">
        <f>
'連結実質赤字比率に係る赤字・黒字の構成分析'!F$33</f>
        <v>
H27</v>
      </c>
      <c r="C25" s="1089"/>
      <c r="D25" s="1089" t="str">
        <f>
'連結実質赤字比率に係る赤字・黒字の構成分析'!G$33</f>
        <v>
H28</v>
      </c>
      <c r="E25" s="1089"/>
      <c r="F25" s="1089" t="str">
        <f>
'連結実質赤字比率に係る赤字・黒字の構成分析'!H$33</f>
        <v>
H29</v>
      </c>
      <c r="G25" s="1089"/>
      <c r="H25" s="1089" t="str">
        <f>
'連結実質赤字比率に係る赤字・黒字の構成分析'!I$33</f>
        <v>
H30</v>
      </c>
      <c r="I25" s="1089"/>
      <c r="J25" s="1089" t="str">
        <f>
'連結実質赤字比率に係る赤字・黒字の構成分析'!J$33</f>
        <v>
R01</v>
      </c>
      <c r="K25" s="1089"/>
    </row>
    <row r="26" spans="1:11">
      <c r="A26" s="1089"/>
      <c r="B26" s="1089" t="s">
        <v>
115</v>
      </c>
      <c r="C26" s="1089" t="s">
        <v>
67</v>
      </c>
      <c r="D26" s="1089" t="s">
        <v>
115</v>
      </c>
      <c r="E26" s="1089" t="s">
        <v>
67</v>
      </c>
      <c r="F26" s="1089" t="s">
        <v>
115</v>
      </c>
      <c r="G26" s="1089" t="s">
        <v>
67</v>
      </c>
      <c r="H26" s="1089" t="s">
        <v>
115</v>
      </c>
      <c r="I26" s="1089" t="s">
        <v>
67</v>
      </c>
      <c r="J26" s="1089" t="s">
        <v>
115</v>
      </c>
      <c r="K26" s="1089" t="s">
        <v>
67</v>
      </c>
    </row>
    <row r="27" spans="1:11">
      <c r="A27" s="1089" t="str">
        <f>
IF('連結実質赤字比率に係る赤字・黒字の構成分析'!C$43="",NA(),'連結実質赤字比率に係る赤字・黒字の構成分析'!C$43)</f>
        <v>
その他会計（黒字）</v>
      </c>
      <c r="B27" s="1089" t="e">
        <f>
IF(ROUND(VALUE(SUBSTITUTE('連結実質赤字比率に係る赤字・黒字の構成分析'!F$43,"▲","-")),2)&lt;0,ABS(ROUND(VALUE(SUBSTITUTE('連結実質赤字比率に係る赤字・黒字の構成分析'!F$43,"▲","-")),2)),NA())</f>
        <v>
#VALUE!</v>
      </c>
      <c r="C27" s="1089" t="e">
        <f>
IF(ROUND(VALUE(SUBSTITUTE('連結実質赤字比率に係る赤字・黒字の構成分析'!F$43,"▲","-")),2)&gt;=0,ABS(ROUND(VALUE(SUBSTITUTE('連結実質赤字比率に係る赤字・黒字の構成分析'!F$43,"▲","-")),2)),NA())</f>
        <v>
#VALUE!</v>
      </c>
      <c r="D27" s="1089" t="e">
        <f>
IF(ROUND(VALUE(SUBSTITUTE('連結実質赤字比率に係る赤字・黒字の構成分析'!G$43,"▲","-")),2)&lt;0,ABS(ROUND(VALUE(SUBSTITUTE('連結実質赤字比率に係る赤字・黒字の構成分析'!G$43,"▲","-")),2)),NA())</f>
        <v>
#VALUE!</v>
      </c>
      <c r="E27" s="1089" t="e">
        <f>
IF(ROUND(VALUE(SUBSTITUTE('連結実質赤字比率に係る赤字・黒字の構成分析'!G$43,"▲","-")),2)&gt;=0,ABS(ROUND(VALUE(SUBSTITUTE('連結実質赤字比率に係る赤字・黒字の構成分析'!G$43,"▲","-")),2)),NA())</f>
        <v>
#VALUE!</v>
      </c>
      <c r="F27" s="1089" t="e">
        <f>
IF(ROUND(VALUE(SUBSTITUTE('連結実質赤字比率に係る赤字・黒字の構成分析'!H$43,"▲","-")),2)&lt;0,ABS(ROUND(VALUE(SUBSTITUTE('連結実質赤字比率に係る赤字・黒字の構成分析'!H$43,"▲","-")),2)),NA())</f>
        <v>
#VALUE!</v>
      </c>
      <c r="G27" s="1089" t="e">
        <f>
IF(ROUND(VALUE(SUBSTITUTE('連結実質赤字比率に係る赤字・黒字の構成分析'!H$43,"▲","-")),2)&gt;=0,ABS(ROUND(VALUE(SUBSTITUTE('連結実質赤字比率に係る赤字・黒字の構成分析'!H$43,"▲","-")),2)),NA())</f>
        <v>
#VALUE!</v>
      </c>
      <c r="H27" s="1089" t="e">
        <f>
IF(ROUND(VALUE(SUBSTITUTE('連結実質赤字比率に係る赤字・黒字の構成分析'!I$43,"▲","-")),2)&lt;0,ABS(ROUND(VALUE(SUBSTITUTE('連結実質赤字比率に係る赤字・黒字の構成分析'!I$43,"▲","-")),2)),NA())</f>
        <v>
#VALUE!</v>
      </c>
      <c r="I27" s="1089" t="e">
        <f>
IF(ROUND(VALUE(SUBSTITUTE('連結実質赤字比率に係る赤字・黒字の構成分析'!I$43,"▲","-")),2)&gt;=0,ABS(ROUND(VALUE(SUBSTITUTE('連結実質赤字比率に係る赤字・黒字の構成分析'!I$43,"▲","-")),2)),NA())</f>
        <v>
#VALUE!</v>
      </c>
      <c r="J27" s="1089" t="e">
        <f>
IF(ROUND(VALUE(SUBSTITUTE('連結実質赤字比率に係る赤字・黒字の構成分析'!J$43,"▲","-")),2)&lt;0,ABS(ROUND(VALUE(SUBSTITUTE('連結実質赤字比率に係る赤字・黒字の構成分析'!J$43,"▲","-")),2)),NA())</f>
        <v>
#VALUE!</v>
      </c>
      <c r="K27" s="1089" t="e">
        <f>
IF(ROUND(VALUE(SUBSTITUTE('連結実質赤字比率に係る赤字・黒字の構成分析'!J$43,"▲","-")),2)&gt;=0,ABS(ROUND(VALUE(SUBSTITUTE('連結実質赤字比率に係る赤字・黒字の構成分析'!J$43,"▲","-")),2)),NA())</f>
        <v>
#VALUE!</v>
      </c>
    </row>
    <row r="28" spans="1:11">
      <c r="A28" s="1089" t="str">
        <f>
IF('連結実質赤字比率に係る赤字・黒字の構成分析'!C$42="",NA(),'連結実質赤字比率に係る赤字・黒字の構成分析'!C$42)</f>
        <v>
その他会計（赤字）</v>
      </c>
      <c r="B28" s="1089" t="e">
        <f>
IF(ROUND(VALUE(SUBSTITUTE('連結実質赤字比率に係る赤字・黒字の構成分析'!F$42,"▲","-")),2)&lt;0,ABS(ROUND(VALUE(SUBSTITUTE('連結実質赤字比率に係る赤字・黒字の構成分析'!F$42,"▲","-")),2)),NA())</f>
        <v>
#VALUE!</v>
      </c>
      <c r="C28" s="1089" t="e">
        <f>
IF(ROUND(VALUE(SUBSTITUTE('連結実質赤字比率に係る赤字・黒字の構成分析'!F$42,"▲","-")),2)&gt;=0,ABS(ROUND(VALUE(SUBSTITUTE('連結実質赤字比率に係る赤字・黒字の構成分析'!F$42,"▲","-")),2)),NA())</f>
        <v>
#VALUE!</v>
      </c>
      <c r="D28" s="1089" t="e">
        <f>
IF(ROUND(VALUE(SUBSTITUTE('連結実質赤字比率に係る赤字・黒字の構成分析'!G$42,"▲","-")),2)&lt;0,ABS(ROUND(VALUE(SUBSTITUTE('連結実質赤字比率に係る赤字・黒字の構成分析'!G$42,"▲","-")),2)),NA())</f>
        <v>
#VALUE!</v>
      </c>
      <c r="E28" s="1089" t="e">
        <f>
IF(ROUND(VALUE(SUBSTITUTE('連結実質赤字比率に係る赤字・黒字の構成分析'!G$42,"▲","-")),2)&gt;=0,ABS(ROUND(VALUE(SUBSTITUTE('連結実質赤字比率に係る赤字・黒字の構成分析'!G$42,"▲","-")),2)),NA())</f>
        <v>
#VALUE!</v>
      </c>
      <c r="F28" s="1089" t="e">
        <f>
IF(ROUND(VALUE(SUBSTITUTE('連結実質赤字比率に係る赤字・黒字の構成分析'!H$42,"▲","-")),2)&lt;0,ABS(ROUND(VALUE(SUBSTITUTE('連結実質赤字比率に係る赤字・黒字の構成分析'!H$42,"▲","-")),2)),NA())</f>
        <v>
#VALUE!</v>
      </c>
      <c r="G28" s="1089" t="e">
        <f>
IF(ROUND(VALUE(SUBSTITUTE('連結実質赤字比率に係る赤字・黒字の構成分析'!H$42,"▲","-")),2)&gt;=0,ABS(ROUND(VALUE(SUBSTITUTE('連結実質赤字比率に係る赤字・黒字の構成分析'!H$42,"▲","-")),2)),NA())</f>
        <v>
#VALUE!</v>
      </c>
      <c r="H28" s="1089" t="e">
        <f>
IF(ROUND(VALUE(SUBSTITUTE('連結実質赤字比率に係る赤字・黒字の構成分析'!I$42,"▲","-")),2)&lt;0,ABS(ROUND(VALUE(SUBSTITUTE('連結実質赤字比率に係る赤字・黒字の構成分析'!I$42,"▲","-")),2)),NA())</f>
        <v>
#VALUE!</v>
      </c>
      <c r="I28" s="1089" t="e">
        <f>
IF(ROUND(VALUE(SUBSTITUTE('連結実質赤字比率に係る赤字・黒字の構成分析'!I$42,"▲","-")),2)&gt;=0,ABS(ROUND(VALUE(SUBSTITUTE('連結実質赤字比率に係る赤字・黒字の構成分析'!I$42,"▲","-")),2)),NA())</f>
        <v>
#VALUE!</v>
      </c>
      <c r="J28" s="1089" t="e">
        <f>
IF(ROUND(VALUE(SUBSTITUTE('連結実質赤字比率に係る赤字・黒字の構成分析'!J$42,"▲","-")),2)&lt;0,ABS(ROUND(VALUE(SUBSTITUTE('連結実質赤字比率に係る赤字・黒字の構成分析'!J$42,"▲","-")),2)),NA())</f>
        <v>
#VALUE!</v>
      </c>
      <c r="K28" s="1089" t="e">
        <f>
IF(ROUND(VALUE(SUBSTITUTE('連結実質赤字比率に係る赤字・黒字の構成分析'!J$42,"▲","-")),2)&gt;=0,ABS(ROUND(VALUE(SUBSTITUTE('連結実質赤字比率に係る赤字・黒字の構成分析'!J$42,"▲","-")),2)),NA())</f>
        <v>
#VALUE!</v>
      </c>
    </row>
    <row r="29" spans="1:11">
      <c r="A29" s="1089" t="e">
        <f>
IF('連結実質赤字比率に係る赤字・黒字の構成分析'!C$41="",NA(),'連結実質赤字比率に係る赤字・黒字の構成分析'!C$41)</f>
        <v>
#N/A</v>
      </c>
      <c r="B29" s="1089" t="e">
        <f>
IF(ROUND(VALUE(SUBSTITUTE('連結実質赤字比率に係る赤字・黒字の構成分析'!F$41,"▲","-")),2)&lt;0,ABS(ROUND(VALUE(SUBSTITUTE('連結実質赤字比率に係る赤字・黒字の構成分析'!F$41,"▲","-")),2)),NA())</f>
        <v>
#VALUE!</v>
      </c>
      <c r="C29" s="1089" t="e">
        <f>
IF(ROUND(VALUE(SUBSTITUTE('連結実質赤字比率に係る赤字・黒字の構成分析'!F$41,"▲","-")),2)&gt;=0,ABS(ROUND(VALUE(SUBSTITUTE('連結実質赤字比率に係る赤字・黒字の構成分析'!F$41,"▲","-")),2)),NA())</f>
        <v>
#VALUE!</v>
      </c>
      <c r="D29" s="1089" t="e">
        <f>
IF(ROUND(VALUE(SUBSTITUTE('連結実質赤字比率に係る赤字・黒字の構成分析'!G$41,"▲","-")),2)&lt;0,ABS(ROUND(VALUE(SUBSTITUTE('連結実質赤字比率に係る赤字・黒字の構成分析'!G$41,"▲","-")),2)),NA())</f>
        <v>
#VALUE!</v>
      </c>
      <c r="E29" s="1089" t="e">
        <f>
IF(ROUND(VALUE(SUBSTITUTE('連結実質赤字比率に係る赤字・黒字の構成分析'!G$41,"▲","-")),2)&gt;=0,ABS(ROUND(VALUE(SUBSTITUTE('連結実質赤字比率に係る赤字・黒字の構成分析'!G$41,"▲","-")),2)),NA())</f>
        <v>
#VALUE!</v>
      </c>
      <c r="F29" s="1089" t="e">
        <f>
IF(ROUND(VALUE(SUBSTITUTE('連結実質赤字比率に係る赤字・黒字の構成分析'!H$41,"▲","-")),2)&lt;0,ABS(ROUND(VALUE(SUBSTITUTE('連結実質赤字比率に係る赤字・黒字の構成分析'!H$41,"▲","-")),2)),NA())</f>
        <v>
#VALUE!</v>
      </c>
      <c r="G29" s="1089" t="e">
        <f>
IF(ROUND(VALUE(SUBSTITUTE('連結実質赤字比率に係る赤字・黒字の構成分析'!H$41,"▲","-")),2)&gt;=0,ABS(ROUND(VALUE(SUBSTITUTE('連結実質赤字比率に係る赤字・黒字の構成分析'!H$41,"▲","-")),2)),NA())</f>
        <v>
#VALUE!</v>
      </c>
      <c r="H29" s="1089" t="e">
        <f>
IF(ROUND(VALUE(SUBSTITUTE('連結実質赤字比率に係る赤字・黒字の構成分析'!I$41,"▲","-")),2)&lt;0,ABS(ROUND(VALUE(SUBSTITUTE('連結実質赤字比率に係る赤字・黒字の構成分析'!I$41,"▲","-")),2)),NA())</f>
        <v>
#VALUE!</v>
      </c>
      <c r="I29" s="1089" t="e">
        <f>
IF(ROUND(VALUE(SUBSTITUTE('連結実質赤字比率に係る赤字・黒字の構成分析'!I$41,"▲","-")),2)&gt;=0,ABS(ROUND(VALUE(SUBSTITUTE('連結実質赤字比率に係る赤字・黒字の構成分析'!I$41,"▲","-")),2)),NA())</f>
        <v>
#VALUE!</v>
      </c>
      <c r="J29" s="1089" t="e">
        <f>
IF(ROUND(VALUE(SUBSTITUTE('連結実質赤字比率に係る赤字・黒字の構成分析'!J$41,"▲","-")),2)&lt;0,ABS(ROUND(VALUE(SUBSTITUTE('連結実質赤字比率に係る赤字・黒字の構成分析'!J$41,"▲","-")),2)),NA())</f>
        <v>
#VALUE!</v>
      </c>
      <c r="K29" s="1089" t="e">
        <f>
IF(ROUND(VALUE(SUBSTITUTE('連結実質赤字比率に係る赤字・黒字の構成分析'!J$41,"▲","-")),2)&gt;=0,ABS(ROUND(VALUE(SUBSTITUTE('連結実質赤字比率に係る赤字・黒字の構成分析'!J$41,"▲","-")),2)),NA())</f>
        <v>
#VALUE!</v>
      </c>
    </row>
    <row r="30" spans="1:11">
      <c r="A30" s="1089" t="str">
        <f>
IF('連結実質赤字比率に係る赤字・黒字の構成分析'!C$40="",NA(),'連結実質赤字比率に係る赤字・黒字の構成分析'!C$40)</f>
        <v>
テレビ共同受信事業特別会計</v>
      </c>
      <c r="B30" s="1089" t="e">
        <f>
IF(ROUND(VALUE(SUBSTITUTE('連結実質赤字比率に係る赤字・黒字の構成分析'!F$40,"▲","-")),2)&lt;0,ABS(ROUND(VALUE(SUBSTITUTE('連結実質赤字比率に係る赤字・黒字の構成分析'!F$40,"▲","-")),2)),NA())</f>
        <v>
#N/A</v>
      </c>
      <c r="C30" s="1089">
        <f>
IF(ROUND(VALUE(SUBSTITUTE('連結実質赤字比率に係る赤字・黒字の構成分析'!F$40,"▲","-")),2)&gt;=0,ABS(ROUND(VALUE(SUBSTITUTE('連結実質赤字比率に係る赤字・黒字の構成分析'!F$40,"▲","-")),2)),NA())</f>
        <v>
0</v>
      </c>
      <c r="D30" s="1089" t="e">
        <f>
IF(ROUND(VALUE(SUBSTITUTE('連結実質赤字比率に係る赤字・黒字の構成分析'!G$40,"▲","-")),2)&lt;0,ABS(ROUND(VALUE(SUBSTITUTE('連結実質赤字比率に係る赤字・黒字の構成分析'!G$40,"▲","-")),2)),NA())</f>
        <v>
#N/A</v>
      </c>
      <c r="E30" s="1089">
        <f>
IF(ROUND(VALUE(SUBSTITUTE('連結実質赤字比率に係る赤字・黒字の構成分析'!G$40,"▲","-")),2)&gt;=0,ABS(ROUND(VALUE(SUBSTITUTE('連結実質赤字比率に係る赤字・黒字の構成分析'!G$40,"▲","-")),2)),NA())</f>
        <v>
0</v>
      </c>
      <c r="F30" s="1089" t="e">
        <f>
IF(ROUND(VALUE(SUBSTITUTE('連結実質赤字比率に係る赤字・黒字の構成分析'!H$40,"▲","-")),2)&lt;0,ABS(ROUND(VALUE(SUBSTITUTE('連結実質赤字比率に係る赤字・黒字の構成分析'!H$40,"▲","-")),2)),NA())</f>
        <v>
#N/A</v>
      </c>
      <c r="G30" s="1089">
        <f>
IF(ROUND(VALUE(SUBSTITUTE('連結実質赤字比率に係る赤字・黒字の構成分析'!H$40,"▲","-")),2)&gt;=0,ABS(ROUND(VALUE(SUBSTITUTE('連結実質赤字比率に係る赤字・黒字の構成分析'!H$40,"▲","-")),2)),NA())</f>
        <v>
0</v>
      </c>
      <c r="H30" s="1089" t="e">
        <f>
IF(ROUND(VALUE(SUBSTITUTE('連結実質赤字比率に係る赤字・黒字の構成分析'!I$40,"▲","-")),2)&lt;0,ABS(ROUND(VALUE(SUBSTITUTE('連結実質赤字比率に係る赤字・黒字の構成分析'!I$40,"▲","-")),2)),NA())</f>
        <v>
#N/A</v>
      </c>
      <c r="I30" s="1089">
        <f>
IF(ROUND(VALUE(SUBSTITUTE('連結実質赤字比率に係る赤字・黒字の構成分析'!I$40,"▲","-")),2)&gt;=0,ABS(ROUND(VALUE(SUBSTITUTE('連結実質赤字比率に係る赤字・黒字の構成分析'!I$40,"▲","-")),2)),NA())</f>
        <v>
0</v>
      </c>
      <c r="J30" s="1089" t="e">
        <f>
IF(ROUND(VALUE(SUBSTITUTE('連結実質赤字比率に係る赤字・黒字の構成分析'!J$40,"▲","-")),2)&lt;0,ABS(ROUND(VALUE(SUBSTITUTE('連結実質赤字比率に係る赤字・黒字の構成分析'!J$40,"▲","-")),2)),NA())</f>
        <v>
#N/A</v>
      </c>
      <c r="K30" s="1089">
        <f>
IF(ROUND(VALUE(SUBSTITUTE('連結実質赤字比率に係る赤字・黒字の構成分析'!J$40,"▲","-")),2)&gt;=0,ABS(ROUND(VALUE(SUBSTITUTE('連結実質赤字比率に係る赤字・黒字の構成分析'!J$40,"▲","-")),2)),NA())</f>
        <v>
0</v>
      </c>
    </row>
    <row r="31" spans="1:11">
      <c r="A31" s="1089" t="str">
        <f>
IF('連結実質赤字比率に係る赤字・黒字の構成分析'!C$39="",NA(),'連結実質赤字比率に係る赤字・黒字の構成分析'!C$39)</f>
        <v>
介護保険特別会計</v>
      </c>
      <c r="B31" s="1089" t="e">
        <f>
IF(ROUND(VALUE(SUBSTITUTE('連結実質赤字比率に係る赤字・黒字の構成分析'!F$39,"▲","-")),2)&lt;0,ABS(ROUND(VALUE(SUBSTITUTE('連結実質赤字比率に係る赤字・黒字の構成分析'!F$39,"▲","-")),2)),NA())</f>
        <v>
#N/A</v>
      </c>
      <c r="C31" s="1089">
        <f>
IF(ROUND(VALUE(SUBSTITUTE('連結実質赤字比率に係る赤字・黒字の構成分析'!F$39,"▲","-")),2)&gt;=0,ABS(ROUND(VALUE(SUBSTITUTE('連結実質赤字比率に係る赤字・黒字の構成分析'!F$39,"▲","-")),2)),NA())</f>
        <v>
0.76</v>
      </c>
      <c r="D31" s="1089" t="e">
        <f>
IF(ROUND(VALUE(SUBSTITUTE('連結実質赤字比率に係る赤字・黒字の構成分析'!G$39,"▲","-")),2)&lt;0,ABS(ROUND(VALUE(SUBSTITUTE('連結実質赤字比率に係る赤字・黒字の構成分析'!G$39,"▲","-")),2)),NA())</f>
        <v>
#N/A</v>
      </c>
      <c r="E31" s="1089">
        <f>
IF(ROUND(VALUE(SUBSTITUTE('連結実質赤字比率に係る赤字・黒字の構成分析'!G$39,"▲","-")),2)&gt;=0,ABS(ROUND(VALUE(SUBSTITUTE('連結実質赤字比率に係る赤字・黒字の構成分析'!G$39,"▲","-")),2)),NA())</f>
        <v>
1.46</v>
      </c>
      <c r="F31" s="1089" t="e">
        <f>
IF(ROUND(VALUE(SUBSTITUTE('連結実質赤字比率に係る赤字・黒字の構成分析'!H$39,"▲","-")),2)&lt;0,ABS(ROUND(VALUE(SUBSTITUTE('連結実質赤字比率に係る赤字・黒字の構成分析'!H$39,"▲","-")),2)),NA())</f>
        <v>
#N/A</v>
      </c>
      <c r="G31" s="1089">
        <f>
IF(ROUND(VALUE(SUBSTITUTE('連結実質赤字比率に係る赤字・黒字の構成分析'!H$39,"▲","-")),2)&gt;=0,ABS(ROUND(VALUE(SUBSTITUTE('連結実質赤字比率に係る赤字・黒字の構成分析'!H$39,"▲","-")),2)),NA())</f>
        <v>
1.79</v>
      </c>
      <c r="H31" s="1089" t="e">
        <f>
IF(ROUND(VALUE(SUBSTITUTE('連結実質赤字比率に係る赤字・黒字の構成分析'!I$39,"▲","-")),2)&lt;0,ABS(ROUND(VALUE(SUBSTITUTE('連結実質赤字比率に係る赤字・黒字の構成分析'!I$39,"▲","-")),2)),NA())</f>
        <v>
#N/A</v>
      </c>
      <c r="I31" s="1089">
        <f>
IF(ROUND(VALUE(SUBSTITUTE('連結実質赤字比率に係る赤字・黒字の構成分析'!I$39,"▲","-")),2)&gt;=0,ABS(ROUND(VALUE(SUBSTITUTE('連結実質赤字比率に係る赤字・黒字の構成分析'!I$39,"▲","-")),2)),NA())</f>
        <v>
0.27</v>
      </c>
      <c r="J31" s="1089" t="e">
        <f>
IF(ROUND(VALUE(SUBSTITUTE('連結実質赤字比率に係る赤字・黒字の構成分析'!J$39,"▲","-")),2)&lt;0,ABS(ROUND(VALUE(SUBSTITUTE('連結実質赤字比率に係る赤字・黒字の構成分析'!J$39,"▲","-")),2)),NA())</f>
        <v>
#N/A</v>
      </c>
      <c r="K31" s="1089">
        <f>
IF(ROUND(VALUE(SUBSTITUTE('連結実質赤字比率に係る赤字・黒字の構成分析'!J$39,"▲","-")),2)&gt;=0,ABS(ROUND(VALUE(SUBSTITUTE('連結実質赤字比率に係る赤字・黒字の構成分析'!J$39,"▲","-")),2)),NA())</f>
        <v>
0.16</v>
      </c>
    </row>
    <row r="32" spans="1:11">
      <c r="A32" s="1089" t="str">
        <f>
IF('連結実質赤字比率に係る赤字・黒字の構成分析'!C$38="",NA(),'連結実質赤字比率に係る赤字・黒字の構成分析'!C$38)</f>
        <v>
後期高齢者医療特別会計</v>
      </c>
      <c r="B32" s="1089" t="e">
        <f>
IF(ROUND(VALUE(SUBSTITUTE('連結実質赤字比率に係る赤字・黒字の構成分析'!F$38,"▲","-")),2)&lt;0,ABS(ROUND(VALUE(SUBSTITUTE('連結実質赤字比率に係る赤字・黒字の構成分析'!F$38,"▲","-")),2)),NA())</f>
        <v>
#N/A</v>
      </c>
      <c r="C32" s="1089">
        <f>
IF(ROUND(VALUE(SUBSTITUTE('連結実質赤字比率に係る赤字・黒字の構成分析'!F$38,"▲","-")),2)&gt;=0,ABS(ROUND(VALUE(SUBSTITUTE('連結実質赤字比率に係る赤字・黒字の構成分析'!F$38,"▲","-")),2)),NA())</f>
        <v>
0.3</v>
      </c>
      <c r="D32" s="1089" t="e">
        <f>
IF(ROUND(VALUE(SUBSTITUTE('連結実質赤字比率に係る赤字・黒字の構成分析'!G$38,"▲","-")),2)&lt;0,ABS(ROUND(VALUE(SUBSTITUTE('連結実質赤字比率に係る赤字・黒字の構成分析'!G$38,"▲","-")),2)),NA())</f>
        <v>
#N/A</v>
      </c>
      <c r="E32" s="1089">
        <f>
IF(ROUND(VALUE(SUBSTITUTE('連結実質赤字比率に係る赤字・黒字の構成分析'!G$38,"▲","-")),2)&gt;=0,ABS(ROUND(VALUE(SUBSTITUTE('連結実質赤字比率に係る赤字・黒字の構成分析'!G$38,"▲","-")),2)),NA())</f>
        <v>
0.12</v>
      </c>
      <c r="F32" s="1089" t="e">
        <f>
IF(ROUND(VALUE(SUBSTITUTE('連結実質赤字比率に係る赤字・黒字の構成分析'!H$38,"▲","-")),2)&lt;0,ABS(ROUND(VALUE(SUBSTITUTE('連結実質赤字比率に係る赤字・黒字の構成分析'!H$38,"▲","-")),2)),NA())</f>
        <v>
#N/A</v>
      </c>
      <c r="G32" s="1089">
        <f>
IF(ROUND(VALUE(SUBSTITUTE('連結実質赤字比率に係る赤字・黒字の構成分析'!H$38,"▲","-")),2)&gt;=0,ABS(ROUND(VALUE(SUBSTITUTE('連結実質赤字比率に係る赤字・黒字の構成分析'!H$38,"▲","-")),2)),NA())</f>
        <v>
9.e-002</v>
      </c>
      <c r="H32" s="1089" t="e">
        <f>
IF(ROUND(VALUE(SUBSTITUTE('連結実質赤字比率に係る赤字・黒字の構成分析'!I$38,"▲","-")),2)&lt;0,ABS(ROUND(VALUE(SUBSTITUTE('連結実質赤字比率に係る赤字・黒字の構成分析'!I$38,"▲","-")),2)),NA())</f>
        <v>
#N/A</v>
      </c>
      <c r="I32" s="1089">
        <f>
IF(ROUND(VALUE(SUBSTITUTE('連結実質赤字比率に係る赤字・黒字の構成分析'!I$38,"▲","-")),2)&gt;=0,ABS(ROUND(VALUE(SUBSTITUTE('連結実質赤字比率に係る赤字・黒字の構成分析'!I$38,"▲","-")),2)),NA())</f>
        <v>
0.23</v>
      </c>
      <c r="J32" s="1089" t="e">
        <f>
IF(ROUND(VALUE(SUBSTITUTE('連結実質赤字比率に係る赤字・黒字の構成分析'!J$38,"▲","-")),2)&lt;0,ABS(ROUND(VALUE(SUBSTITUTE('連結実質赤字比率に係る赤字・黒字の構成分析'!J$38,"▲","-")),2)),NA())</f>
        <v>
#N/A</v>
      </c>
      <c r="K32" s="1089">
        <f>
IF(ROUND(VALUE(SUBSTITUTE('連結実質赤字比率に係る赤字・黒字の構成分析'!J$38,"▲","-")),2)&gt;=0,ABS(ROUND(VALUE(SUBSTITUTE('連結実質赤字比率に係る赤字・黒字の構成分析'!J$38,"▲","-")),2)),NA())</f>
        <v>
0.19</v>
      </c>
    </row>
    <row r="33" spans="1:16">
      <c r="A33" s="1089" t="str">
        <f>
IF('連結実質赤字比率に係る赤字・黒字の構成分析'!C$37="",NA(),'連結実質赤字比率に係る赤字・黒字の構成分析'!C$37)</f>
        <v>
秋多都市計画事業武蔵引田駅北口土地区画整理事業特別会計</v>
      </c>
      <c r="B33" s="1089" t="e">
        <f>
IF(ROUND(VALUE(SUBSTITUTE('連結実質赤字比率に係る赤字・黒字の構成分析'!F$37,"▲","-")),2)&lt;0,ABS(ROUND(VALUE(SUBSTITUTE('連結実質赤字比率に係る赤字・黒字の構成分析'!F$37,"▲","-")),2)),NA())</f>
        <v>
#VALUE!</v>
      </c>
      <c r="C33" s="1089" t="e">
        <f>
IF(ROUND(VALUE(SUBSTITUTE('連結実質赤字比率に係る赤字・黒字の構成分析'!F$37,"▲","-")),2)&gt;=0,ABS(ROUND(VALUE(SUBSTITUTE('連結実質赤字比率に係る赤字・黒字の構成分析'!F$37,"▲","-")),2)),NA())</f>
        <v>
#VALUE!</v>
      </c>
      <c r="D33" s="1089" t="e">
        <f>
IF(ROUND(VALUE(SUBSTITUTE('連結実質赤字比率に係る赤字・黒字の構成分析'!G$37,"▲","-")),2)&lt;0,ABS(ROUND(VALUE(SUBSTITUTE('連結実質赤字比率に係る赤字・黒字の構成分析'!G$37,"▲","-")),2)),NA())</f>
        <v>
#N/A</v>
      </c>
      <c r="E33" s="1089">
        <f>
IF(ROUND(VALUE(SUBSTITUTE('連結実質赤字比率に係る赤字・黒字の構成分析'!G$37,"▲","-")),2)&gt;=0,ABS(ROUND(VALUE(SUBSTITUTE('連結実質赤字比率に係る赤字・黒字の構成分析'!G$37,"▲","-")),2)),NA())</f>
        <v>
0</v>
      </c>
      <c r="F33" s="1089" t="e">
        <f>
IF(ROUND(VALUE(SUBSTITUTE('連結実質赤字比率に係る赤字・黒字の構成分析'!H$37,"▲","-")),2)&lt;0,ABS(ROUND(VALUE(SUBSTITUTE('連結実質赤字比率に係る赤字・黒字の構成分析'!H$37,"▲","-")),2)),NA())</f>
        <v>
#N/A</v>
      </c>
      <c r="G33" s="1089">
        <f>
IF(ROUND(VALUE(SUBSTITUTE('連結実質赤字比率に係る赤字・黒字の構成分析'!H$37,"▲","-")),2)&gt;=0,ABS(ROUND(VALUE(SUBSTITUTE('連結実質赤字比率に係る赤字・黒字の構成分析'!H$37,"▲","-")),2)),NA())</f>
        <v>
0</v>
      </c>
      <c r="H33" s="1089" t="e">
        <f>
IF(ROUND(VALUE(SUBSTITUTE('連結実質赤字比率に係る赤字・黒字の構成分析'!I$37,"▲","-")),2)&lt;0,ABS(ROUND(VALUE(SUBSTITUTE('連結実質赤字比率に係る赤字・黒字の構成分析'!I$37,"▲","-")),2)),NA())</f>
        <v>
#N/A</v>
      </c>
      <c r="I33" s="1089">
        <f>
IF(ROUND(VALUE(SUBSTITUTE('連結実質赤字比率に係る赤字・黒字の構成分析'!I$37,"▲","-")),2)&gt;=0,ABS(ROUND(VALUE(SUBSTITUTE('連結実質赤字比率に係る赤字・黒字の構成分析'!I$37,"▲","-")),2)),NA())</f>
        <v>
0</v>
      </c>
      <c r="J33" s="1089" t="e">
        <f>
IF(ROUND(VALUE(SUBSTITUTE('連結実質赤字比率に係る赤字・黒字の構成分析'!J$37,"▲","-")),2)&lt;0,ABS(ROUND(VALUE(SUBSTITUTE('連結実質赤字比率に係る赤字・黒字の構成分析'!J$37,"▲","-")),2)),NA())</f>
        <v>
#N/A</v>
      </c>
      <c r="K33" s="1089">
        <f>
IF(ROUND(VALUE(SUBSTITUTE('連結実質赤字比率に係る赤字・黒字の構成分析'!J$37,"▲","-")),2)&gt;=0,ABS(ROUND(VALUE(SUBSTITUTE('連結実質赤字比率に係る赤字・黒字の構成分析'!J$37,"▲","-")),2)),NA())</f>
        <v>
0.3</v>
      </c>
    </row>
    <row r="34" spans="1:16">
      <c r="A34" s="1089" t="str">
        <f>
IF('連結実質赤字比率に係る赤字・黒字の構成分析'!C$36="",NA(),'連結実質赤字比率に係る赤字・黒字の構成分析'!C$36)</f>
        <v>
国民健康保険特別会計</v>
      </c>
      <c r="B34" s="1089" t="e">
        <f>
IF(ROUND(VALUE(SUBSTITUTE('連結実質赤字比率に係る赤字・黒字の構成分析'!F$36,"▲","-")),2)&lt;0,ABS(ROUND(VALUE(SUBSTITUTE('連結実質赤字比率に係る赤字・黒字の構成分析'!F$36,"▲","-")),2)),NA())</f>
        <v>
#N/A</v>
      </c>
      <c r="C34" s="1089">
        <f>
IF(ROUND(VALUE(SUBSTITUTE('連結実質赤字比率に係る赤字・黒字の構成分析'!F$36,"▲","-")),2)&gt;=0,ABS(ROUND(VALUE(SUBSTITUTE('連結実質赤字比率に係る赤字・黒字の構成分析'!F$36,"▲","-")),2)),NA())</f>
        <v>
2.14</v>
      </c>
      <c r="D34" s="1089" t="e">
        <f>
IF(ROUND(VALUE(SUBSTITUTE('連結実質赤字比率に係る赤字・黒字の構成分析'!G$36,"▲","-")),2)&lt;0,ABS(ROUND(VALUE(SUBSTITUTE('連結実質赤字比率に係る赤字・黒字の構成分析'!G$36,"▲","-")),2)),NA())</f>
        <v>
#N/A</v>
      </c>
      <c r="E34" s="1089">
        <f>
IF(ROUND(VALUE(SUBSTITUTE('連結実質赤字比率に係る赤字・黒字の構成分析'!G$36,"▲","-")),2)&gt;=0,ABS(ROUND(VALUE(SUBSTITUTE('連結実質赤字比率に係る赤字・黒字の構成分析'!G$36,"▲","-")),2)),NA())</f>
        <v>
2.41</v>
      </c>
      <c r="F34" s="1089" t="e">
        <f>
IF(ROUND(VALUE(SUBSTITUTE('連結実質赤字比率に係る赤字・黒字の構成分析'!H$36,"▲","-")),2)&lt;0,ABS(ROUND(VALUE(SUBSTITUTE('連結実質赤字比率に係る赤字・黒字の構成分析'!H$36,"▲","-")),2)),NA())</f>
        <v>
#N/A</v>
      </c>
      <c r="G34" s="1089">
        <f>
IF(ROUND(VALUE(SUBSTITUTE('連結実質赤字比率に係る赤字・黒字の構成分析'!H$36,"▲","-")),2)&gt;=0,ABS(ROUND(VALUE(SUBSTITUTE('連結実質赤字比率に係る赤字・黒字の構成分析'!H$36,"▲","-")),2)),NA())</f>
        <v>
2.7</v>
      </c>
      <c r="H34" s="1089" t="e">
        <f>
IF(ROUND(VALUE(SUBSTITUTE('連結実質赤字比率に係る赤字・黒字の構成分析'!I$36,"▲","-")),2)&lt;0,ABS(ROUND(VALUE(SUBSTITUTE('連結実質赤字比率に係る赤字・黒字の構成分析'!I$36,"▲","-")),2)),NA())</f>
        <v>
#N/A</v>
      </c>
      <c r="I34" s="1089">
        <f>
IF(ROUND(VALUE(SUBSTITUTE('連結実質赤字比率に係る赤字・黒字の構成分析'!I$36,"▲","-")),2)&gt;=0,ABS(ROUND(VALUE(SUBSTITUTE('連結実質赤字比率に係る赤字・黒字の構成分析'!I$36,"▲","-")),2)),NA())</f>
        <v>
0.61</v>
      </c>
      <c r="J34" s="1089" t="e">
        <f>
IF(ROUND(VALUE(SUBSTITUTE('連結実質赤字比率に係る赤字・黒字の構成分析'!J$36,"▲","-")),2)&lt;0,ABS(ROUND(VALUE(SUBSTITUTE('連結実質赤字比率に係る赤字・黒字の構成分析'!J$36,"▲","-")),2)),NA())</f>
        <v>
#N/A</v>
      </c>
      <c r="K34" s="1089">
        <f>
IF(ROUND(VALUE(SUBSTITUTE('連結実質赤字比率に係る赤字・黒字の構成分析'!J$36,"▲","-")),2)&gt;=0,ABS(ROUND(VALUE(SUBSTITUTE('連結実質赤字比率に係る赤字・黒字の構成分析'!J$36,"▲","-")),2)),NA())</f>
        <v>
0.35</v>
      </c>
    </row>
    <row r="35" spans="1:16">
      <c r="A35" s="1089" t="str">
        <f>
IF('連結実質赤字比率に係る赤字・黒字の構成分析'!C$35="",NA(),'連結実質赤字比率に係る赤字・黒字の構成分析'!C$35)</f>
        <v>
下水道事業特別会計</v>
      </c>
      <c r="B35" s="1089" t="e">
        <f>
IF(ROUND(VALUE(SUBSTITUTE('連結実質赤字比率に係る赤字・黒字の構成分析'!F$35,"▲","-")),2)&lt;0,ABS(ROUND(VALUE(SUBSTITUTE('連結実質赤字比率に係る赤字・黒字の構成分析'!F$35,"▲","-")),2)),NA())</f>
        <v>
#N/A</v>
      </c>
      <c r="C35" s="1089">
        <f>
IF(ROUND(VALUE(SUBSTITUTE('連結実質赤字比率に係る赤字・黒字の構成分析'!F$35,"▲","-")),2)&gt;=0,ABS(ROUND(VALUE(SUBSTITUTE('連結実質赤字比率に係る赤字・黒字の構成分析'!F$35,"▲","-")),2)),NA())</f>
        <v>
0.25</v>
      </c>
      <c r="D35" s="1089" t="e">
        <f>
IF(ROUND(VALUE(SUBSTITUTE('連結実質赤字比率に係る赤字・黒字の構成分析'!G$35,"▲","-")),2)&lt;0,ABS(ROUND(VALUE(SUBSTITUTE('連結実質赤字比率に係る赤字・黒字の構成分析'!G$35,"▲","-")),2)),NA())</f>
        <v>
#N/A</v>
      </c>
      <c r="E35" s="1089">
        <f>
IF(ROUND(VALUE(SUBSTITUTE('連結実質赤字比率に係る赤字・黒字の構成分析'!G$35,"▲","-")),2)&gt;=0,ABS(ROUND(VALUE(SUBSTITUTE('連結実質赤字比率に係る赤字・黒字の構成分析'!G$35,"▲","-")),2)),NA())</f>
        <v>
0.15</v>
      </c>
      <c r="F35" s="1089" t="e">
        <f>
IF(ROUND(VALUE(SUBSTITUTE('連結実質赤字比率に係る赤字・黒字の構成分析'!H$35,"▲","-")),2)&lt;0,ABS(ROUND(VALUE(SUBSTITUTE('連結実質赤字比率に係る赤字・黒字の構成分析'!H$35,"▲","-")),2)),NA())</f>
        <v>
#N/A</v>
      </c>
      <c r="G35" s="1089">
        <f>
IF(ROUND(VALUE(SUBSTITUTE('連結実質赤字比率に係る赤字・黒字の構成分析'!H$35,"▲","-")),2)&gt;=0,ABS(ROUND(VALUE(SUBSTITUTE('連結実質赤字比率に係る赤字・黒字の構成分析'!H$35,"▲","-")),2)),NA())</f>
        <v>
0.17</v>
      </c>
      <c r="H35" s="1089" t="e">
        <f>
IF(ROUND(VALUE(SUBSTITUTE('連結実質赤字比率に係る赤字・黒字の構成分析'!I$35,"▲","-")),2)&lt;0,ABS(ROUND(VALUE(SUBSTITUTE('連結実質赤字比率に係る赤字・黒字の構成分析'!I$35,"▲","-")),2)),NA())</f>
        <v>
#N/A</v>
      </c>
      <c r="I35" s="1089">
        <f>
IF(ROUND(VALUE(SUBSTITUTE('連結実質赤字比率に係る赤字・黒字の構成分析'!I$35,"▲","-")),2)&gt;=0,ABS(ROUND(VALUE(SUBSTITUTE('連結実質赤字比率に係る赤字・黒字の構成分析'!I$35,"▲","-")),2)),NA())</f>
        <v>
0.56999999999999995</v>
      </c>
      <c r="J35" s="1089" t="e">
        <f>
IF(ROUND(VALUE(SUBSTITUTE('連結実質赤字比率に係る赤字・黒字の構成分析'!J$35,"▲","-")),2)&lt;0,ABS(ROUND(VALUE(SUBSTITUTE('連結実質赤字比率に係る赤字・黒字の構成分析'!J$35,"▲","-")),2)),NA())</f>
        <v>
#N/A</v>
      </c>
      <c r="K35" s="1089">
        <f>
IF(ROUND(VALUE(SUBSTITUTE('連結実質赤字比率に係る赤字・黒字の構成分析'!J$35,"▲","-")),2)&gt;=0,ABS(ROUND(VALUE(SUBSTITUTE('連結実質赤字比率に係る赤字・黒字の構成分析'!J$35,"▲","-")),2)),NA())</f>
        <v>
0.85</v>
      </c>
    </row>
    <row r="36" spans="1:16">
      <c r="A36" s="1089" t="str">
        <f>
IF('連結実質赤字比率に係る赤字・黒字の構成分析'!C$34="",NA(),'連結実質赤字比率に係る赤字・黒字の構成分析'!C$34)</f>
        <v>
一般会計</v>
      </c>
      <c r="B36" s="1089" t="e">
        <f>
IF(ROUND(VALUE(SUBSTITUTE('連結実質赤字比率に係る赤字・黒字の構成分析'!F$34,"▲","-")),2)&lt;0,ABS(ROUND(VALUE(SUBSTITUTE('連結実質赤字比率に係る赤字・黒字の構成分析'!F$34,"▲","-")),2)),NA())</f>
        <v>
#N/A</v>
      </c>
      <c r="C36" s="1089">
        <f>
IF(ROUND(VALUE(SUBSTITUTE('連結実質赤字比率に係る赤字・黒字の構成分析'!F$34,"▲","-")),2)&gt;=0,ABS(ROUND(VALUE(SUBSTITUTE('連結実質赤字比率に係る赤字・黒字の構成分析'!F$34,"▲","-")),2)),NA())</f>
        <v>
5.03</v>
      </c>
      <c r="D36" s="1089" t="e">
        <f>
IF(ROUND(VALUE(SUBSTITUTE('連結実質赤字比率に係る赤字・黒字の構成分析'!G$34,"▲","-")),2)&lt;0,ABS(ROUND(VALUE(SUBSTITUTE('連結実質赤字比率に係る赤字・黒字の構成分析'!G$34,"▲","-")),2)),NA())</f>
        <v>
#N/A</v>
      </c>
      <c r="E36" s="1089">
        <f>
IF(ROUND(VALUE(SUBSTITUTE('連結実質赤字比率に係る赤字・黒字の構成分析'!G$34,"▲","-")),2)&gt;=0,ABS(ROUND(VALUE(SUBSTITUTE('連結実質赤字比率に係る赤字・黒字の構成分析'!G$34,"▲","-")),2)),NA())</f>
        <v>
2.48</v>
      </c>
      <c r="F36" s="1089" t="e">
        <f>
IF(ROUND(VALUE(SUBSTITUTE('連結実質赤字比率に係る赤字・黒字の構成分析'!H$34,"▲","-")),2)&lt;0,ABS(ROUND(VALUE(SUBSTITUTE('連結実質赤字比率に係る赤字・黒字の構成分析'!H$34,"▲","-")),2)),NA())</f>
        <v>
#N/A</v>
      </c>
      <c r="G36" s="1089">
        <f>
IF(ROUND(VALUE(SUBSTITUTE('連結実質赤字比率に係る赤字・黒字の構成分析'!H$34,"▲","-")),2)&gt;=0,ABS(ROUND(VALUE(SUBSTITUTE('連結実質赤字比率に係る赤字・黒字の構成分析'!H$34,"▲","-")),2)),NA())</f>
        <v>
3.79</v>
      </c>
      <c r="H36" s="1089" t="e">
        <f>
IF(ROUND(VALUE(SUBSTITUTE('連結実質赤字比率に係る赤字・黒字の構成分析'!I$34,"▲","-")),2)&lt;0,ABS(ROUND(VALUE(SUBSTITUTE('連結実質赤字比率に係る赤字・黒字の構成分析'!I$34,"▲","-")),2)),NA())</f>
        <v>
#N/A</v>
      </c>
      <c r="I36" s="1089">
        <f>
IF(ROUND(VALUE(SUBSTITUTE('連結実質赤字比率に係る赤字・黒字の構成分析'!I$34,"▲","-")),2)&gt;=0,ABS(ROUND(VALUE(SUBSTITUTE('連結実質赤字比率に係る赤字・黒字の構成分析'!I$34,"▲","-")),2)),NA())</f>
        <v>
1.9</v>
      </c>
      <c r="J36" s="1089" t="e">
        <f>
IF(ROUND(VALUE(SUBSTITUTE('連結実質赤字比率に係る赤字・黒字の構成分析'!J$34,"▲","-")),2)&lt;0,ABS(ROUND(VALUE(SUBSTITUTE('連結実質赤字比率に係る赤字・黒字の構成分析'!J$34,"▲","-")),2)),NA())</f>
        <v>
#N/A</v>
      </c>
      <c r="K36" s="1089">
        <f>
IF(ROUND(VALUE(SUBSTITUTE('連結実質赤字比率に係る赤字・黒字の構成分析'!J$34,"▲","-")),2)&gt;=0,ABS(ROUND(VALUE(SUBSTITUTE('連結実質赤字比率に係る赤字・黒字の構成分析'!J$34,"▲","-")),2)),NA())</f>
        <v>
3.34</v>
      </c>
    </row>
    <row r="39" spans="1:16">
      <c r="A39" s="1087" t="s">
        <v>
12</v>
      </c>
    </row>
    <row r="40" spans="1:16">
      <c r="A40" s="1090"/>
      <c r="B40" s="1090" t="str">
        <f>
'実質公債費比率（分子）の構造'!K$44</f>
        <v>
H27</v>
      </c>
      <c r="C40" s="1090"/>
      <c r="D40" s="1090"/>
      <c r="E40" s="1090" t="str">
        <f>
'実質公債費比率（分子）の構造'!L$44</f>
        <v>
H28</v>
      </c>
      <c r="F40" s="1090"/>
      <c r="G40" s="1090"/>
      <c r="H40" s="1090" t="str">
        <f>
'実質公債費比率（分子）の構造'!M$44</f>
        <v>
H29</v>
      </c>
      <c r="I40" s="1090"/>
      <c r="J40" s="1090"/>
      <c r="K40" s="1090" t="str">
        <f>
'実質公債費比率（分子）の構造'!N$44</f>
        <v>
H30</v>
      </c>
      <c r="L40" s="1090"/>
      <c r="M40" s="1090"/>
      <c r="N40" s="1090" t="str">
        <f>
'実質公債費比率（分子）の構造'!O$44</f>
        <v>
R01</v>
      </c>
      <c r="O40" s="1090"/>
      <c r="P40" s="1090"/>
    </row>
    <row r="41" spans="1:16">
      <c r="A41" s="1090"/>
      <c r="B41" s="1090" t="s">
        <v>
116</v>
      </c>
      <c r="C41" s="1090"/>
      <c r="D41" s="1090" t="s">
        <v>
118</v>
      </c>
      <c r="E41" s="1090" t="s">
        <v>
116</v>
      </c>
      <c r="F41" s="1090"/>
      <c r="G41" s="1090" t="s">
        <v>
118</v>
      </c>
      <c r="H41" s="1090" t="s">
        <v>
116</v>
      </c>
      <c r="I41" s="1090"/>
      <c r="J41" s="1090" t="s">
        <v>
118</v>
      </c>
      <c r="K41" s="1090" t="s">
        <v>
116</v>
      </c>
      <c r="L41" s="1090"/>
      <c r="M41" s="1090" t="s">
        <v>
118</v>
      </c>
      <c r="N41" s="1090" t="s">
        <v>
116</v>
      </c>
      <c r="O41" s="1090"/>
      <c r="P41" s="1090" t="s">
        <v>
118</v>
      </c>
    </row>
    <row r="42" spans="1:16">
      <c r="A42" s="1090" t="s">
        <v>
119</v>
      </c>
      <c r="B42" s="1090"/>
      <c r="C42" s="1090"/>
      <c r="D42" s="1090">
        <f>
'実質公債費比率（分子）の構造'!K$52</f>
        <v>
3091</v>
      </c>
      <c r="E42" s="1090"/>
      <c r="F42" s="1090"/>
      <c r="G42" s="1090">
        <f>
'実質公債費比率（分子）の構造'!L$52</f>
        <v>
3064</v>
      </c>
      <c r="H42" s="1090"/>
      <c r="I42" s="1090"/>
      <c r="J42" s="1090">
        <f>
'実質公債費比率（分子）の構造'!M$52</f>
        <v>
3224</v>
      </c>
      <c r="K42" s="1090"/>
      <c r="L42" s="1090"/>
      <c r="M42" s="1090">
        <f>
'実質公債費比率（分子）の構造'!N$52</f>
        <v>
3252</v>
      </c>
      <c r="N42" s="1090"/>
      <c r="O42" s="1090"/>
      <c r="P42" s="1090">
        <f>
'実質公債費比率（分子）の構造'!O$52</f>
        <v>
3196</v>
      </c>
    </row>
    <row r="43" spans="1:16">
      <c r="A43" s="1090" t="s">
        <v>
48</v>
      </c>
      <c r="B43" s="1090" t="str">
        <f>
'実質公債費比率（分子）の構造'!K$51</f>
        <v>
-</v>
      </c>
      <c r="C43" s="1090"/>
      <c r="D43" s="1090"/>
      <c r="E43" s="1090" t="str">
        <f>
'実質公債費比率（分子）の構造'!L$51</f>
        <v>
-</v>
      </c>
      <c r="F43" s="1090"/>
      <c r="G43" s="1090"/>
      <c r="H43" s="1090" t="str">
        <f>
'実質公債費比率（分子）の構造'!M$51</f>
        <v>
-</v>
      </c>
      <c r="I43" s="1090"/>
      <c r="J43" s="1090"/>
      <c r="K43" s="1090" t="str">
        <f>
'実質公債費比率（分子）の構造'!N$51</f>
        <v>
-</v>
      </c>
      <c r="L43" s="1090"/>
      <c r="M43" s="1090"/>
      <c r="N43" s="1090" t="str">
        <f>
'実質公債費比率（分子）の構造'!O$51</f>
        <v>
-</v>
      </c>
      <c r="O43" s="1090"/>
      <c r="P43" s="1090"/>
    </row>
    <row r="44" spans="1:16">
      <c r="A44" s="1090" t="s">
        <v>
45</v>
      </c>
      <c r="B44" s="1090" t="str">
        <f>
'実質公債費比率（分子）の構造'!K$50</f>
        <v>
-</v>
      </c>
      <c r="C44" s="1090"/>
      <c r="D44" s="1090"/>
      <c r="E44" s="1090" t="str">
        <f>
'実質公債費比率（分子）の構造'!L$50</f>
        <v>
-</v>
      </c>
      <c r="F44" s="1090"/>
      <c r="G44" s="1090"/>
      <c r="H44" s="1090" t="str">
        <f>
'実質公債費比率（分子）の構造'!M$50</f>
        <v>
-</v>
      </c>
      <c r="I44" s="1090"/>
      <c r="J44" s="1090"/>
      <c r="K44" s="1090" t="str">
        <f>
'実質公債費比率（分子）の構造'!N$50</f>
        <v>
-</v>
      </c>
      <c r="L44" s="1090"/>
      <c r="M44" s="1090"/>
      <c r="N44" s="1090" t="str">
        <f>
'実質公債費比率（分子）の構造'!O$50</f>
        <v>
-</v>
      </c>
      <c r="O44" s="1090"/>
      <c r="P44" s="1090"/>
    </row>
    <row r="45" spans="1:16">
      <c r="A45" s="1090" t="s">
        <v>
0</v>
      </c>
      <c r="B45" s="1090">
        <f>
'実質公債費比率（分子）の構造'!K$49</f>
        <v>
501</v>
      </c>
      <c r="C45" s="1090"/>
      <c r="D45" s="1090"/>
      <c r="E45" s="1090">
        <f>
'実質公債費比率（分子）の構造'!L$49</f>
        <v>
496</v>
      </c>
      <c r="F45" s="1090"/>
      <c r="G45" s="1090"/>
      <c r="H45" s="1090">
        <f>
'実質公債費比率（分子）の構造'!M$49</f>
        <v>
642</v>
      </c>
      <c r="I45" s="1090"/>
      <c r="J45" s="1090"/>
      <c r="K45" s="1090">
        <f>
'実質公債費比率（分子）の構造'!N$49</f>
        <v>
637</v>
      </c>
      <c r="L45" s="1090"/>
      <c r="M45" s="1090"/>
      <c r="N45" s="1090">
        <f>
'実質公債費比率（分子）の構造'!O$49</f>
        <v>
583</v>
      </c>
      <c r="O45" s="1090"/>
      <c r="P45" s="1090"/>
    </row>
    <row r="46" spans="1:16">
      <c r="A46" s="1090" t="s">
        <v>
40</v>
      </c>
      <c r="B46" s="1090">
        <f>
'実質公債費比率（分子）の構造'!K$48</f>
        <v>
1099</v>
      </c>
      <c r="C46" s="1090"/>
      <c r="D46" s="1090"/>
      <c r="E46" s="1090">
        <f>
'実質公債費比率（分子）の構造'!L$48</f>
        <v>
1152</v>
      </c>
      <c r="F46" s="1090"/>
      <c r="G46" s="1090"/>
      <c r="H46" s="1090">
        <f>
'実質公債費比率（分子）の構造'!M$48</f>
        <v>
1140</v>
      </c>
      <c r="I46" s="1090"/>
      <c r="J46" s="1090"/>
      <c r="K46" s="1090">
        <f>
'実質公債費比率（分子）の構造'!N$48</f>
        <v>
1144</v>
      </c>
      <c r="L46" s="1090"/>
      <c r="M46" s="1090"/>
      <c r="N46" s="1090">
        <f>
'実質公債費比率（分子）の構造'!O$48</f>
        <v>
1167</v>
      </c>
      <c r="O46" s="1090"/>
      <c r="P46" s="1090"/>
    </row>
    <row r="47" spans="1:16">
      <c r="A47" s="1090" t="s">
        <v>
35</v>
      </c>
      <c r="B47" s="1090" t="str">
        <f>
'実質公債費比率（分子）の構造'!K$47</f>
        <v>
-</v>
      </c>
      <c r="C47" s="1090"/>
      <c r="D47" s="1090"/>
      <c r="E47" s="1090" t="str">
        <f>
'実質公債費比率（分子）の構造'!L$47</f>
        <v>
-</v>
      </c>
      <c r="F47" s="1090"/>
      <c r="G47" s="1090"/>
      <c r="H47" s="1090" t="str">
        <f>
'実質公債費比率（分子）の構造'!M$47</f>
        <v>
-</v>
      </c>
      <c r="I47" s="1090"/>
      <c r="J47" s="1090"/>
      <c r="K47" s="1090" t="str">
        <f>
'実質公債費比率（分子）の構造'!N$47</f>
        <v>
-</v>
      </c>
      <c r="L47" s="1090"/>
      <c r="M47" s="1090"/>
      <c r="N47" s="1090" t="str">
        <f>
'実質公債費比率（分子）の構造'!O$47</f>
        <v>
-</v>
      </c>
      <c r="O47" s="1090"/>
      <c r="P47" s="1090"/>
    </row>
    <row r="48" spans="1:16">
      <c r="A48" s="1090" t="s">
        <v>
33</v>
      </c>
      <c r="B48" s="1090" t="str">
        <f>
'実質公債費比率（分子）の構造'!K$46</f>
        <v>
-</v>
      </c>
      <c r="C48" s="1090"/>
      <c r="D48" s="1090"/>
      <c r="E48" s="1090" t="str">
        <f>
'実質公債費比率（分子）の構造'!L$46</f>
        <v>
-</v>
      </c>
      <c r="F48" s="1090"/>
      <c r="G48" s="1090"/>
      <c r="H48" s="1090" t="str">
        <f>
'実質公債費比率（分子）の構造'!M$46</f>
        <v>
-</v>
      </c>
      <c r="I48" s="1090"/>
      <c r="J48" s="1090"/>
      <c r="K48" s="1090" t="str">
        <f>
'実質公債費比率（分子）の構造'!N$46</f>
        <v>
-</v>
      </c>
      <c r="L48" s="1090"/>
      <c r="M48" s="1090"/>
      <c r="N48" s="1090" t="str">
        <f>
'実質公債費比率（分子）の構造'!O$46</f>
        <v>
-</v>
      </c>
      <c r="O48" s="1090"/>
      <c r="P48" s="1090"/>
    </row>
    <row r="49" spans="1:16">
      <c r="A49" s="1090" t="s">
        <v>
25</v>
      </c>
      <c r="B49" s="1090">
        <f>
'実質公債費比率（分子）の構造'!K$45</f>
        <v>
2587</v>
      </c>
      <c r="C49" s="1090"/>
      <c r="D49" s="1090"/>
      <c r="E49" s="1090">
        <f>
'実質公債費比率（分子）の構造'!L$45</f>
        <v>
2632</v>
      </c>
      <c r="F49" s="1090"/>
      <c r="G49" s="1090"/>
      <c r="H49" s="1090">
        <f>
'実質公債費比率（分子）の構造'!M$45</f>
        <v>
2688</v>
      </c>
      <c r="I49" s="1090"/>
      <c r="J49" s="1090"/>
      <c r="K49" s="1090">
        <f>
'実質公債費比率（分子）の構造'!N$45</f>
        <v>
2636</v>
      </c>
      <c r="L49" s="1090"/>
      <c r="M49" s="1090"/>
      <c r="N49" s="1090">
        <f>
'実質公債費比率（分子）の構造'!O$45</f>
        <v>
2495</v>
      </c>
      <c r="O49" s="1090"/>
      <c r="P49" s="1090"/>
    </row>
    <row r="50" spans="1:16">
      <c r="A50" s="1090" t="s">
        <v>
59</v>
      </c>
      <c r="B50" s="1090" t="e">
        <f>
NA()</f>
        <v>
#N/A</v>
      </c>
      <c r="C50" s="1090">
        <f>
IF(ISNUMBER('実質公債費比率（分子）の構造'!K$53),'実質公債費比率（分子）の構造'!K$53,NA())</f>
        <v>
1096</v>
      </c>
      <c r="D50" s="1090" t="e">
        <f>
NA()</f>
        <v>
#N/A</v>
      </c>
      <c r="E50" s="1090" t="e">
        <f>
NA()</f>
        <v>
#N/A</v>
      </c>
      <c r="F50" s="1090">
        <f>
IF(ISNUMBER('実質公債費比率（分子）の構造'!L$53),'実質公債費比率（分子）の構造'!L$53,NA())</f>
        <v>
1216</v>
      </c>
      <c r="G50" s="1090" t="e">
        <f>
NA()</f>
        <v>
#N/A</v>
      </c>
      <c r="H50" s="1090" t="e">
        <f>
NA()</f>
        <v>
#N/A</v>
      </c>
      <c r="I50" s="1090">
        <f>
IF(ISNUMBER('実質公債費比率（分子）の構造'!M$53),'実質公債費比率（分子）の構造'!M$53,NA())</f>
        <v>
1246</v>
      </c>
      <c r="J50" s="1090" t="e">
        <f>
NA()</f>
        <v>
#N/A</v>
      </c>
      <c r="K50" s="1090" t="e">
        <f>
NA()</f>
        <v>
#N/A</v>
      </c>
      <c r="L50" s="1090">
        <f>
IF(ISNUMBER('実質公債費比率（分子）の構造'!N$53),'実質公債費比率（分子）の構造'!N$53,NA())</f>
        <v>
1165</v>
      </c>
      <c r="M50" s="1090" t="e">
        <f>
NA()</f>
        <v>
#N/A</v>
      </c>
      <c r="N50" s="1090" t="e">
        <f>
NA()</f>
        <v>
#N/A</v>
      </c>
      <c r="O50" s="1090">
        <f>
IF(ISNUMBER('実質公債費比率（分子）の構造'!O$53),'実質公債費比率（分子）の構造'!O$53,NA())</f>
        <v>
1049</v>
      </c>
      <c r="P50" s="1090" t="e">
        <f>
NA()</f>
        <v>
#N/A</v>
      </c>
    </row>
    <row r="53" spans="1:16">
      <c r="A53" s="1087" t="s">
        <v>
122</v>
      </c>
    </row>
    <row r="54" spans="1:16">
      <c r="A54" s="1089"/>
      <c r="B54" s="1089" t="str">
        <f>
'将来負担比率（分子）の構造'!I$40</f>
        <v>
H27</v>
      </c>
      <c r="C54" s="1089"/>
      <c r="D54" s="1089"/>
      <c r="E54" s="1089" t="str">
        <f>
'将来負担比率（分子）の構造'!J$40</f>
        <v>
H28</v>
      </c>
      <c r="F54" s="1089"/>
      <c r="G54" s="1089"/>
      <c r="H54" s="1089" t="str">
        <f>
'将来負担比率（分子）の構造'!K$40</f>
        <v>
H29</v>
      </c>
      <c r="I54" s="1089"/>
      <c r="J54" s="1089"/>
      <c r="K54" s="1089" t="str">
        <f>
'将来負担比率（分子）の構造'!L$40</f>
        <v>
H30</v>
      </c>
      <c r="L54" s="1089"/>
      <c r="M54" s="1089"/>
      <c r="N54" s="1089" t="str">
        <f>
'将来負担比率（分子）の構造'!M$40</f>
        <v>
R01</v>
      </c>
      <c r="O54" s="1089"/>
      <c r="P54" s="1089"/>
    </row>
    <row r="55" spans="1:16">
      <c r="A55" s="1089"/>
      <c r="B55" s="1089" t="s">
        <v>
125</v>
      </c>
      <c r="C55" s="1089"/>
      <c r="D55" s="1089" t="s">
        <v>
128</v>
      </c>
      <c r="E55" s="1089" t="s">
        <v>
125</v>
      </c>
      <c r="F55" s="1089"/>
      <c r="G55" s="1089" t="s">
        <v>
128</v>
      </c>
      <c r="H55" s="1089" t="s">
        <v>
125</v>
      </c>
      <c r="I55" s="1089"/>
      <c r="J55" s="1089" t="s">
        <v>
128</v>
      </c>
      <c r="K55" s="1089" t="s">
        <v>
125</v>
      </c>
      <c r="L55" s="1089"/>
      <c r="M55" s="1089" t="s">
        <v>
128</v>
      </c>
      <c r="N55" s="1089" t="s">
        <v>
125</v>
      </c>
      <c r="O55" s="1089"/>
      <c r="P55" s="1089" t="s">
        <v>
128</v>
      </c>
    </row>
    <row r="56" spans="1:16">
      <c r="A56" s="1089" t="s">
        <v>
53</v>
      </c>
      <c r="B56" s="1089"/>
      <c r="C56" s="1089"/>
      <c r="D56" s="1089">
        <f>
'将来負担比率（分子）の構造'!I$52</f>
        <v>
31983</v>
      </c>
      <c r="E56" s="1089"/>
      <c r="F56" s="1089"/>
      <c r="G56" s="1089">
        <f>
'将来負担比率（分子）の構造'!J$52</f>
        <v>
31346</v>
      </c>
      <c r="H56" s="1089"/>
      <c r="I56" s="1089"/>
      <c r="J56" s="1089">
        <f>
'将来負担比率（分子）の構造'!K$52</f>
        <v>
30733</v>
      </c>
      <c r="K56" s="1089"/>
      <c r="L56" s="1089"/>
      <c r="M56" s="1089">
        <f>
'将来負担比率（分子）の構造'!L$52</f>
        <v>
30356</v>
      </c>
      <c r="N56" s="1089"/>
      <c r="O56" s="1089"/>
      <c r="P56" s="1089">
        <f>
'将来負担比率（分子）の構造'!M$52</f>
        <v>
29900</v>
      </c>
    </row>
    <row r="57" spans="1:16">
      <c r="A57" s="1089" t="s">
        <v>
96</v>
      </c>
      <c r="B57" s="1089"/>
      <c r="C57" s="1089"/>
      <c r="D57" s="1089">
        <f>
'将来負担比率（分子）の構造'!I$51</f>
        <v>
9579</v>
      </c>
      <c r="E57" s="1089"/>
      <c r="F57" s="1089"/>
      <c r="G57" s="1089">
        <f>
'将来負担比率（分子）の構造'!J$51</f>
        <v>
9367</v>
      </c>
      <c r="H57" s="1089"/>
      <c r="I57" s="1089"/>
      <c r="J57" s="1089">
        <f>
'将来負担比率（分子）の構造'!K$51</f>
        <v>
8789</v>
      </c>
      <c r="K57" s="1089"/>
      <c r="L57" s="1089"/>
      <c r="M57" s="1089">
        <f>
'将来負担比率（分子）の構造'!L$51</f>
        <v>
7865</v>
      </c>
      <c r="N57" s="1089"/>
      <c r="O57" s="1089"/>
      <c r="P57" s="1089">
        <f>
'将来負担比率（分子）の構造'!M$51</f>
        <v>
7705</v>
      </c>
    </row>
    <row r="58" spans="1:16">
      <c r="A58" s="1089" t="s">
        <v>
94</v>
      </c>
      <c r="B58" s="1089"/>
      <c r="C58" s="1089"/>
      <c r="D58" s="1089">
        <f>
'将来負担比率（分子）の構造'!I$50</f>
        <v>
3647</v>
      </c>
      <c r="E58" s="1089"/>
      <c r="F58" s="1089"/>
      <c r="G58" s="1089">
        <f>
'将来負担比率（分子）の構造'!J$50</f>
        <v>
3691</v>
      </c>
      <c r="H58" s="1089"/>
      <c r="I58" s="1089"/>
      <c r="J58" s="1089">
        <f>
'将来負担比率（分子）の構造'!K$50</f>
        <v>
3954</v>
      </c>
      <c r="K58" s="1089"/>
      <c r="L58" s="1089"/>
      <c r="M58" s="1089">
        <f>
'将来負担比率（分子）の構造'!L$50</f>
        <v>
4329</v>
      </c>
      <c r="N58" s="1089"/>
      <c r="O58" s="1089"/>
      <c r="P58" s="1089">
        <f>
'将来負担比率（分子）の構造'!M$50</f>
        <v>
3891</v>
      </c>
    </row>
    <row r="59" spans="1:16">
      <c r="A59" s="1089" t="s">
        <v>
91</v>
      </c>
      <c r="B59" s="1089" t="str">
        <f>
'将来負担比率（分子）の構造'!I$49</f>
        <v>
-</v>
      </c>
      <c r="C59" s="1089"/>
      <c r="D59" s="1089"/>
      <c r="E59" s="1089" t="str">
        <f>
'将来負担比率（分子）の構造'!J$49</f>
        <v>
-</v>
      </c>
      <c r="F59" s="1089"/>
      <c r="G59" s="1089"/>
      <c r="H59" s="1089" t="str">
        <f>
'将来負担比率（分子）の構造'!K$49</f>
        <v>
-</v>
      </c>
      <c r="I59" s="1089"/>
      <c r="J59" s="1089"/>
      <c r="K59" s="1089" t="str">
        <f>
'将来負担比率（分子）の構造'!L$49</f>
        <v>
-</v>
      </c>
      <c r="L59" s="1089"/>
      <c r="M59" s="1089"/>
      <c r="N59" s="1089" t="str">
        <f>
'将来負担比率（分子）の構造'!M$49</f>
        <v>
-</v>
      </c>
      <c r="O59" s="1089"/>
      <c r="P59" s="1089"/>
    </row>
    <row r="60" spans="1:16">
      <c r="A60" s="1089" t="s">
        <v>
87</v>
      </c>
      <c r="B60" s="1089" t="str">
        <f>
'将来負担比率（分子）の構造'!I$48</f>
        <v>
-</v>
      </c>
      <c r="C60" s="1089"/>
      <c r="D60" s="1089"/>
      <c r="E60" s="1089" t="str">
        <f>
'将来負担比率（分子）の構造'!J$48</f>
        <v>
-</v>
      </c>
      <c r="F60" s="1089"/>
      <c r="G60" s="1089"/>
      <c r="H60" s="1089" t="str">
        <f>
'将来負担比率（分子）の構造'!K$48</f>
        <v>
-</v>
      </c>
      <c r="I60" s="1089"/>
      <c r="J60" s="1089"/>
      <c r="K60" s="1089" t="str">
        <f>
'将来負担比率（分子）の構造'!L$48</f>
        <v>
-</v>
      </c>
      <c r="L60" s="1089"/>
      <c r="M60" s="1089"/>
      <c r="N60" s="1089" t="str">
        <f>
'将来負担比率（分子）の構造'!M$48</f>
        <v>
-</v>
      </c>
      <c r="O60" s="1089"/>
      <c r="P60" s="1089"/>
    </row>
    <row r="61" spans="1:16">
      <c r="A61" s="1089" t="s">
        <v>
76</v>
      </c>
      <c r="B61" s="1089" t="str">
        <f>
'将来負担比率（分子）の構造'!I$46</f>
        <v>
-</v>
      </c>
      <c r="C61" s="1089"/>
      <c r="D61" s="1089"/>
      <c r="E61" s="1089" t="str">
        <f>
'将来負担比率（分子）の構造'!J$46</f>
        <v>
-</v>
      </c>
      <c r="F61" s="1089"/>
      <c r="G61" s="1089"/>
      <c r="H61" s="1089" t="str">
        <f>
'将来負担比率（分子）の構造'!K$46</f>
        <v>
-</v>
      </c>
      <c r="I61" s="1089"/>
      <c r="J61" s="1089"/>
      <c r="K61" s="1089" t="str">
        <f>
'将来負担比率（分子）の構造'!L$46</f>
        <v>
-</v>
      </c>
      <c r="L61" s="1089"/>
      <c r="M61" s="1089"/>
      <c r="N61" s="1089" t="str">
        <f>
'将来負担比率（分子）の構造'!M$46</f>
        <v>
-</v>
      </c>
      <c r="O61" s="1089"/>
      <c r="P61" s="1089"/>
    </row>
    <row r="62" spans="1:16">
      <c r="A62" s="1089" t="s">
        <v>
77</v>
      </c>
      <c r="B62" s="1089">
        <f>
'将来負担比率（分子）の構造'!I$45</f>
        <v>
4142</v>
      </c>
      <c r="C62" s="1089"/>
      <c r="D62" s="1089"/>
      <c r="E62" s="1089">
        <f>
'将来負担比率（分子）の構造'!J$45</f>
        <v>
4131</v>
      </c>
      <c r="F62" s="1089"/>
      <c r="G62" s="1089"/>
      <c r="H62" s="1089">
        <f>
'将来負担比率（分子）の構造'!K$45</f>
        <v>
4284</v>
      </c>
      <c r="I62" s="1089"/>
      <c r="J62" s="1089"/>
      <c r="K62" s="1089">
        <f>
'将来負担比率（分子）の構造'!L$45</f>
        <v>
4145</v>
      </c>
      <c r="L62" s="1089"/>
      <c r="M62" s="1089"/>
      <c r="N62" s="1089">
        <f>
'将来負担比率（分子）の構造'!M$45</f>
        <v>
4103</v>
      </c>
      <c r="O62" s="1089"/>
      <c r="P62" s="1089"/>
    </row>
    <row r="63" spans="1:16">
      <c r="A63" s="1089" t="s">
        <v>
75</v>
      </c>
      <c r="B63" s="1089">
        <f>
'将来負担比率（分子）の構造'!I$44</f>
        <v>
7699</v>
      </c>
      <c r="C63" s="1089"/>
      <c r="D63" s="1089"/>
      <c r="E63" s="1089">
        <f>
'将来負担比率（分子）の構造'!J$44</f>
        <v>
7219</v>
      </c>
      <c r="F63" s="1089"/>
      <c r="G63" s="1089"/>
      <c r="H63" s="1089">
        <f>
'将来負担比率（分子）の構造'!K$44</f>
        <v>
7340</v>
      </c>
      <c r="I63" s="1089"/>
      <c r="J63" s="1089"/>
      <c r="K63" s="1089">
        <f>
'将来負担比率（分子）の構造'!L$44</f>
        <v>
6954</v>
      </c>
      <c r="L63" s="1089"/>
      <c r="M63" s="1089"/>
      <c r="N63" s="1089">
        <f>
'将来負担比率（分子）の構造'!M$44</f>
        <v>
6707</v>
      </c>
      <c r="O63" s="1089"/>
      <c r="P63" s="1089"/>
    </row>
    <row r="64" spans="1:16">
      <c r="A64" s="1089" t="s">
        <v>
73</v>
      </c>
      <c r="B64" s="1089">
        <f>
'将来負担比率（分子）の構造'!I$43</f>
        <v>
13705</v>
      </c>
      <c r="C64" s="1089"/>
      <c r="D64" s="1089"/>
      <c r="E64" s="1089">
        <f>
'将来負担比率（分子）の構造'!J$43</f>
        <v>
13456</v>
      </c>
      <c r="F64" s="1089"/>
      <c r="G64" s="1089"/>
      <c r="H64" s="1089">
        <f>
'将来負担比率（分子）の構造'!K$43</f>
        <v>
13058</v>
      </c>
      <c r="I64" s="1089"/>
      <c r="J64" s="1089"/>
      <c r="K64" s="1089">
        <f>
'将来負担比率（分子）の構造'!L$43</f>
        <v>
12570</v>
      </c>
      <c r="L64" s="1089"/>
      <c r="M64" s="1089"/>
      <c r="N64" s="1089">
        <f>
'将来負担比率（分子）の構造'!M$43</f>
        <v>
12059</v>
      </c>
      <c r="O64" s="1089"/>
      <c r="P64" s="1089"/>
    </row>
    <row r="65" spans="1:16">
      <c r="A65" s="1089" t="s">
        <v>
71</v>
      </c>
      <c r="B65" s="1089" t="str">
        <f>
'将来負担比率（分子）の構造'!I$42</f>
        <v>
-</v>
      </c>
      <c r="C65" s="1089"/>
      <c r="D65" s="1089"/>
      <c r="E65" s="1089" t="str">
        <f>
'将来負担比率（分子）の構造'!J$42</f>
        <v>
-</v>
      </c>
      <c r="F65" s="1089"/>
      <c r="G65" s="1089"/>
      <c r="H65" s="1089" t="str">
        <f>
'将来負担比率（分子）の構造'!K$42</f>
        <v>
-</v>
      </c>
      <c r="I65" s="1089"/>
      <c r="J65" s="1089"/>
      <c r="K65" s="1089" t="str">
        <f>
'将来負担比率（分子）の構造'!L$42</f>
        <v>
-</v>
      </c>
      <c r="L65" s="1089"/>
      <c r="M65" s="1089"/>
      <c r="N65" s="1089" t="str">
        <f>
'将来負担比率（分子）の構造'!M$42</f>
        <v>
-</v>
      </c>
      <c r="O65" s="1089"/>
      <c r="P65" s="1089"/>
    </row>
    <row r="66" spans="1:16">
      <c r="A66" s="1089" t="s">
        <v>
65</v>
      </c>
      <c r="B66" s="1089">
        <f>
'将来負担比率（分子）の構造'!I$41</f>
        <v>
28363</v>
      </c>
      <c r="C66" s="1089"/>
      <c r="D66" s="1089"/>
      <c r="E66" s="1089">
        <f>
'将来負担比率（分子）の構造'!J$41</f>
        <v>
27049</v>
      </c>
      <c r="F66" s="1089"/>
      <c r="G66" s="1089"/>
      <c r="H66" s="1089">
        <f>
'将来負担比率（分子）の構造'!K$41</f>
        <v>
25960</v>
      </c>
      <c r="I66" s="1089"/>
      <c r="J66" s="1089"/>
      <c r="K66" s="1089">
        <f>
'将来負担比率（分子）の構造'!L$41</f>
        <v>
25257</v>
      </c>
      <c r="L66" s="1089"/>
      <c r="M66" s="1089"/>
      <c r="N66" s="1089">
        <f>
'将来負担比率（分子）の構造'!M$41</f>
        <v>
24876</v>
      </c>
      <c r="O66" s="1089"/>
      <c r="P66" s="1089"/>
    </row>
    <row r="67" spans="1:16">
      <c r="A67" s="1089" t="s">
        <v>
100</v>
      </c>
      <c r="B67" s="1089" t="e">
        <f>
NA()</f>
        <v>
#N/A</v>
      </c>
      <c r="C67" s="1089">
        <f>
IF(ISNUMBER('将来負担比率（分子）の構造'!I$53),IF('将来負担比率（分子）の構造'!I$53&lt;0,0,'将来負担比率（分子）の構造'!I$53),NA())</f>
        <v>
8701</v>
      </c>
      <c r="D67" s="1089" t="e">
        <f>
NA()</f>
        <v>
#N/A</v>
      </c>
      <c r="E67" s="1089" t="e">
        <f>
NA()</f>
        <v>
#N/A</v>
      </c>
      <c r="F67" s="1089">
        <f>
IF(ISNUMBER('将来負担比率（分子）の構造'!J$53),IF('将来負担比率（分子）の構造'!J$53&lt;0,0,'将来負担比率（分子）の構造'!J$53),NA())</f>
        <v>
7452</v>
      </c>
      <c r="G67" s="1089" t="e">
        <f>
NA()</f>
        <v>
#N/A</v>
      </c>
      <c r="H67" s="1089" t="e">
        <f>
NA()</f>
        <v>
#N/A</v>
      </c>
      <c r="I67" s="1089">
        <f>
IF(ISNUMBER('将来負担比率（分子）の構造'!K$53),IF('将来負担比率（分子）の構造'!K$53&lt;0,0,'将来負担比率（分子）の構造'!K$53),NA())</f>
        <v>
7166</v>
      </c>
      <c r="J67" s="1089" t="e">
        <f>
NA()</f>
        <v>
#N/A</v>
      </c>
      <c r="K67" s="1089" t="e">
        <f>
NA()</f>
        <v>
#N/A</v>
      </c>
      <c r="L67" s="1089">
        <f>
IF(ISNUMBER('将来負担比率（分子）の構造'!L$53),IF('将来負担比率（分子）の構造'!L$53&lt;0,0,'将来負担比率（分子）の構造'!L$53),NA())</f>
        <v>
6376</v>
      </c>
      <c r="M67" s="1089" t="e">
        <f>
NA()</f>
        <v>
#N/A</v>
      </c>
      <c r="N67" s="1089" t="e">
        <f>
NA()</f>
        <v>
#N/A</v>
      </c>
      <c r="O67" s="1089">
        <f>
IF(ISNUMBER('将来負担比率（分子）の構造'!M$53),IF('将来負担比率（分子）の構造'!M$53&lt;0,0,'将来負担比率（分子）の構造'!M$53),NA())</f>
        <v>
6250</v>
      </c>
      <c r="P67" s="1089" t="e">
        <f>
NA()</f>
        <v>
#N/A</v>
      </c>
    </row>
    <row r="70" spans="1:16">
      <c r="A70" s="1092" t="s">
        <v>
129</v>
      </c>
      <c r="B70" s="1092"/>
      <c r="C70" s="1092"/>
      <c r="D70" s="1092"/>
      <c r="E70" s="1092"/>
      <c r="F70" s="1092"/>
    </row>
    <row r="71" spans="1:16">
      <c r="A71" s="1091"/>
      <c r="B71" s="1091" t="str">
        <f>
基金残高に係る経年分析!F54</f>
        <v>
H29</v>
      </c>
      <c r="C71" s="1091" t="str">
        <f>
基金残高に係る経年分析!G54</f>
        <v>
H30</v>
      </c>
      <c r="D71" s="1091" t="str">
        <f>
基金残高に係る経年分析!H54</f>
        <v>
R01</v>
      </c>
    </row>
    <row r="72" spans="1:16">
      <c r="A72" s="1091" t="s">
        <v>
130</v>
      </c>
      <c r="B72" s="1093">
        <f>
基金残高に係る経年分析!F55</f>
        <v>
1651</v>
      </c>
      <c r="C72" s="1093">
        <f>
基金残高に係る経年分析!G55</f>
        <v>
1675</v>
      </c>
      <c r="D72" s="1093">
        <f>
基金残高に係る経年分析!H55</f>
        <v>
1345</v>
      </c>
    </row>
    <row r="73" spans="1:16">
      <c r="A73" s="1091" t="s">
        <v>
131</v>
      </c>
      <c r="B73" s="1093" t="str">
        <f>
基金残高に係る経年分析!F56</f>
        <v>
-</v>
      </c>
      <c r="C73" s="1093" t="str">
        <f>
基金残高に係る経年分析!G56</f>
        <v>
-</v>
      </c>
      <c r="D73" s="1093" t="str">
        <f>
基金残高に係る経年分析!H56</f>
        <v>
-</v>
      </c>
    </row>
    <row r="74" spans="1:16">
      <c r="A74" s="1091" t="s">
        <v>
133</v>
      </c>
      <c r="B74" s="1093">
        <f>
基金残高に係る経年分析!F57</f>
        <v>
1473</v>
      </c>
      <c r="C74" s="1093">
        <f>
基金残高に係る経年分析!G57</f>
        <v>
1521</v>
      </c>
      <c r="D74" s="1093">
        <f>
基金残高に係る経年分析!H57</f>
        <v>
1697</v>
      </c>
    </row>
  </sheetData>
  <sheetProtection algorithmName="SHA-512" hashValue="W2Z5CQEW6Iu6NCkBN+qcqyydlazQjpzp8g3xM7VceTFSRdSdWJ9PO3Pw72C8P/ity/2Taz6HBZmc+xb9z0gQFQ==" saltValue="VDln9MZYyxpBMHuWCsbghw==" spinCount="100000" sheet="1" objects="1" scenarios="1"/>
  <phoneticPr fontId="6"/>
  <pageMargins left="0.78700000000000003" right="0.78700000000000003" top="0.98400000000000021" bottom="0.98400000000000021"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
114</v>
      </c>
      <c r="DI1" s="349"/>
      <c r="DJ1" s="349"/>
      <c r="DK1" s="349"/>
      <c r="DL1" s="349"/>
      <c r="DM1" s="349"/>
      <c r="DN1" s="356"/>
      <c r="DO1" s="1"/>
      <c r="DP1" s="348" t="s">
        <v>
302</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
317</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
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
155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
319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
5</v>
      </c>
      <c r="C4" s="139"/>
      <c r="D4" s="139"/>
      <c r="E4" s="139"/>
      <c r="F4" s="139"/>
      <c r="G4" s="139"/>
      <c r="H4" s="139"/>
      <c r="I4" s="139"/>
      <c r="J4" s="139"/>
      <c r="K4" s="139"/>
      <c r="L4" s="139"/>
      <c r="M4" s="139"/>
      <c r="N4" s="139"/>
      <c r="O4" s="139"/>
      <c r="P4" s="139"/>
      <c r="Q4" s="144"/>
      <c r="R4" s="183" t="s">
        <v>
323</v>
      </c>
      <c r="S4" s="139"/>
      <c r="T4" s="139"/>
      <c r="U4" s="139"/>
      <c r="V4" s="139"/>
      <c r="W4" s="139"/>
      <c r="X4" s="139"/>
      <c r="Y4" s="144"/>
      <c r="Z4" s="183" t="s">
        <v>
325</v>
      </c>
      <c r="AA4" s="139"/>
      <c r="AB4" s="139"/>
      <c r="AC4" s="144"/>
      <c r="AD4" s="183" t="s">
        <v>
268</v>
      </c>
      <c r="AE4" s="139"/>
      <c r="AF4" s="139"/>
      <c r="AG4" s="139"/>
      <c r="AH4" s="139"/>
      <c r="AI4" s="139"/>
      <c r="AJ4" s="139"/>
      <c r="AK4" s="144"/>
      <c r="AL4" s="183" t="s">
        <v>
325</v>
      </c>
      <c r="AM4" s="139"/>
      <c r="AN4" s="139"/>
      <c r="AO4" s="144"/>
      <c r="AP4" s="301" t="s">
        <v>
327</v>
      </c>
      <c r="AQ4" s="301"/>
      <c r="AR4" s="301"/>
      <c r="AS4" s="301"/>
      <c r="AT4" s="301"/>
      <c r="AU4" s="301"/>
      <c r="AV4" s="301"/>
      <c r="AW4" s="301"/>
      <c r="AX4" s="301"/>
      <c r="AY4" s="301"/>
      <c r="AZ4" s="301"/>
      <c r="BA4" s="301"/>
      <c r="BB4" s="301"/>
      <c r="BC4" s="301"/>
      <c r="BD4" s="301"/>
      <c r="BE4" s="301"/>
      <c r="BF4" s="301"/>
      <c r="BG4" s="301" t="s">
        <v>
307</v>
      </c>
      <c r="BH4" s="301"/>
      <c r="BI4" s="301"/>
      <c r="BJ4" s="301"/>
      <c r="BK4" s="301"/>
      <c r="BL4" s="301"/>
      <c r="BM4" s="301"/>
      <c r="BN4" s="301"/>
      <c r="BO4" s="301" t="s">
        <v>
325</v>
      </c>
      <c r="BP4" s="301"/>
      <c r="BQ4" s="301"/>
      <c r="BR4" s="301"/>
      <c r="BS4" s="301" t="s">
        <v>
329</v>
      </c>
      <c r="BT4" s="301"/>
      <c r="BU4" s="301"/>
      <c r="BV4" s="301"/>
      <c r="BW4" s="301"/>
      <c r="BX4" s="301"/>
      <c r="BY4" s="301"/>
      <c r="BZ4" s="301"/>
      <c r="CA4" s="301"/>
      <c r="CB4" s="301"/>
      <c r="CD4" s="183" t="s">
        <v>
330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
322</v>
      </c>
      <c r="C5" s="268"/>
      <c r="D5" s="268"/>
      <c r="E5" s="268"/>
      <c r="F5" s="268"/>
      <c r="G5" s="268"/>
      <c r="H5" s="268"/>
      <c r="I5" s="268"/>
      <c r="J5" s="268"/>
      <c r="K5" s="268"/>
      <c r="L5" s="268"/>
      <c r="M5" s="268"/>
      <c r="N5" s="268"/>
      <c r="O5" s="268"/>
      <c r="P5" s="268"/>
      <c r="Q5" s="271"/>
      <c r="R5" s="276">
        <v>
10825007</v>
      </c>
      <c r="S5" s="279"/>
      <c r="T5" s="279"/>
      <c r="U5" s="279"/>
      <c r="V5" s="279"/>
      <c r="W5" s="279"/>
      <c r="X5" s="279"/>
      <c r="Y5" s="281"/>
      <c r="Z5" s="284">
        <v>
34.4</v>
      </c>
      <c r="AA5" s="284"/>
      <c r="AB5" s="284"/>
      <c r="AC5" s="284"/>
      <c r="AD5" s="289">
        <v>
9970078</v>
      </c>
      <c r="AE5" s="289"/>
      <c r="AF5" s="289"/>
      <c r="AG5" s="289"/>
      <c r="AH5" s="289"/>
      <c r="AI5" s="289"/>
      <c r="AJ5" s="289"/>
      <c r="AK5" s="289"/>
      <c r="AL5" s="294">
        <v>
63.3</v>
      </c>
      <c r="AM5" s="296"/>
      <c r="AN5" s="296"/>
      <c r="AO5" s="298"/>
      <c r="AP5" s="262" t="s">
        <v>
331</v>
      </c>
      <c r="AQ5" s="268"/>
      <c r="AR5" s="268"/>
      <c r="AS5" s="268"/>
      <c r="AT5" s="268"/>
      <c r="AU5" s="268"/>
      <c r="AV5" s="268"/>
      <c r="AW5" s="268"/>
      <c r="AX5" s="268"/>
      <c r="AY5" s="268"/>
      <c r="AZ5" s="268"/>
      <c r="BA5" s="268"/>
      <c r="BB5" s="268"/>
      <c r="BC5" s="268"/>
      <c r="BD5" s="268"/>
      <c r="BE5" s="268"/>
      <c r="BF5" s="271"/>
      <c r="BG5" s="277">
        <v>
9958765</v>
      </c>
      <c r="BH5" s="219"/>
      <c r="BI5" s="219"/>
      <c r="BJ5" s="219"/>
      <c r="BK5" s="219"/>
      <c r="BL5" s="219"/>
      <c r="BM5" s="219"/>
      <c r="BN5" s="282"/>
      <c r="BO5" s="285">
        <v>
92</v>
      </c>
      <c r="BP5" s="285"/>
      <c r="BQ5" s="285"/>
      <c r="BR5" s="285"/>
      <c r="BS5" s="290">
        <v>
32293</v>
      </c>
      <c r="BT5" s="290"/>
      <c r="BU5" s="290"/>
      <c r="BV5" s="290"/>
      <c r="BW5" s="290"/>
      <c r="BX5" s="290"/>
      <c r="BY5" s="290"/>
      <c r="BZ5" s="290"/>
      <c r="CA5" s="290"/>
      <c r="CB5" s="331"/>
      <c r="CC5" s="36"/>
      <c r="CD5" s="183" t="s">
        <v>
327</v>
      </c>
      <c r="CE5" s="139"/>
      <c r="CF5" s="139"/>
      <c r="CG5" s="139"/>
      <c r="CH5" s="139"/>
      <c r="CI5" s="139"/>
      <c r="CJ5" s="139"/>
      <c r="CK5" s="139"/>
      <c r="CL5" s="139"/>
      <c r="CM5" s="139"/>
      <c r="CN5" s="139"/>
      <c r="CO5" s="139"/>
      <c r="CP5" s="139"/>
      <c r="CQ5" s="144"/>
      <c r="CR5" s="183" t="s">
        <v>
333</v>
      </c>
      <c r="CS5" s="139"/>
      <c r="CT5" s="139"/>
      <c r="CU5" s="139"/>
      <c r="CV5" s="139"/>
      <c r="CW5" s="139"/>
      <c r="CX5" s="139"/>
      <c r="CY5" s="144"/>
      <c r="CZ5" s="183" t="s">
        <v>
325</v>
      </c>
      <c r="DA5" s="139"/>
      <c r="DB5" s="139"/>
      <c r="DC5" s="144"/>
      <c r="DD5" s="183" t="s">
        <v>
335</v>
      </c>
      <c r="DE5" s="139"/>
      <c r="DF5" s="139"/>
      <c r="DG5" s="139"/>
      <c r="DH5" s="139"/>
      <c r="DI5" s="139"/>
      <c r="DJ5" s="139"/>
      <c r="DK5" s="139"/>
      <c r="DL5" s="139"/>
      <c r="DM5" s="139"/>
      <c r="DN5" s="139"/>
      <c r="DO5" s="139"/>
      <c r="DP5" s="144"/>
      <c r="DQ5" s="183" t="s">
        <v>
337</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
338</v>
      </c>
      <c r="C6" s="36"/>
      <c r="D6" s="36"/>
      <c r="E6" s="36"/>
      <c r="F6" s="36"/>
      <c r="G6" s="36"/>
      <c r="H6" s="36"/>
      <c r="I6" s="36"/>
      <c r="J6" s="36"/>
      <c r="K6" s="36"/>
      <c r="L6" s="36"/>
      <c r="M6" s="36"/>
      <c r="N6" s="36"/>
      <c r="O6" s="36"/>
      <c r="P6" s="36"/>
      <c r="Q6" s="272"/>
      <c r="R6" s="277">
        <v>
178947</v>
      </c>
      <c r="S6" s="219"/>
      <c r="T6" s="219"/>
      <c r="U6" s="219"/>
      <c r="V6" s="219"/>
      <c r="W6" s="219"/>
      <c r="X6" s="219"/>
      <c r="Y6" s="282"/>
      <c r="Z6" s="285">
        <v>
0.6</v>
      </c>
      <c r="AA6" s="285"/>
      <c r="AB6" s="285"/>
      <c r="AC6" s="285"/>
      <c r="AD6" s="290">
        <v>
178947</v>
      </c>
      <c r="AE6" s="290"/>
      <c r="AF6" s="290"/>
      <c r="AG6" s="290"/>
      <c r="AH6" s="290"/>
      <c r="AI6" s="290"/>
      <c r="AJ6" s="290"/>
      <c r="AK6" s="290"/>
      <c r="AL6" s="286">
        <v>
1.1000000000000001</v>
      </c>
      <c r="AM6" s="240"/>
      <c r="AN6" s="240"/>
      <c r="AO6" s="299"/>
      <c r="AP6" s="263" t="s">
        <v>
108</v>
      </c>
      <c r="AQ6" s="36"/>
      <c r="AR6" s="36"/>
      <c r="AS6" s="36"/>
      <c r="AT6" s="36"/>
      <c r="AU6" s="36"/>
      <c r="AV6" s="36"/>
      <c r="AW6" s="36"/>
      <c r="AX6" s="36"/>
      <c r="AY6" s="36"/>
      <c r="AZ6" s="36"/>
      <c r="BA6" s="36"/>
      <c r="BB6" s="36"/>
      <c r="BC6" s="36"/>
      <c r="BD6" s="36"/>
      <c r="BE6" s="36"/>
      <c r="BF6" s="272"/>
      <c r="BG6" s="277">
        <v>
9958765</v>
      </c>
      <c r="BH6" s="219"/>
      <c r="BI6" s="219"/>
      <c r="BJ6" s="219"/>
      <c r="BK6" s="219"/>
      <c r="BL6" s="219"/>
      <c r="BM6" s="219"/>
      <c r="BN6" s="282"/>
      <c r="BO6" s="285">
        <v>
92</v>
      </c>
      <c r="BP6" s="285"/>
      <c r="BQ6" s="285"/>
      <c r="BR6" s="285"/>
      <c r="BS6" s="290">
        <v>
32293</v>
      </c>
      <c r="BT6" s="290"/>
      <c r="BU6" s="290"/>
      <c r="BV6" s="290"/>
      <c r="BW6" s="290"/>
      <c r="BX6" s="290"/>
      <c r="BY6" s="290"/>
      <c r="BZ6" s="290"/>
      <c r="CA6" s="290"/>
      <c r="CB6" s="331"/>
      <c r="CD6" s="262" t="s">
        <v>
339</v>
      </c>
      <c r="CE6" s="268"/>
      <c r="CF6" s="268"/>
      <c r="CG6" s="268"/>
      <c r="CH6" s="268"/>
      <c r="CI6" s="268"/>
      <c r="CJ6" s="268"/>
      <c r="CK6" s="268"/>
      <c r="CL6" s="268"/>
      <c r="CM6" s="268"/>
      <c r="CN6" s="268"/>
      <c r="CO6" s="268"/>
      <c r="CP6" s="268"/>
      <c r="CQ6" s="271"/>
      <c r="CR6" s="277">
        <v>
277484</v>
      </c>
      <c r="CS6" s="219"/>
      <c r="CT6" s="219"/>
      <c r="CU6" s="219"/>
      <c r="CV6" s="219"/>
      <c r="CW6" s="219"/>
      <c r="CX6" s="219"/>
      <c r="CY6" s="282"/>
      <c r="CZ6" s="294">
        <v>
0.9</v>
      </c>
      <c r="DA6" s="296"/>
      <c r="DB6" s="296"/>
      <c r="DC6" s="342"/>
      <c r="DD6" s="291" t="s">
        <v>
209</v>
      </c>
      <c r="DE6" s="219"/>
      <c r="DF6" s="219"/>
      <c r="DG6" s="219"/>
      <c r="DH6" s="219"/>
      <c r="DI6" s="219"/>
      <c r="DJ6" s="219"/>
      <c r="DK6" s="219"/>
      <c r="DL6" s="219"/>
      <c r="DM6" s="219"/>
      <c r="DN6" s="219"/>
      <c r="DO6" s="219"/>
      <c r="DP6" s="282"/>
      <c r="DQ6" s="291">
        <v>
277416</v>
      </c>
      <c r="DR6" s="219"/>
      <c r="DS6" s="219"/>
      <c r="DT6" s="219"/>
      <c r="DU6" s="219"/>
      <c r="DV6" s="219"/>
      <c r="DW6" s="219"/>
      <c r="DX6" s="219"/>
      <c r="DY6" s="219"/>
      <c r="DZ6" s="219"/>
      <c r="EA6" s="219"/>
      <c r="EB6" s="219"/>
      <c r="EC6" s="332"/>
    </row>
    <row r="7" spans="2:143" ht="11.25" customHeight="1">
      <c r="B7" s="263" t="s">
        <v>
52</v>
      </c>
      <c r="C7" s="36"/>
      <c r="D7" s="36"/>
      <c r="E7" s="36"/>
      <c r="F7" s="36"/>
      <c r="G7" s="36"/>
      <c r="H7" s="36"/>
      <c r="I7" s="36"/>
      <c r="J7" s="36"/>
      <c r="K7" s="36"/>
      <c r="L7" s="36"/>
      <c r="M7" s="36"/>
      <c r="N7" s="36"/>
      <c r="O7" s="36"/>
      <c r="P7" s="36"/>
      <c r="Q7" s="272"/>
      <c r="R7" s="277">
        <v>
14914</v>
      </c>
      <c r="S7" s="219"/>
      <c r="T7" s="219"/>
      <c r="U7" s="219"/>
      <c r="V7" s="219"/>
      <c r="W7" s="219"/>
      <c r="X7" s="219"/>
      <c r="Y7" s="282"/>
      <c r="Z7" s="285">
        <v>
0</v>
      </c>
      <c r="AA7" s="285"/>
      <c r="AB7" s="285"/>
      <c r="AC7" s="285"/>
      <c r="AD7" s="290">
        <v>
14914</v>
      </c>
      <c r="AE7" s="290"/>
      <c r="AF7" s="290"/>
      <c r="AG7" s="290"/>
      <c r="AH7" s="290"/>
      <c r="AI7" s="290"/>
      <c r="AJ7" s="290"/>
      <c r="AK7" s="290"/>
      <c r="AL7" s="286">
        <v>
0.1</v>
      </c>
      <c r="AM7" s="240"/>
      <c r="AN7" s="240"/>
      <c r="AO7" s="299"/>
      <c r="AP7" s="263" t="s">
        <v>
340</v>
      </c>
      <c r="AQ7" s="36"/>
      <c r="AR7" s="36"/>
      <c r="AS7" s="36"/>
      <c r="AT7" s="36"/>
      <c r="AU7" s="36"/>
      <c r="AV7" s="36"/>
      <c r="AW7" s="36"/>
      <c r="AX7" s="36"/>
      <c r="AY7" s="36"/>
      <c r="AZ7" s="36"/>
      <c r="BA7" s="36"/>
      <c r="BB7" s="36"/>
      <c r="BC7" s="36"/>
      <c r="BD7" s="36"/>
      <c r="BE7" s="36"/>
      <c r="BF7" s="272"/>
      <c r="BG7" s="277">
        <v>
4927002</v>
      </c>
      <c r="BH7" s="219"/>
      <c r="BI7" s="219"/>
      <c r="BJ7" s="219"/>
      <c r="BK7" s="219"/>
      <c r="BL7" s="219"/>
      <c r="BM7" s="219"/>
      <c r="BN7" s="282"/>
      <c r="BO7" s="285">
        <v>
45.5</v>
      </c>
      <c r="BP7" s="285"/>
      <c r="BQ7" s="285"/>
      <c r="BR7" s="285"/>
      <c r="BS7" s="290">
        <v>
32293</v>
      </c>
      <c r="BT7" s="290"/>
      <c r="BU7" s="290"/>
      <c r="BV7" s="290"/>
      <c r="BW7" s="290"/>
      <c r="BX7" s="290"/>
      <c r="BY7" s="290"/>
      <c r="BZ7" s="290"/>
      <c r="CA7" s="290"/>
      <c r="CB7" s="331"/>
      <c r="CD7" s="263" t="s">
        <v>
343</v>
      </c>
      <c r="CE7" s="36"/>
      <c r="CF7" s="36"/>
      <c r="CG7" s="36"/>
      <c r="CH7" s="36"/>
      <c r="CI7" s="36"/>
      <c r="CJ7" s="36"/>
      <c r="CK7" s="36"/>
      <c r="CL7" s="36"/>
      <c r="CM7" s="36"/>
      <c r="CN7" s="36"/>
      <c r="CO7" s="36"/>
      <c r="CP7" s="36"/>
      <c r="CQ7" s="272"/>
      <c r="CR7" s="277">
        <v>
2776668</v>
      </c>
      <c r="CS7" s="219"/>
      <c r="CT7" s="219"/>
      <c r="CU7" s="219"/>
      <c r="CV7" s="219"/>
      <c r="CW7" s="219"/>
      <c r="CX7" s="219"/>
      <c r="CY7" s="282"/>
      <c r="CZ7" s="285">
        <v>
9</v>
      </c>
      <c r="DA7" s="285"/>
      <c r="DB7" s="285"/>
      <c r="DC7" s="285"/>
      <c r="DD7" s="291">
        <v>
147987</v>
      </c>
      <c r="DE7" s="219"/>
      <c r="DF7" s="219"/>
      <c r="DG7" s="219"/>
      <c r="DH7" s="219"/>
      <c r="DI7" s="219"/>
      <c r="DJ7" s="219"/>
      <c r="DK7" s="219"/>
      <c r="DL7" s="219"/>
      <c r="DM7" s="219"/>
      <c r="DN7" s="219"/>
      <c r="DO7" s="219"/>
      <c r="DP7" s="282"/>
      <c r="DQ7" s="291">
        <v>
2363625</v>
      </c>
      <c r="DR7" s="219"/>
      <c r="DS7" s="219"/>
      <c r="DT7" s="219"/>
      <c r="DU7" s="219"/>
      <c r="DV7" s="219"/>
      <c r="DW7" s="219"/>
      <c r="DX7" s="219"/>
      <c r="DY7" s="219"/>
      <c r="DZ7" s="219"/>
      <c r="EA7" s="219"/>
      <c r="EB7" s="219"/>
      <c r="EC7" s="332"/>
    </row>
    <row r="8" spans="2:143" ht="11.25" customHeight="1">
      <c r="B8" s="263" t="s">
        <v>
344</v>
      </c>
      <c r="C8" s="36"/>
      <c r="D8" s="36"/>
      <c r="E8" s="36"/>
      <c r="F8" s="36"/>
      <c r="G8" s="36"/>
      <c r="H8" s="36"/>
      <c r="I8" s="36"/>
      <c r="J8" s="36"/>
      <c r="K8" s="36"/>
      <c r="L8" s="36"/>
      <c r="M8" s="36"/>
      <c r="N8" s="36"/>
      <c r="O8" s="36"/>
      <c r="P8" s="36"/>
      <c r="Q8" s="272"/>
      <c r="R8" s="277">
        <v>
74006</v>
      </c>
      <c r="S8" s="219"/>
      <c r="T8" s="219"/>
      <c r="U8" s="219"/>
      <c r="V8" s="219"/>
      <c r="W8" s="219"/>
      <c r="X8" s="219"/>
      <c r="Y8" s="282"/>
      <c r="Z8" s="285">
        <v>
0.2</v>
      </c>
      <c r="AA8" s="285"/>
      <c r="AB8" s="285"/>
      <c r="AC8" s="285"/>
      <c r="AD8" s="290">
        <v>
74006</v>
      </c>
      <c r="AE8" s="290"/>
      <c r="AF8" s="290"/>
      <c r="AG8" s="290"/>
      <c r="AH8" s="290"/>
      <c r="AI8" s="290"/>
      <c r="AJ8" s="290"/>
      <c r="AK8" s="290"/>
      <c r="AL8" s="286">
        <v>
0.5</v>
      </c>
      <c r="AM8" s="240"/>
      <c r="AN8" s="240"/>
      <c r="AO8" s="299"/>
      <c r="AP8" s="263" t="s">
        <v>
126</v>
      </c>
      <c r="AQ8" s="36"/>
      <c r="AR8" s="36"/>
      <c r="AS8" s="36"/>
      <c r="AT8" s="36"/>
      <c r="AU8" s="36"/>
      <c r="AV8" s="36"/>
      <c r="AW8" s="36"/>
      <c r="AX8" s="36"/>
      <c r="AY8" s="36"/>
      <c r="AZ8" s="36"/>
      <c r="BA8" s="36"/>
      <c r="BB8" s="36"/>
      <c r="BC8" s="36"/>
      <c r="BD8" s="36"/>
      <c r="BE8" s="36"/>
      <c r="BF8" s="272"/>
      <c r="BG8" s="277">
        <v>
142827</v>
      </c>
      <c r="BH8" s="219"/>
      <c r="BI8" s="219"/>
      <c r="BJ8" s="219"/>
      <c r="BK8" s="219"/>
      <c r="BL8" s="219"/>
      <c r="BM8" s="219"/>
      <c r="BN8" s="282"/>
      <c r="BO8" s="285">
        <v>
1.3</v>
      </c>
      <c r="BP8" s="285"/>
      <c r="BQ8" s="285"/>
      <c r="BR8" s="285"/>
      <c r="BS8" s="291" t="s">
        <v>
209</v>
      </c>
      <c r="BT8" s="219"/>
      <c r="BU8" s="219"/>
      <c r="BV8" s="219"/>
      <c r="BW8" s="219"/>
      <c r="BX8" s="219"/>
      <c r="BY8" s="219"/>
      <c r="BZ8" s="219"/>
      <c r="CA8" s="219"/>
      <c r="CB8" s="332"/>
      <c r="CD8" s="263" t="s">
        <v>
346</v>
      </c>
      <c r="CE8" s="36"/>
      <c r="CF8" s="36"/>
      <c r="CG8" s="36"/>
      <c r="CH8" s="36"/>
      <c r="CI8" s="36"/>
      <c r="CJ8" s="36"/>
      <c r="CK8" s="36"/>
      <c r="CL8" s="36"/>
      <c r="CM8" s="36"/>
      <c r="CN8" s="36"/>
      <c r="CO8" s="36"/>
      <c r="CP8" s="36"/>
      <c r="CQ8" s="272"/>
      <c r="CR8" s="277">
        <v>
13460564</v>
      </c>
      <c r="CS8" s="219"/>
      <c r="CT8" s="219"/>
      <c r="CU8" s="219"/>
      <c r="CV8" s="219"/>
      <c r="CW8" s="219"/>
      <c r="CX8" s="219"/>
      <c r="CY8" s="282"/>
      <c r="CZ8" s="285">
        <v>
43.7</v>
      </c>
      <c r="DA8" s="285"/>
      <c r="DB8" s="285"/>
      <c r="DC8" s="285"/>
      <c r="DD8" s="291">
        <v>
33694</v>
      </c>
      <c r="DE8" s="219"/>
      <c r="DF8" s="219"/>
      <c r="DG8" s="219"/>
      <c r="DH8" s="219"/>
      <c r="DI8" s="219"/>
      <c r="DJ8" s="219"/>
      <c r="DK8" s="219"/>
      <c r="DL8" s="219"/>
      <c r="DM8" s="219"/>
      <c r="DN8" s="219"/>
      <c r="DO8" s="219"/>
      <c r="DP8" s="282"/>
      <c r="DQ8" s="291">
        <v>
5920194</v>
      </c>
      <c r="DR8" s="219"/>
      <c r="DS8" s="219"/>
      <c r="DT8" s="219"/>
      <c r="DU8" s="219"/>
      <c r="DV8" s="219"/>
      <c r="DW8" s="219"/>
      <c r="DX8" s="219"/>
      <c r="DY8" s="219"/>
      <c r="DZ8" s="219"/>
      <c r="EA8" s="219"/>
      <c r="EB8" s="219"/>
      <c r="EC8" s="332"/>
    </row>
    <row r="9" spans="2:143" ht="11.25" customHeight="1">
      <c r="B9" s="263" t="s">
        <v>
347</v>
      </c>
      <c r="C9" s="36"/>
      <c r="D9" s="36"/>
      <c r="E9" s="36"/>
      <c r="F9" s="36"/>
      <c r="G9" s="36"/>
      <c r="H9" s="36"/>
      <c r="I9" s="36"/>
      <c r="J9" s="36"/>
      <c r="K9" s="36"/>
      <c r="L9" s="36"/>
      <c r="M9" s="36"/>
      <c r="N9" s="36"/>
      <c r="O9" s="36"/>
      <c r="P9" s="36"/>
      <c r="Q9" s="272"/>
      <c r="R9" s="277">
        <v>
45494</v>
      </c>
      <c r="S9" s="219"/>
      <c r="T9" s="219"/>
      <c r="U9" s="219"/>
      <c r="V9" s="219"/>
      <c r="W9" s="219"/>
      <c r="X9" s="219"/>
      <c r="Y9" s="282"/>
      <c r="Z9" s="285">
        <v>
0.1</v>
      </c>
      <c r="AA9" s="285"/>
      <c r="AB9" s="285"/>
      <c r="AC9" s="285"/>
      <c r="AD9" s="290">
        <v>
45494</v>
      </c>
      <c r="AE9" s="290"/>
      <c r="AF9" s="290"/>
      <c r="AG9" s="290"/>
      <c r="AH9" s="290"/>
      <c r="AI9" s="290"/>
      <c r="AJ9" s="290"/>
      <c r="AK9" s="290"/>
      <c r="AL9" s="286">
        <v>
0.3</v>
      </c>
      <c r="AM9" s="240"/>
      <c r="AN9" s="240"/>
      <c r="AO9" s="299"/>
      <c r="AP9" s="263" t="s">
        <v>
349</v>
      </c>
      <c r="AQ9" s="36"/>
      <c r="AR9" s="36"/>
      <c r="AS9" s="36"/>
      <c r="AT9" s="36"/>
      <c r="AU9" s="36"/>
      <c r="AV9" s="36"/>
      <c r="AW9" s="36"/>
      <c r="AX9" s="36"/>
      <c r="AY9" s="36"/>
      <c r="AZ9" s="36"/>
      <c r="BA9" s="36"/>
      <c r="BB9" s="36"/>
      <c r="BC9" s="36"/>
      <c r="BD9" s="36"/>
      <c r="BE9" s="36"/>
      <c r="BF9" s="272"/>
      <c r="BG9" s="277">
        <v>
4371216</v>
      </c>
      <c r="BH9" s="219"/>
      <c r="BI9" s="219"/>
      <c r="BJ9" s="219"/>
      <c r="BK9" s="219"/>
      <c r="BL9" s="219"/>
      <c r="BM9" s="219"/>
      <c r="BN9" s="282"/>
      <c r="BO9" s="285">
        <v>
40.4</v>
      </c>
      <c r="BP9" s="285"/>
      <c r="BQ9" s="285"/>
      <c r="BR9" s="285"/>
      <c r="BS9" s="291" t="s">
        <v>
209</v>
      </c>
      <c r="BT9" s="219"/>
      <c r="BU9" s="219"/>
      <c r="BV9" s="219"/>
      <c r="BW9" s="219"/>
      <c r="BX9" s="219"/>
      <c r="BY9" s="219"/>
      <c r="BZ9" s="219"/>
      <c r="CA9" s="219"/>
      <c r="CB9" s="332"/>
      <c r="CD9" s="263" t="s">
        <v>
351</v>
      </c>
      <c r="CE9" s="36"/>
      <c r="CF9" s="36"/>
      <c r="CG9" s="36"/>
      <c r="CH9" s="36"/>
      <c r="CI9" s="36"/>
      <c r="CJ9" s="36"/>
      <c r="CK9" s="36"/>
      <c r="CL9" s="36"/>
      <c r="CM9" s="36"/>
      <c r="CN9" s="36"/>
      <c r="CO9" s="36"/>
      <c r="CP9" s="36"/>
      <c r="CQ9" s="272"/>
      <c r="CR9" s="277">
        <v>
3178160</v>
      </c>
      <c r="CS9" s="219"/>
      <c r="CT9" s="219"/>
      <c r="CU9" s="219"/>
      <c r="CV9" s="219"/>
      <c r="CW9" s="219"/>
      <c r="CX9" s="219"/>
      <c r="CY9" s="282"/>
      <c r="CZ9" s="285">
        <v>
10.3</v>
      </c>
      <c r="DA9" s="285"/>
      <c r="DB9" s="285"/>
      <c r="DC9" s="285"/>
      <c r="DD9" s="291">
        <v>
5162</v>
      </c>
      <c r="DE9" s="219"/>
      <c r="DF9" s="219"/>
      <c r="DG9" s="219"/>
      <c r="DH9" s="219"/>
      <c r="DI9" s="219"/>
      <c r="DJ9" s="219"/>
      <c r="DK9" s="219"/>
      <c r="DL9" s="219"/>
      <c r="DM9" s="219"/>
      <c r="DN9" s="219"/>
      <c r="DO9" s="219"/>
      <c r="DP9" s="282"/>
      <c r="DQ9" s="291">
        <v>
2233175</v>
      </c>
      <c r="DR9" s="219"/>
      <c r="DS9" s="219"/>
      <c r="DT9" s="219"/>
      <c r="DU9" s="219"/>
      <c r="DV9" s="219"/>
      <c r="DW9" s="219"/>
      <c r="DX9" s="219"/>
      <c r="DY9" s="219"/>
      <c r="DZ9" s="219"/>
      <c r="EA9" s="219"/>
      <c r="EB9" s="219"/>
      <c r="EC9" s="332"/>
    </row>
    <row r="10" spans="2:143" ht="11.25" customHeight="1">
      <c r="B10" s="263" t="s">
        <v>
132</v>
      </c>
      <c r="C10" s="36"/>
      <c r="D10" s="36"/>
      <c r="E10" s="36"/>
      <c r="F10" s="36"/>
      <c r="G10" s="36"/>
      <c r="H10" s="36"/>
      <c r="I10" s="36"/>
      <c r="J10" s="36"/>
      <c r="K10" s="36"/>
      <c r="L10" s="36"/>
      <c r="M10" s="36"/>
      <c r="N10" s="36"/>
      <c r="O10" s="36"/>
      <c r="P10" s="36"/>
      <c r="Q10" s="272"/>
      <c r="R10" s="277" t="s">
        <v>
209</v>
      </c>
      <c r="S10" s="219"/>
      <c r="T10" s="219"/>
      <c r="U10" s="219"/>
      <c r="V10" s="219"/>
      <c r="W10" s="219"/>
      <c r="X10" s="219"/>
      <c r="Y10" s="282"/>
      <c r="Z10" s="285" t="s">
        <v>
209</v>
      </c>
      <c r="AA10" s="285"/>
      <c r="AB10" s="285"/>
      <c r="AC10" s="285"/>
      <c r="AD10" s="290" t="s">
        <v>
209</v>
      </c>
      <c r="AE10" s="290"/>
      <c r="AF10" s="290"/>
      <c r="AG10" s="290"/>
      <c r="AH10" s="290"/>
      <c r="AI10" s="290"/>
      <c r="AJ10" s="290"/>
      <c r="AK10" s="290"/>
      <c r="AL10" s="286" t="s">
        <v>
209</v>
      </c>
      <c r="AM10" s="240"/>
      <c r="AN10" s="240"/>
      <c r="AO10" s="299"/>
      <c r="AP10" s="263" t="s">
        <v>
201</v>
      </c>
      <c r="AQ10" s="36"/>
      <c r="AR10" s="36"/>
      <c r="AS10" s="36"/>
      <c r="AT10" s="36"/>
      <c r="AU10" s="36"/>
      <c r="AV10" s="36"/>
      <c r="AW10" s="36"/>
      <c r="AX10" s="36"/>
      <c r="AY10" s="36"/>
      <c r="AZ10" s="36"/>
      <c r="BA10" s="36"/>
      <c r="BB10" s="36"/>
      <c r="BC10" s="36"/>
      <c r="BD10" s="36"/>
      <c r="BE10" s="36"/>
      <c r="BF10" s="272"/>
      <c r="BG10" s="277">
        <v>
147405</v>
      </c>
      <c r="BH10" s="219"/>
      <c r="BI10" s="219"/>
      <c r="BJ10" s="219"/>
      <c r="BK10" s="219"/>
      <c r="BL10" s="219"/>
      <c r="BM10" s="219"/>
      <c r="BN10" s="282"/>
      <c r="BO10" s="285">
        <v>
1.4</v>
      </c>
      <c r="BP10" s="285"/>
      <c r="BQ10" s="285"/>
      <c r="BR10" s="285"/>
      <c r="BS10" s="291" t="s">
        <v>
209</v>
      </c>
      <c r="BT10" s="219"/>
      <c r="BU10" s="219"/>
      <c r="BV10" s="219"/>
      <c r="BW10" s="219"/>
      <c r="BX10" s="219"/>
      <c r="BY10" s="219"/>
      <c r="BZ10" s="219"/>
      <c r="CA10" s="219"/>
      <c r="CB10" s="332"/>
      <c r="CD10" s="263" t="s">
        <v>
49</v>
      </c>
      <c r="CE10" s="36"/>
      <c r="CF10" s="36"/>
      <c r="CG10" s="36"/>
      <c r="CH10" s="36"/>
      <c r="CI10" s="36"/>
      <c r="CJ10" s="36"/>
      <c r="CK10" s="36"/>
      <c r="CL10" s="36"/>
      <c r="CM10" s="36"/>
      <c r="CN10" s="36"/>
      <c r="CO10" s="36"/>
      <c r="CP10" s="36"/>
      <c r="CQ10" s="272"/>
      <c r="CR10" s="277">
        <v>
184937</v>
      </c>
      <c r="CS10" s="219"/>
      <c r="CT10" s="219"/>
      <c r="CU10" s="219"/>
      <c r="CV10" s="219"/>
      <c r="CW10" s="219"/>
      <c r="CX10" s="219"/>
      <c r="CY10" s="282"/>
      <c r="CZ10" s="285">
        <v>
0.6</v>
      </c>
      <c r="DA10" s="285"/>
      <c r="DB10" s="285"/>
      <c r="DC10" s="285"/>
      <c r="DD10" s="291" t="s">
        <v>
209</v>
      </c>
      <c r="DE10" s="219"/>
      <c r="DF10" s="219"/>
      <c r="DG10" s="219"/>
      <c r="DH10" s="219"/>
      <c r="DI10" s="219"/>
      <c r="DJ10" s="219"/>
      <c r="DK10" s="219"/>
      <c r="DL10" s="219"/>
      <c r="DM10" s="219"/>
      <c r="DN10" s="219"/>
      <c r="DO10" s="219"/>
      <c r="DP10" s="282"/>
      <c r="DQ10" s="291">
        <v>
171311</v>
      </c>
      <c r="DR10" s="219"/>
      <c r="DS10" s="219"/>
      <c r="DT10" s="219"/>
      <c r="DU10" s="219"/>
      <c r="DV10" s="219"/>
      <c r="DW10" s="219"/>
      <c r="DX10" s="219"/>
      <c r="DY10" s="219"/>
      <c r="DZ10" s="219"/>
      <c r="EA10" s="219"/>
      <c r="EB10" s="219"/>
      <c r="EC10" s="332"/>
    </row>
    <row r="11" spans="2:143" ht="11.25" customHeight="1">
      <c r="B11" s="263" t="s">
        <v>
106</v>
      </c>
      <c r="C11" s="36"/>
      <c r="D11" s="36"/>
      <c r="E11" s="36"/>
      <c r="F11" s="36"/>
      <c r="G11" s="36"/>
      <c r="H11" s="36"/>
      <c r="I11" s="36"/>
      <c r="J11" s="36"/>
      <c r="K11" s="36"/>
      <c r="L11" s="36"/>
      <c r="M11" s="36"/>
      <c r="N11" s="36"/>
      <c r="O11" s="36"/>
      <c r="P11" s="36"/>
      <c r="Q11" s="272"/>
      <c r="R11" s="277">
        <v>
1318596</v>
      </c>
      <c r="S11" s="219"/>
      <c r="T11" s="219"/>
      <c r="U11" s="219"/>
      <c r="V11" s="219"/>
      <c r="W11" s="219"/>
      <c r="X11" s="219"/>
      <c r="Y11" s="282"/>
      <c r="Z11" s="286">
        <v>
4.2</v>
      </c>
      <c r="AA11" s="240"/>
      <c r="AB11" s="240"/>
      <c r="AC11" s="288"/>
      <c r="AD11" s="291">
        <v>
1318596</v>
      </c>
      <c r="AE11" s="219"/>
      <c r="AF11" s="219"/>
      <c r="AG11" s="219"/>
      <c r="AH11" s="219"/>
      <c r="AI11" s="219"/>
      <c r="AJ11" s="219"/>
      <c r="AK11" s="282"/>
      <c r="AL11" s="286">
        <v>
8.4</v>
      </c>
      <c r="AM11" s="240"/>
      <c r="AN11" s="240"/>
      <c r="AO11" s="299"/>
      <c r="AP11" s="263" t="s">
        <v>
353</v>
      </c>
      <c r="AQ11" s="36"/>
      <c r="AR11" s="36"/>
      <c r="AS11" s="36"/>
      <c r="AT11" s="36"/>
      <c r="AU11" s="36"/>
      <c r="AV11" s="36"/>
      <c r="AW11" s="36"/>
      <c r="AX11" s="36"/>
      <c r="AY11" s="36"/>
      <c r="AZ11" s="36"/>
      <c r="BA11" s="36"/>
      <c r="BB11" s="36"/>
      <c r="BC11" s="36"/>
      <c r="BD11" s="36"/>
      <c r="BE11" s="36"/>
      <c r="BF11" s="272"/>
      <c r="BG11" s="277">
        <v>
265554</v>
      </c>
      <c r="BH11" s="219"/>
      <c r="BI11" s="219"/>
      <c r="BJ11" s="219"/>
      <c r="BK11" s="219"/>
      <c r="BL11" s="219"/>
      <c r="BM11" s="219"/>
      <c r="BN11" s="282"/>
      <c r="BO11" s="285">
        <v>
2.5</v>
      </c>
      <c r="BP11" s="285"/>
      <c r="BQ11" s="285"/>
      <c r="BR11" s="285"/>
      <c r="BS11" s="291">
        <v>
32293</v>
      </c>
      <c r="BT11" s="219"/>
      <c r="BU11" s="219"/>
      <c r="BV11" s="219"/>
      <c r="BW11" s="219"/>
      <c r="BX11" s="219"/>
      <c r="BY11" s="219"/>
      <c r="BZ11" s="219"/>
      <c r="CA11" s="219"/>
      <c r="CB11" s="332"/>
      <c r="CD11" s="263" t="s">
        <v>
356</v>
      </c>
      <c r="CE11" s="36"/>
      <c r="CF11" s="36"/>
      <c r="CG11" s="36"/>
      <c r="CH11" s="36"/>
      <c r="CI11" s="36"/>
      <c r="CJ11" s="36"/>
      <c r="CK11" s="36"/>
      <c r="CL11" s="36"/>
      <c r="CM11" s="36"/>
      <c r="CN11" s="36"/>
      <c r="CO11" s="36"/>
      <c r="CP11" s="36"/>
      <c r="CQ11" s="272"/>
      <c r="CR11" s="277">
        <v>
293015</v>
      </c>
      <c r="CS11" s="219"/>
      <c r="CT11" s="219"/>
      <c r="CU11" s="219"/>
      <c r="CV11" s="219"/>
      <c r="CW11" s="219"/>
      <c r="CX11" s="219"/>
      <c r="CY11" s="282"/>
      <c r="CZ11" s="285">
        <v>
1</v>
      </c>
      <c r="DA11" s="285"/>
      <c r="DB11" s="285"/>
      <c r="DC11" s="285"/>
      <c r="DD11" s="291">
        <v>
104088</v>
      </c>
      <c r="DE11" s="219"/>
      <c r="DF11" s="219"/>
      <c r="DG11" s="219"/>
      <c r="DH11" s="219"/>
      <c r="DI11" s="219"/>
      <c r="DJ11" s="219"/>
      <c r="DK11" s="219"/>
      <c r="DL11" s="219"/>
      <c r="DM11" s="219"/>
      <c r="DN11" s="219"/>
      <c r="DO11" s="219"/>
      <c r="DP11" s="282"/>
      <c r="DQ11" s="291">
        <v>
107658</v>
      </c>
      <c r="DR11" s="219"/>
      <c r="DS11" s="219"/>
      <c r="DT11" s="219"/>
      <c r="DU11" s="219"/>
      <c r="DV11" s="219"/>
      <c r="DW11" s="219"/>
      <c r="DX11" s="219"/>
      <c r="DY11" s="219"/>
      <c r="DZ11" s="219"/>
      <c r="EA11" s="219"/>
      <c r="EB11" s="219"/>
      <c r="EC11" s="332"/>
    </row>
    <row r="12" spans="2:143" ht="11.25" customHeight="1">
      <c r="B12" s="263" t="s">
        <v>
149</v>
      </c>
      <c r="C12" s="36"/>
      <c r="D12" s="36"/>
      <c r="E12" s="36"/>
      <c r="F12" s="36"/>
      <c r="G12" s="36"/>
      <c r="H12" s="36"/>
      <c r="I12" s="36"/>
      <c r="J12" s="36"/>
      <c r="K12" s="36"/>
      <c r="L12" s="36"/>
      <c r="M12" s="36"/>
      <c r="N12" s="36"/>
      <c r="O12" s="36"/>
      <c r="P12" s="36"/>
      <c r="Q12" s="272"/>
      <c r="R12" s="277">
        <v>
54586</v>
      </c>
      <c r="S12" s="219"/>
      <c r="T12" s="219"/>
      <c r="U12" s="219"/>
      <c r="V12" s="219"/>
      <c r="W12" s="219"/>
      <c r="X12" s="219"/>
      <c r="Y12" s="282"/>
      <c r="Z12" s="285">
        <v>
0.2</v>
      </c>
      <c r="AA12" s="285"/>
      <c r="AB12" s="285"/>
      <c r="AC12" s="285"/>
      <c r="AD12" s="290">
        <v>
54586</v>
      </c>
      <c r="AE12" s="290"/>
      <c r="AF12" s="290"/>
      <c r="AG12" s="290"/>
      <c r="AH12" s="290"/>
      <c r="AI12" s="290"/>
      <c r="AJ12" s="290"/>
      <c r="AK12" s="290"/>
      <c r="AL12" s="286">
        <v>
0.3</v>
      </c>
      <c r="AM12" s="240"/>
      <c r="AN12" s="240"/>
      <c r="AO12" s="299"/>
      <c r="AP12" s="263" t="s">
        <v>
357</v>
      </c>
      <c r="AQ12" s="36"/>
      <c r="AR12" s="36"/>
      <c r="AS12" s="36"/>
      <c r="AT12" s="36"/>
      <c r="AU12" s="36"/>
      <c r="AV12" s="36"/>
      <c r="AW12" s="36"/>
      <c r="AX12" s="36"/>
      <c r="AY12" s="36"/>
      <c r="AZ12" s="36"/>
      <c r="BA12" s="36"/>
      <c r="BB12" s="36"/>
      <c r="BC12" s="36"/>
      <c r="BD12" s="36"/>
      <c r="BE12" s="36"/>
      <c r="BF12" s="272"/>
      <c r="BG12" s="277">
        <v>
4422404</v>
      </c>
      <c r="BH12" s="219"/>
      <c r="BI12" s="219"/>
      <c r="BJ12" s="219"/>
      <c r="BK12" s="219"/>
      <c r="BL12" s="219"/>
      <c r="BM12" s="219"/>
      <c r="BN12" s="282"/>
      <c r="BO12" s="285">
        <v>
40.9</v>
      </c>
      <c r="BP12" s="285"/>
      <c r="BQ12" s="285"/>
      <c r="BR12" s="285"/>
      <c r="BS12" s="291" t="s">
        <v>
209</v>
      </c>
      <c r="BT12" s="219"/>
      <c r="BU12" s="219"/>
      <c r="BV12" s="219"/>
      <c r="BW12" s="219"/>
      <c r="BX12" s="219"/>
      <c r="BY12" s="219"/>
      <c r="BZ12" s="219"/>
      <c r="CA12" s="219"/>
      <c r="CB12" s="332"/>
      <c r="CD12" s="263" t="s">
        <v>
92</v>
      </c>
      <c r="CE12" s="36"/>
      <c r="CF12" s="36"/>
      <c r="CG12" s="36"/>
      <c r="CH12" s="36"/>
      <c r="CI12" s="36"/>
      <c r="CJ12" s="36"/>
      <c r="CK12" s="36"/>
      <c r="CL12" s="36"/>
      <c r="CM12" s="36"/>
      <c r="CN12" s="36"/>
      <c r="CO12" s="36"/>
      <c r="CP12" s="36"/>
      <c r="CQ12" s="272"/>
      <c r="CR12" s="277">
        <v>
445351</v>
      </c>
      <c r="CS12" s="219"/>
      <c r="CT12" s="219"/>
      <c r="CU12" s="219"/>
      <c r="CV12" s="219"/>
      <c r="CW12" s="219"/>
      <c r="CX12" s="219"/>
      <c r="CY12" s="282"/>
      <c r="CZ12" s="285">
        <v>
1.4</v>
      </c>
      <c r="DA12" s="285"/>
      <c r="DB12" s="285"/>
      <c r="DC12" s="285"/>
      <c r="DD12" s="291">
        <v>
31643</v>
      </c>
      <c r="DE12" s="219"/>
      <c r="DF12" s="219"/>
      <c r="DG12" s="219"/>
      <c r="DH12" s="219"/>
      <c r="DI12" s="219"/>
      <c r="DJ12" s="219"/>
      <c r="DK12" s="219"/>
      <c r="DL12" s="219"/>
      <c r="DM12" s="219"/>
      <c r="DN12" s="219"/>
      <c r="DO12" s="219"/>
      <c r="DP12" s="282"/>
      <c r="DQ12" s="291">
        <v>
310795</v>
      </c>
      <c r="DR12" s="219"/>
      <c r="DS12" s="219"/>
      <c r="DT12" s="219"/>
      <c r="DU12" s="219"/>
      <c r="DV12" s="219"/>
      <c r="DW12" s="219"/>
      <c r="DX12" s="219"/>
      <c r="DY12" s="219"/>
      <c r="DZ12" s="219"/>
      <c r="EA12" s="219"/>
      <c r="EB12" s="219"/>
      <c r="EC12" s="332"/>
    </row>
    <row r="13" spans="2:143" ht="11.25" customHeight="1">
      <c r="B13" s="263" t="s">
        <v>
358</v>
      </c>
      <c r="C13" s="36"/>
      <c r="D13" s="36"/>
      <c r="E13" s="36"/>
      <c r="F13" s="36"/>
      <c r="G13" s="36"/>
      <c r="H13" s="36"/>
      <c r="I13" s="36"/>
      <c r="J13" s="36"/>
      <c r="K13" s="36"/>
      <c r="L13" s="36"/>
      <c r="M13" s="36"/>
      <c r="N13" s="36"/>
      <c r="O13" s="36"/>
      <c r="P13" s="36"/>
      <c r="Q13" s="272"/>
      <c r="R13" s="277" t="s">
        <v>
209</v>
      </c>
      <c r="S13" s="219"/>
      <c r="T13" s="219"/>
      <c r="U13" s="219"/>
      <c r="V13" s="219"/>
      <c r="W13" s="219"/>
      <c r="X13" s="219"/>
      <c r="Y13" s="282"/>
      <c r="Z13" s="285" t="s">
        <v>
209</v>
      </c>
      <c r="AA13" s="285"/>
      <c r="AB13" s="285"/>
      <c r="AC13" s="285"/>
      <c r="AD13" s="290" t="s">
        <v>
209</v>
      </c>
      <c r="AE13" s="290"/>
      <c r="AF13" s="290"/>
      <c r="AG13" s="290"/>
      <c r="AH13" s="290"/>
      <c r="AI13" s="290"/>
      <c r="AJ13" s="290"/>
      <c r="AK13" s="290"/>
      <c r="AL13" s="286" t="s">
        <v>
209</v>
      </c>
      <c r="AM13" s="240"/>
      <c r="AN13" s="240"/>
      <c r="AO13" s="299"/>
      <c r="AP13" s="263" t="s">
        <v>
359</v>
      </c>
      <c r="AQ13" s="36"/>
      <c r="AR13" s="36"/>
      <c r="AS13" s="36"/>
      <c r="AT13" s="36"/>
      <c r="AU13" s="36"/>
      <c r="AV13" s="36"/>
      <c r="AW13" s="36"/>
      <c r="AX13" s="36"/>
      <c r="AY13" s="36"/>
      <c r="AZ13" s="36"/>
      <c r="BA13" s="36"/>
      <c r="BB13" s="36"/>
      <c r="BC13" s="36"/>
      <c r="BD13" s="36"/>
      <c r="BE13" s="36"/>
      <c r="BF13" s="272"/>
      <c r="BG13" s="277">
        <v>
4419626</v>
      </c>
      <c r="BH13" s="219"/>
      <c r="BI13" s="219"/>
      <c r="BJ13" s="219"/>
      <c r="BK13" s="219"/>
      <c r="BL13" s="219"/>
      <c r="BM13" s="219"/>
      <c r="BN13" s="282"/>
      <c r="BO13" s="285">
        <v>
40.799999999999997</v>
      </c>
      <c r="BP13" s="285"/>
      <c r="BQ13" s="285"/>
      <c r="BR13" s="285"/>
      <c r="BS13" s="291" t="s">
        <v>
209</v>
      </c>
      <c r="BT13" s="219"/>
      <c r="BU13" s="219"/>
      <c r="BV13" s="219"/>
      <c r="BW13" s="219"/>
      <c r="BX13" s="219"/>
      <c r="BY13" s="219"/>
      <c r="BZ13" s="219"/>
      <c r="CA13" s="219"/>
      <c r="CB13" s="332"/>
      <c r="CD13" s="263" t="s">
        <v>
361</v>
      </c>
      <c r="CE13" s="36"/>
      <c r="CF13" s="36"/>
      <c r="CG13" s="36"/>
      <c r="CH13" s="36"/>
      <c r="CI13" s="36"/>
      <c r="CJ13" s="36"/>
      <c r="CK13" s="36"/>
      <c r="CL13" s="36"/>
      <c r="CM13" s="36"/>
      <c r="CN13" s="36"/>
      <c r="CO13" s="36"/>
      <c r="CP13" s="36"/>
      <c r="CQ13" s="272"/>
      <c r="CR13" s="277">
        <v>
2999791</v>
      </c>
      <c r="CS13" s="219"/>
      <c r="CT13" s="219"/>
      <c r="CU13" s="219"/>
      <c r="CV13" s="219"/>
      <c r="CW13" s="219"/>
      <c r="CX13" s="219"/>
      <c r="CY13" s="282"/>
      <c r="CZ13" s="285">
        <v>
9.6999999999999993</v>
      </c>
      <c r="DA13" s="285"/>
      <c r="DB13" s="285"/>
      <c r="DC13" s="285"/>
      <c r="DD13" s="291">
        <v>
1158003</v>
      </c>
      <c r="DE13" s="219"/>
      <c r="DF13" s="219"/>
      <c r="DG13" s="219"/>
      <c r="DH13" s="219"/>
      <c r="DI13" s="219"/>
      <c r="DJ13" s="219"/>
      <c r="DK13" s="219"/>
      <c r="DL13" s="219"/>
      <c r="DM13" s="219"/>
      <c r="DN13" s="219"/>
      <c r="DO13" s="219"/>
      <c r="DP13" s="282"/>
      <c r="DQ13" s="291">
        <v>
1944964</v>
      </c>
      <c r="DR13" s="219"/>
      <c r="DS13" s="219"/>
      <c r="DT13" s="219"/>
      <c r="DU13" s="219"/>
      <c r="DV13" s="219"/>
      <c r="DW13" s="219"/>
      <c r="DX13" s="219"/>
      <c r="DY13" s="219"/>
      <c r="DZ13" s="219"/>
      <c r="EA13" s="219"/>
      <c r="EB13" s="219"/>
      <c r="EC13" s="332"/>
    </row>
    <row r="14" spans="2:143" ht="11.25" customHeight="1">
      <c r="B14" s="263" t="s">
        <v>
363</v>
      </c>
      <c r="C14" s="36"/>
      <c r="D14" s="36"/>
      <c r="E14" s="36"/>
      <c r="F14" s="36"/>
      <c r="G14" s="36"/>
      <c r="H14" s="36"/>
      <c r="I14" s="36"/>
      <c r="J14" s="36"/>
      <c r="K14" s="36"/>
      <c r="L14" s="36"/>
      <c r="M14" s="36"/>
      <c r="N14" s="36"/>
      <c r="O14" s="36"/>
      <c r="P14" s="36"/>
      <c r="Q14" s="272"/>
      <c r="R14" s="277">
        <v>
51595</v>
      </c>
      <c r="S14" s="219"/>
      <c r="T14" s="219"/>
      <c r="U14" s="219"/>
      <c r="V14" s="219"/>
      <c r="W14" s="219"/>
      <c r="X14" s="219"/>
      <c r="Y14" s="282"/>
      <c r="Z14" s="285">
        <v>
0.2</v>
      </c>
      <c r="AA14" s="285"/>
      <c r="AB14" s="285"/>
      <c r="AC14" s="285"/>
      <c r="AD14" s="290">
        <v>
51595</v>
      </c>
      <c r="AE14" s="290"/>
      <c r="AF14" s="290"/>
      <c r="AG14" s="290"/>
      <c r="AH14" s="290"/>
      <c r="AI14" s="290"/>
      <c r="AJ14" s="290"/>
      <c r="AK14" s="290"/>
      <c r="AL14" s="286">
        <v>
0.3</v>
      </c>
      <c r="AM14" s="240"/>
      <c r="AN14" s="240"/>
      <c r="AO14" s="299"/>
      <c r="AP14" s="263" t="s">
        <v>
229</v>
      </c>
      <c r="AQ14" s="36"/>
      <c r="AR14" s="36"/>
      <c r="AS14" s="36"/>
      <c r="AT14" s="36"/>
      <c r="AU14" s="36"/>
      <c r="AV14" s="36"/>
      <c r="AW14" s="36"/>
      <c r="AX14" s="36"/>
      <c r="AY14" s="36"/>
      <c r="AZ14" s="36"/>
      <c r="BA14" s="36"/>
      <c r="BB14" s="36"/>
      <c r="BC14" s="36"/>
      <c r="BD14" s="36"/>
      <c r="BE14" s="36"/>
      <c r="BF14" s="272"/>
      <c r="BG14" s="277">
        <v>
202525</v>
      </c>
      <c r="BH14" s="219"/>
      <c r="BI14" s="219"/>
      <c r="BJ14" s="219"/>
      <c r="BK14" s="219"/>
      <c r="BL14" s="219"/>
      <c r="BM14" s="219"/>
      <c r="BN14" s="282"/>
      <c r="BO14" s="285">
        <v>
1.9</v>
      </c>
      <c r="BP14" s="285"/>
      <c r="BQ14" s="285"/>
      <c r="BR14" s="285"/>
      <c r="BS14" s="291" t="s">
        <v>
209</v>
      </c>
      <c r="BT14" s="219"/>
      <c r="BU14" s="219"/>
      <c r="BV14" s="219"/>
      <c r="BW14" s="219"/>
      <c r="BX14" s="219"/>
      <c r="BY14" s="219"/>
      <c r="BZ14" s="219"/>
      <c r="CA14" s="219"/>
      <c r="CB14" s="332"/>
      <c r="CD14" s="263" t="s">
        <v>
365</v>
      </c>
      <c r="CE14" s="36"/>
      <c r="CF14" s="36"/>
      <c r="CG14" s="36"/>
      <c r="CH14" s="36"/>
      <c r="CI14" s="36"/>
      <c r="CJ14" s="36"/>
      <c r="CK14" s="36"/>
      <c r="CL14" s="36"/>
      <c r="CM14" s="36"/>
      <c r="CN14" s="36"/>
      <c r="CO14" s="36"/>
      <c r="CP14" s="36"/>
      <c r="CQ14" s="272"/>
      <c r="CR14" s="277">
        <v>
1669324</v>
      </c>
      <c r="CS14" s="219"/>
      <c r="CT14" s="219"/>
      <c r="CU14" s="219"/>
      <c r="CV14" s="219"/>
      <c r="CW14" s="219"/>
      <c r="CX14" s="219"/>
      <c r="CY14" s="282"/>
      <c r="CZ14" s="285">
        <v>
5.4</v>
      </c>
      <c r="DA14" s="285"/>
      <c r="DB14" s="285"/>
      <c r="DC14" s="285"/>
      <c r="DD14" s="291">
        <v>
277874</v>
      </c>
      <c r="DE14" s="219"/>
      <c r="DF14" s="219"/>
      <c r="DG14" s="219"/>
      <c r="DH14" s="219"/>
      <c r="DI14" s="219"/>
      <c r="DJ14" s="219"/>
      <c r="DK14" s="219"/>
      <c r="DL14" s="219"/>
      <c r="DM14" s="219"/>
      <c r="DN14" s="219"/>
      <c r="DO14" s="219"/>
      <c r="DP14" s="282"/>
      <c r="DQ14" s="291">
        <v>
772802</v>
      </c>
      <c r="DR14" s="219"/>
      <c r="DS14" s="219"/>
      <c r="DT14" s="219"/>
      <c r="DU14" s="219"/>
      <c r="DV14" s="219"/>
      <c r="DW14" s="219"/>
      <c r="DX14" s="219"/>
      <c r="DY14" s="219"/>
      <c r="DZ14" s="219"/>
      <c r="EA14" s="219"/>
      <c r="EB14" s="219"/>
      <c r="EC14" s="332"/>
    </row>
    <row r="15" spans="2:143" ht="11.25" customHeight="1">
      <c r="B15" s="263" t="s">
        <v>
332</v>
      </c>
      <c r="C15" s="36"/>
      <c r="D15" s="36"/>
      <c r="E15" s="36"/>
      <c r="F15" s="36"/>
      <c r="G15" s="36"/>
      <c r="H15" s="36"/>
      <c r="I15" s="36"/>
      <c r="J15" s="36"/>
      <c r="K15" s="36"/>
      <c r="L15" s="36"/>
      <c r="M15" s="36"/>
      <c r="N15" s="36"/>
      <c r="O15" s="36"/>
      <c r="P15" s="36"/>
      <c r="Q15" s="272"/>
      <c r="R15" s="277" t="s">
        <v>
209</v>
      </c>
      <c r="S15" s="219"/>
      <c r="T15" s="219"/>
      <c r="U15" s="219"/>
      <c r="V15" s="219"/>
      <c r="W15" s="219"/>
      <c r="X15" s="219"/>
      <c r="Y15" s="282"/>
      <c r="Z15" s="285" t="s">
        <v>
209</v>
      </c>
      <c r="AA15" s="285"/>
      <c r="AB15" s="285"/>
      <c r="AC15" s="285"/>
      <c r="AD15" s="290" t="s">
        <v>
209</v>
      </c>
      <c r="AE15" s="290"/>
      <c r="AF15" s="290"/>
      <c r="AG15" s="290"/>
      <c r="AH15" s="290"/>
      <c r="AI15" s="290"/>
      <c r="AJ15" s="290"/>
      <c r="AK15" s="290"/>
      <c r="AL15" s="286" t="s">
        <v>
209</v>
      </c>
      <c r="AM15" s="240"/>
      <c r="AN15" s="240"/>
      <c r="AO15" s="299"/>
      <c r="AP15" s="263" t="s">
        <v>
366</v>
      </c>
      <c r="AQ15" s="36"/>
      <c r="AR15" s="36"/>
      <c r="AS15" s="36"/>
      <c r="AT15" s="36"/>
      <c r="AU15" s="36"/>
      <c r="AV15" s="36"/>
      <c r="AW15" s="36"/>
      <c r="AX15" s="36"/>
      <c r="AY15" s="36"/>
      <c r="AZ15" s="36"/>
      <c r="BA15" s="36"/>
      <c r="BB15" s="36"/>
      <c r="BC15" s="36"/>
      <c r="BD15" s="36"/>
      <c r="BE15" s="36"/>
      <c r="BF15" s="272"/>
      <c r="BG15" s="277">
        <v>
406834</v>
      </c>
      <c r="BH15" s="219"/>
      <c r="BI15" s="219"/>
      <c r="BJ15" s="219"/>
      <c r="BK15" s="219"/>
      <c r="BL15" s="219"/>
      <c r="BM15" s="219"/>
      <c r="BN15" s="282"/>
      <c r="BO15" s="285">
        <v>
3.8</v>
      </c>
      <c r="BP15" s="285"/>
      <c r="BQ15" s="285"/>
      <c r="BR15" s="285"/>
      <c r="BS15" s="291" t="s">
        <v>
209</v>
      </c>
      <c r="BT15" s="219"/>
      <c r="BU15" s="219"/>
      <c r="BV15" s="219"/>
      <c r="BW15" s="219"/>
      <c r="BX15" s="219"/>
      <c r="BY15" s="219"/>
      <c r="BZ15" s="219"/>
      <c r="CA15" s="219"/>
      <c r="CB15" s="332"/>
      <c r="CD15" s="263" t="s">
        <v>
367</v>
      </c>
      <c r="CE15" s="36"/>
      <c r="CF15" s="36"/>
      <c r="CG15" s="36"/>
      <c r="CH15" s="36"/>
      <c r="CI15" s="36"/>
      <c r="CJ15" s="36"/>
      <c r="CK15" s="36"/>
      <c r="CL15" s="36"/>
      <c r="CM15" s="36"/>
      <c r="CN15" s="36"/>
      <c r="CO15" s="36"/>
      <c r="CP15" s="36"/>
      <c r="CQ15" s="272"/>
      <c r="CR15" s="277">
        <v>
2896127</v>
      </c>
      <c r="CS15" s="219"/>
      <c r="CT15" s="219"/>
      <c r="CU15" s="219"/>
      <c r="CV15" s="219"/>
      <c r="CW15" s="219"/>
      <c r="CX15" s="219"/>
      <c r="CY15" s="282"/>
      <c r="CZ15" s="285">
        <v>
9.4</v>
      </c>
      <c r="DA15" s="285"/>
      <c r="DB15" s="285"/>
      <c r="DC15" s="285"/>
      <c r="DD15" s="291">
        <v>
209972</v>
      </c>
      <c r="DE15" s="219"/>
      <c r="DF15" s="219"/>
      <c r="DG15" s="219"/>
      <c r="DH15" s="219"/>
      <c r="DI15" s="219"/>
      <c r="DJ15" s="219"/>
      <c r="DK15" s="219"/>
      <c r="DL15" s="219"/>
      <c r="DM15" s="219"/>
      <c r="DN15" s="219"/>
      <c r="DO15" s="219"/>
      <c r="DP15" s="282"/>
      <c r="DQ15" s="291">
        <v>
2126021</v>
      </c>
      <c r="DR15" s="219"/>
      <c r="DS15" s="219"/>
      <c r="DT15" s="219"/>
      <c r="DU15" s="219"/>
      <c r="DV15" s="219"/>
      <c r="DW15" s="219"/>
      <c r="DX15" s="219"/>
      <c r="DY15" s="219"/>
      <c r="DZ15" s="219"/>
      <c r="EA15" s="219"/>
      <c r="EB15" s="219"/>
      <c r="EC15" s="332"/>
    </row>
    <row r="16" spans="2:143" ht="11.25" customHeight="1">
      <c r="B16" s="263" t="s">
        <v>
368</v>
      </c>
      <c r="C16" s="36"/>
      <c r="D16" s="36"/>
      <c r="E16" s="36"/>
      <c r="F16" s="36"/>
      <c r="G16" s="36"/>
      <c r="H16" s="36"/>
      <c r="I16" s="36"/>
      <c r="J16" s="36"/>
      <c r="K16" s="36"/>
      <c r="L16" s="36"/>
      <c r="M16" s="36"/>
      <c r="N16" s="36"/>
      <c r="O16" s="36"/>
      <c r="P16" s="36"/>
      <c r="Q16" s="272"/>
      <c r="R16" s="277">
        <v>
18232</v>
      </c>
      <c r="S16" s="219"/>
      <c r="T16" s="219"/>
      <c r="U16" s="219"/>
      <c r="V16" s="219"/>
      <c r="W16" s="219"/>
      <c r="X16" s="219"/>
      <c r="Y16" s="282"/>
      <c r="Z16" s="285">
        <v>
0.1</v>
      </c>
      <c r="AA16" s="285"/>
      <c r="AB16" s="285"/>
      <c r="AC16" s="285"/>
      <c r="AD16" s="290">
        <v>
18232</v>
      </c>
      <c r="AE16" s="290"/>
      <c r="AF16" s="290"/>
      <c r="AG16" s="290"/>
      <c r="AH16" s="290"/>
      <c r="AI16" s="290"/>
      <c r="AJ16" s="290"/>
      <c r="AK16" s="290"/>
      <c r="AL16" s="286">
        <v>
0.1</v>
      </c>
      <c r="AM16" s="240"/>
      <c r="AN16" s="240"/>
      <c r="AO16" s="299"/>
      <c r="AP16" s="263" t="s">
        <v>
369</v>
      </c>
      <c r="AQ16" s="36"/>
      <c r="AR16" s="36"/>
      <c r="AS16" s="36"/>
      <c r="AT16" s="36"/>
      <c r="AU16" s="36"/>
      <c r="AV16" s="36"/>
      <c r="AW16" s="36"/>
      <c r="AX16" s="36"/>
      <c r="AY16" s="36"/>
      <c r="AZ16" s="36"/>
      <c r="BA16" s="36"/>
      <c r="BB16" s="36"/>
      <c r="BC16" s="36"/>
      <c r="BD16" s="36"/>
      <c r="BE16" s="36"/>
      <c r="BF16" s="272"/>
      <c r="BG16" s="277" t="s">
        <v>
209</v>
      </c>
      <c r="BH16" s="219"/>
      <c r="BI16" s="219"/>
      <c r="BJ16" s="219"/>
      <c r="BK16" s="219"/>
      <c r="BL16" s="219"/>
      <c r="BM16" s="219"/>
      <c r="BN16" s="282"/>
      <c r="BO16" s="285" t="s">
        <v>
209</v>
      </c>
      <c r="BP16" s="285"/>
      <c r="BQ16" s="285"/>
      <c r="BR16" s="285"/>
      <c r="BS16" s="291" t="s">
        <v>
209</v>
      </c>
      <c r="BT16" s="219"/>
      <c r="BU16" s="219"/>
      <c r="BV16" s="219"/>
      <c r="BW16" s="219"/>
      <c r="BX16" s="219"/>
      <c r="BY16" s="219"/>
      <c r="BZ16" s="219"/>
      <c r="CA16" s="219"/>
      <c r="CB16" s="332"/>
      <c r="CD16" s="263" t="s">
        <v>
370</v>
      </c>
      <c r="CE16" s="36"/>
      <c r="CF16" s="36"/>
      <c r="CG16" s="36"/>
      <c r="CH16" s="36"/>
      <c r="CI16" s="36"/>
      <c r="CJ16" s="36"/>
      <c r="CK16" s="36"/>
      <c r="CL16" s="36"/>
      <c r="CM16" s="36"/>
      <c r="CN16" s="36"/>
      <c r="CO16" s="36"/>
      <c r="CP16" s="36"/>
      <c r="CQ16" s="272"/>
      <c r="CR16" s="277">
        <v>
135066</v>
      </c>
      <c r="CS16" s="219"/>
      <c r="CT16" s="219"/>
      <c r="CU16" s="219"/>
      <c r="CV16" s="219"/>
      <c r="CW16" s="219"/>
      <c r="CX16" s="219"/>
      <c r="CY16" s="282"/>
      <c r="CZ16" s="285">
        <v>
0.4</v>
      </c>
      <c r="DA16" s="285"/>
      <c r="DB16" s="285"/>
      <c r="DC16" s="285"/>
      <c r="DD16" s="291" t="s">
        <v>
209</v>
      </c>
      <c r="DE16" s="219"/>
      <c r="DF16" s="219"/>
      <c r="DG16" s="219"/>
      <c r="DH16" s="219"/>
      <c r="DI16" s="219"/>
      <c r="DJ16" s="219"/>
      <c r="DK16" s="219"/>
      <c r="DL16" s="219"/>
      <c r="DM16" s="219"/>
      <c r="DN16" s="219"/>
      <c r="DO16" s="219"/>
      <c r="DP16" s="282"/>
      <c r="DQ16" s="291">
        <v>
793</v>
      </c>
      <c r="DR16" s="219"/>
      <c r="DS16" s="219"/>
      <c r="DT16" s="219"/>
      <c r="DU16" s="219"/>
      <c r="DV16" s="219"/>
      <c r="DW16" s="219"/>
      <c r="DX16" s="219"/>
      <c r="DY16" s="219"/>
      <c r="DZ16" s="219"/>
      <c r="EA16" s="219"/>
      <c r="EB16" s="219"/>
      <c r="EC16" s="332"/>
    </row>
    <row r="17" spans="2:133" ht="11.25" customHeight="1">
      <c r="B17" s="263" t="s">
        <v>
371</v>
      </c>
      <c r="C17" s="36"/>
      <c r="D17" s="36"/>
      <c r="E17" s="36"/>
      <c r="F17" s="36"/>
      <c r="G17" s="36"/>
      <c r="H17" s="36"/>
      <c r="I17" s="36"/>
      <c r="J17" s="36"/>
      <c r="K17" s="36"/>
      <c r="L17" s="36"/>
      <c r="M17" s="36"/>
      <c r="N17" s="36"/>
      <c r="O17" s="36"/>
      <c r="P17" s="36"/>
      <c r="Q17" s="272"/>
      <c r="R17" s="277">
        <v>
154384</v>
      </c>
      <c r="S17" s="219"/>
      <c r="T17" s="219"/>
      <c r="U17" s="219"/>
      <c r="V17" s="219"/>
      <c r="W17" s="219"/>
      <c r="X17" s="219"/>
      <c r="Y17" s="282"/>
      <c r="Z17" s="285">
        <v>
0.5</v>
      </c>
      <c r="AA17" s="285"/>
      <c r="AB17" s="285"/>
      <c r="AC17" s="285"/>
      <c r="AD17" s="290">
        <v>
154384</v>
      </c>
      <c r="AE17" s="290"/>
      <c r="AF17" s="290"/>
      <c r="AG17" s="290"/>
      <c r="AH17" s="290"/>
      <c r="AI17" s="290"/>
      <c r="AJ17" s="290"/>
      <c r="AK17" s="290"/>
      <c r="AL17" s="286">
        <v>
1</v>
      </c>
      <c r="AM17" s="240"/>
      <c r="AN17" s="240"/>
      <c r="AO17" s="299"/>
      <c r="AP17" s="263" t="s">
        <v>
372</v>
      </c>
      <c r="AQ17" s="36"/>
      <c r="AR17" s="36"/>
      <c r="AS17" s="36"/>
      <c r="AT17" s="36"/>
      <c r="AU17" s="36"/>
      <c r="AV17" s="36"/>
      <c r="AW17" s="36"/>
      <c r="AX17" s="36"/>
      <c r="AY17" s="36"/>
      <c r="AZ17" s="36"/>
      <c r="BA17" s="36"/>
      <c r="BB17" s="36"/>
      <c r="BC17" s="36"/>
      <c r="BD17" s="36"/>
      <c r="BE17" s="36"/>
      <c r="BF17" s="272"/>
      <c r="BG17" s="277" t="s">
        <v>
209</v>
      </c>
      <c r="BH17" s="219"/>
      <c r="BI17" s="219"/>
      <c r="BJ17" s="219"/>
      <c r="BK17" s="219"/>
      <c r="BL17" s="219"/>
      <c r="BM17" s="219"/>
      <c r="BN17" s="282"/>
      <c r="BO17" s="285" t="s">
        <v>
209</v>
      </c>
      <c r="BP17" s="285"/>
      <c r="BQ17" s="285"/>
      <c r="BR17" s="285"/>
      <c r="BS17" s="291" t="s">
        <v>
209</v>
      </c>
      <c r="BT17" s="219"/>
      <c r="BU17" s="219"/>
      <c r="BV17" s="219"/>
      <c r="BW17" s="219"/>
      <c r="BX17" s="219"/>
      <c r="BY17" s="219"/>
      <c r="BZ17" s="219"/>
      <c r="CA17" s="219"/>
      <c r="CB17" s="332"/>
      <c r="CD17" s="263" t="s">
        <v>
374</v>
      </c>
      <c r="CE17" s="36"/>
      <c r="CF17" s="36"/>
      <c r="CG17" s="36"/>
      <c r="CH17" s="36"/>
      <c r="CI17" s="36"/>
      <c r="CJ17" s="36"/>
      <c r="CK17" s="36"/>
      <c r="CL17" s="36"/>
      <c r="CM17" s="36"/>
      <c r="CN17" s="36"/>
      <c r="CO17" s="36"/>
      <c r="CP17" s="36"/>
      <c r="CQ17" s="272"/>
      <c r="CR17" s="277">
        <v>
2495209</v>
      </c>
      <c r="CS17" s="219"/>
      <c r="CT17" s="219"/>
      <c r="CU17" s="219"/>
      <c r="CV17" s="219"/>
      <c r="CW17" s="219"/>
      <c r="CX17" s="219"/>
      <c r="CY17" s="282"/>
      <c r="CZ17" s="285">
        <v>
8.1</v>
      </c>
      <c r="DA17" s="285"/>
      <c r="DB17" s="285"/>
      <c r="DC17" s="285"/>
      <c r="DD17" s="291" t="s">
        <v>
209</v>
      </c>
      <c r="DE17" s="219"/>
      <c r="DF17" s="219"/>
      <c r="DG17" s="219"/>
      <c r="DH17" s="219"/>
      <c r="DI17" s="219"/>
      <c r="DJ17" s="219"/>
      <c r="DK17" s="219"/>
      <c r="DL17" s="219"/>
      <c r="DM17" s="219"/>
      <c r="DN17" s="219"/>
      <c r="DO17" s="219"/>
      <c r="DP17" s="282"/>
      <c r="DQ17" s="291">
        <v>
2432691</v>
      </c>
      <c r="DR17" s="219"/>
      <c r="DS17" s="219"/>
      <c r="DT17" s="219"/>
      <c r="DU17" s="219"/>
      <c r="DV17" s="219"/>
      <c r="DW17" s="219"/>
      <c r="DX17" s="219"/>
      <c r="DY17" s="219"/>
      <c r="DZ17" s="219"/>
      <c r="EA17" s="219"/>
      <c r="EB17" s="219"/>
      <c r="EC17" s="332"/>
    </row>
    <row r="18" spans="2:133" ht="11.25" customHeight="1">
      <c r="B18" s="263" t="s">
        <v>
375</v>
      </c>
      <c r="C18" s="36"/>
      <c r="D18" s="36"/>
      <c r="E18" s="36"/>
      <c r="F18" s="36"/>
      <c r="G18" s="36"/>
      <c r="H18" s="36"/>
      <c r="I18" s="36"/>
      <c r="J18" s="36"/>
      <c r="K18" s="36"/>
      <c r="L18" s="36"/>
      <c r="M18" s="36"/>
      <c r="N18" s="36"/>
      <c r="O18" s="36"/>
      <c r="P18" s="36"/>
      <c r="Q18" s="272"/>
      <c r="R18" s="277">
        <v>
81992</v>
      </c>
      <c r="S18" s="219"/>
      <c r="T18" s="219"/>
      <c r="U18" s="219"/>
      <c r="V18" s="219"/>
      <c r="W18" s="219"/>
      <c r="X18" s="219"/>
      <c r="Y18" s="282"/>
      <c r="Z18" s="285">
        <v>
0.3</v>
      </c>
      <c r="AA18" s="285"/>
      <c r="AB18" s="285"/>
      <c r="AC18" s="285"/>
      <c r="AD18" s="290">
        <v>
81992</v>
      </c>
      <c r="AE18" s="290"/>
      <c r="AF18" s="290"/>
      <c r="AG18" s="290"/>
      <c r="AH18" s="290"/>
      <c r="AI18" s="290"/>
      <c r="AJ18" s="290"/>
      <c r="AK18" s="290"/>
      <c r="AL18" s="286">
        <v>
0.5</v>
      </c>
      <c r="AM18" s="240"/>
      <c r="AN18" s="240"/>
      <c r="AO18" s="299"/>
      <c r="AP18" s="263" t="s">
        <v>
102</v>
      </c>
      <c r="AQ18" s="36"/>
      <c r="AR18" s="36"/>
      <c r="AS18" s="36"/>
      <c r="AT18" s="36"/>
      <c r="AU18" s="36"/>
      <c r="AV18" s="36"/>
      <c r="AW18" s="36"/>
      <c r="AX18" s="36"/>
      <c r="AY18" s="36"/>
      <c r="AZ18" s="36"/>
      <c r="BA18" s="36"/>
      <c r="BB18" s="36"/>
      <c r="BC18" s="36"/>
      <c r="BD18" s="36"/>
      <c r="BE18" s="36"/>
      <c r="BF18" s="272"/>
      <c r="BG18" s="277" t="s">
        <v>
209</v>
      </c>
      <c r="BH18" s="219"/>
      <c r="BI18" s="219"/>
      <c r="BJ18" s="219"/>
      <c r="BK18" s="219"/>
      <c r="BL18" s="219"/>
      <c r="BM18" s="219"/>
      <c r="BN18" s="282"/>
      <c r="BO18" s="285" t="s">
        <v>
209</v>
      </c>
      <c r="BP18" s="285"/>
      <c r="BQ18" s="285"/>
      <c r="BR18" s="285"/>
      <c r="BS18" s="291" t="s">
        <v>
209</v>
      </c>
      <c r="BT18" s="219"/>
      <c r="BU18" s="219"/>
      <c r="BV18" s="219"/>
      <c r="BW18" s="219"/>
      <c r="BX18" s="219"/>
      <c r="BY18" s="219"/>
      <c r="BZ18" s="219"/>
      <c r="CA18" s="219"/>
      <c r="CB18" s="332"/>
      <c r="CD18" s="263" t="s">
        <v>
376</v>
      </c>
      <c r="CE18" s="36"/>
      <c r="CF18" s="36"/>
      <c r="CG18" s="36"/>
      <c r="CH18" s="36"/>
      <c r="CI18" s="36"/>
      <c r="CJ18" s="36"/>
      <c r="CK18" s="36"/>
      <c r="CL18" s="36"/>
      <c r="CM18" s="36"/>
      <c r="CN18" s="36"/>
      <c r="CO18" s="36"/>
      <c r="CP18" s="36"/>
      <c r="CQ18" s="272"/>
      <c r="CR18" s="277" t="s">
        <v>
209</v>
      </c>
      <c r="CS18" s="219"/>
      <c r="CT18" s="219"/>
      <c r="CU18" s="219"/>
      <c r="CV18" s="219"/>
      <c r="CW18" s="219"/>
      <c r="CX18" s="219"/>
      <c r="CY18" s="282"/>
      <c r="CZ18" s="285" t="s">
        <v>
209</v>
      </c>
      <c r="DA18" s="285"/>
      <c r="DB18" s="285"/>
      <c r="DC18" s="285"/>
      <c r="DD18" s="291" t="s">
        <v>
209</v>
      </c>
      <c r="DE18" s="219"/>
      <c r="DF18" s="219"/>
      <c r="DG18" s="219"/>
      <c r="DH18" s="219"/>
      <c r="DI18" s="219"/>
      <c r="DJ18" s="219"/>
      <c r="DK18" s="219"/>
      <c r="DL18" s="219"/>
      <c r="DM18" s="219"/>
      <c r="DN18" s="219"/>
      <c r="DO18" s="219"/>
      <c r="DP18" s="282"/>
      <c r="DQ18" s="291" t="s">
        <v>
209</v>
      </c>
      <c r="DR18" s="219"/>
      <c r="DS18" s="219"/>
      <c r="DT18" s="219"/>
      <c r="DU18" s="219"/>
      <c r="DV18" s="219"/>
      <c r="DW18" s="219"/>
      <c r="DX18" s="219"/>
      <c r="DY18" s="219"/>
      <c r="DZ18" s="219"/>
      <c r="EA18" s="219"/>
      <c r="EB18" s="219"/>
      <c r="EC18" s="332"/>
    </row>
    <row r="19" spans="2:133" ht="11.25" customHeight="1">
      <c r="B19" s="263" t="s">
        <v>
78</v>
      </c>
      <c r="C19" s="36"/>
      <c r="D19" s="36"/>
      <c r="E19" s="36"/>
      <c r="F19" s="36"/>
      <c r="G19" s="36"/>
      <c r="H19" s="36"/>
      <c r="I19" s="36"/>
      <c r="J19" s="36"/>
      <c r="K19" s="36"/>
      <c r="L19" s="36"/>
      <c r="M19" s="36"/>
      <c r="N19" s="36"/>
      <c r="O19" s="36"/>
      <c r="P19" s="36"/>
      <c r="Q19" s="272"/>
      <c r="R19" s="277">
        <v>
8768</v>
      </c>
      <c r="S19" s="219"/>
      <c r="T19" s="219"/>
      <c r="U19" s="219"/>
      <c r="V19" s="219"/>
      <c r="W19" s="219"/>
      <c r="X19" s="219"/>
      <c r="Y19" s="282"/>
      <c r="Z19" s="285">
        <v>
0</v>
      </c>
      <c r="AA19" s="285"/>
      <c r="AB19" s="285"/>
      <c r="AC19" s="285"/>
      <c r="AD19" s="290">
        <v>
8768</v>
      </c>
      <c r="AE19" s="290"/>
      <c r="AF19" s="290"/>
      <c r="AG19" s="290"/>
      <c r="AH19" s="290"/>
      <c r="AI19" s="290"/>
      <c r="AJ19" s="290"/>
      <c r="AK19" s="290"/>
      <c r="AL19" s="286">
        <v>
0.1</v>
      </c>
      <c r="AM19" s="240"/>
      <c r="AN19" s="240"/>
      <c r="AO19" s="299"/>
      <c r="AP19" s="263" t="s">
        <v>
377</v>
      </c>
      <c r="AQ19" s="36"/>
      <c r="AR19" s="36"/>
      <c r="AS19" s="36"/>
      <c r="AT19" s="36"/>
      <c r="AU19" s="36"/>
      <c r="AV19" s="36"/>
      <c r="AW19" s="36"/>
      <c r="AX19" s="36"/>
      <c r="AY19" s="36"/>
      <c r="AZ19" s="36"/>
      <c r="BA19" s="36"/>
      <c r="BB19" s="36"/>
      <c r="BC19" s="36"/>
      <c r="BD19" s="36"/>
      <c r="BE19" s="36"/>
      <c r="BF19" s="272"/>
      <c r="BG19" s="277">
        <v>
866242</v>
      </c>
      <c r="BH19" s="219"/>
      <c r="BI19" s="219"/>
      <c r="BJ19" s="219"/>
      <c r="BK19" s="219"/>
      <c r="BL19" s="219"/>
      <c r="BM19" s="219"/>
      <c r="BN19" s="282"/>
      <c r="BO19" s="285">
        <v>
8</v>
      </c>
      <c r="BP19" s="285"/>
      <c r="BQ19" s="285"/>
      <c r="BR19" s="285"/>
      <c r="BS19" s="291" t="s">
        <v>
209</v>
      </c>
      <c r="BT19" s="219"/>
      <c r="BU19" s="219"/>
      <c r="BV19" s="219"/>
      <c r="BW19" s="219"/>
      <c r="BX19" s="219"/>
      <c r="BY19" s="219"/>
      <c r="BZ19" s="219"/>
      <c r="CA19" s="219"/>
      <c r="CB19" s="332"/>
      <c r="CD19" s="263" t="s">
        <v>
378</v>
      </c>
      <c r="CE19" s="36"/>
      <c r="CF19" s="36"/>
      <c r="CG19" s="36"/>
      <c r="CH19" s="36"/>
      <c r="CI19" s="36"/>
      <c r="CJ19" s="36"/>
      <c r="CK19" s="36"/>
      <c r="CL19" s="36"/>
      <c r="CM19" s="36"/>
      <c r="CN19" s="36"/>
      <c r="CO19" s="36"/>
      <c r="CP19" s="36"/>
      <c r="CQ19" s="272"/>
      <c r="CR19" s="277" t="s">
        <v>
209</v>
      </c>
      <c r="CS19" s="219"/>
      <c r="CT19" s="219"/>
      <c r="CU19" s="219"/>
      <c r="CV19" s="219"/>
      <c r="CW19" s="219"/>
      <c r="CX19" s="219"/>
      <c r="CY19" s="282"/>
      <c r="CZ19" s="285" t="s">
        <v>
209</v>
      </c>
      <c r="DA19" s="285"/>
      <c r="DB19" s="285"/>
      <c r="DC19" s="285"/>
      <c r="DD19" s="291" t="s">
        <v>
209</v>
      </c>
      <c r="DE19" s="219"/>
      <c r="DF19" s="219"/>
      <c r="DG19" s="219"/>
      <c r="DH19" s="219"/>
      <c r="DI19" s="219"/>
      <c r="DJ19" s="219"/>
      <c r="DK19" s="219"/>
      <c r="DL19" s="219"/>
      <c r="DM19" s="219"/>
      <c r="DN19" s="219"/>
      <c r="DO19" s="219"/>
      <c r="DP19" s="282"/>
      <c r="DQ19" s="291" t="s">
        <v>
209</v>
      </c>
      <c r="DR19" s="219"/>
      <c r="DS19" s="219"/>
      <c r="DT19" s="219"/>
      <c r="DU19" s="219"/>
      <c r="DV19" s="219"/>
      <c r="DW19" s="219"/>
      <c r="DX19" s="219"/>
      <c r="DY19" s="219"/>
      <c r="DZ19" s="219"/>
      <c r="EA19" s="219"/>
      <c r="EB19" s="219"/>
      <c r="EC19" s="332"/>
    </row>
    <row r="20" spans="2:133" ht="11.25" customHeight="1">
      <c r="B20" s="263" t="s">
        <v>
379</v>
      </c>
      <c r="C20" s="36"/>
      <c r="D20" s="36"/>
      <c r="E20" s="36"/>
      <c r="F20" s="36"/>
      <c r="G20" s="36"/>
      <c r="H20" s="36"/>
      <c r="I20" s="36"/>
      <c r="J20" s="36"/>
      <c r="K20" s="36"/>
      <c r="L20" s="36"/>
      <c r="M20" s="36"/>
      <c r="N20" s="36"/>
      <c r="O20" s="36"/>
      <c r="P20" s="36"/>
      <c r="Q20" s="272"/>
      <c r="R20" s="277">
        <v>
3808</v>
      </c>
      <c r="S20" s="219"/>
      <c r="T20" s="219"/>
      <c r="U20" s="219"/>
      <c r="V20" s="219"/>
      <c r="W20" s="219"/>
      <c r="X20" s="219"/>
      <c r="Y20" s="282"/>
      <c r="Z20" s="285">
        <v>
0</v>
      </c>
      <c r="AA20" s="285"/>
      <c r="AB20" s="285"/>
      <c r="AC20" s="285"/>
      <c r="AD20" s="290">
        <v>
3808</v>
      </c>
      <c r="AE20" s="290"/>
      <c r="AF20" s="290"/>
      <c r="AG20" s="290"/>
      <c r="AH20" s="290"/>
      <c r="AI20" s="290"/>
      <c r="AJ20" s="290"/>
      <c r="AK20" s="290"/>
      <c r="AL20" s="286">
        <v>
0</v>
      </c>
      <c r="AM20" s="240"/>
      <c r="AN20" s="240"/>
      <c r="AO20" s="299"/>
      <c r="AP20" s="263" t="s">
        <v>
380</v>
      </c>
      <c r="AQ20" s="36"/>
      <c r="AR20" s="36"/>
      <c r="AS20" s="36"/>
      <c r="AT20" s="36"/>
      <c r="AU20" s="36"/>
      <c r="AV20" s="36"/>
      <c r="AW20" s="36"/>
      <c r="AX20" s="36"/>
      <c r="AY20" s="36"/>
      <c r="AZ20" s="36"/>
      <c r="BA20" s="36"/>
      <c r="BB20" s="36"/>
      <c r="BC20" s="36"/>
      <c r="BD20" s="36"/>
      <c r="BE20" s="36"/>
      <c r="BF20" s="272"/>
      <c r="BG20" s="277">
        <v>
866242</v>
      </c>
      <c r="BH20" s="219"/>
      <c r="BI20" s="219"/>
      <c r="BJ20" s="219"/>
      <c r="BK20" s="219"/>
      <c r="BL20" s="219"/>
      <c r="BM20" s="219"/>
      <c r="BN20" s="282"/>
      <c r="BO20" s="285">
        <v>
8</v>
      </c>
      <c r="BP20" s="285"/>
      <c r="BQ20" s="285"/>
      <c r="BR20" s="285"/>
      <c r="BS20" s="291" t="s">
        <v>
209</v>
      </c>
      <c r="BT20" s="219"/>
      <c r="BU20" s="219"/>
      <c r="BV20" s="219"/>
      <c r="BW20" s="219"/>
      <c r="BX20" s="219"/>
      <c r="BY20" s="219"/>
      <c r="BZ20" s="219"/>
      <c r="CA20" s="219"/>
      <c r="CB20" s="332"/>
      <c r="CD20" s="263" t="s">
        <v>
203</v>
      </c>
      <c r="CE20" s="36"/>
      <c r="CF20" s="36"/>
      <c r="CG20" s="36"/>
      <c r="CH20" s="36"/>
      <c r="CI20" s="36"/>
      <c r="CJ20" s="36"/>
      <c r="CK20" s="36"/>
      <c r="CL20" s="36"/>
      <c r="CM20" s="36"/>
      <c r="CN20" s="36"/>
      <c r="CO20" s="36"/>
      <c r="CP20" s="36"/>
      <c r="CQ20" s="272"/>
      <c r="CR20" s="277">
        <v>
30811696</v>
      </c>
      <c r="CS20" s="219"/>
      <c r="CT20" s="219"/>
      <c r="CU20" s="219"/>
      <c r="CV20" s="219"/>
      <c r="CW20" s="219"/>
      <c r="CX20" s="219"/>
      <c r="CY20" s="282"/>
      <c r="CZ20" s="285">
        <v>
100</v>
      </c>
      <c r="DA20" s="285"/>
      <c r="DB20" s="285"/>
      <c r="DC20" s="285"/>
      <c r="DD20" s="291">
        <v>
1968423</v>
      </c>
      <c r="DE20" s="219"/>
      <c r="DF20" s="219"/>
      <c r="DG20" s="219"/>
      <c r="DH20" s="219"/>
      <c r="DI20" s="219"/>
      <c r="DJ20" s="219"/>
      <c r="DK20" s="219"/>
      <c r="DL20" s="219"/>
      <c r="DM20" s="219"/>
      <c r="DN20" s="219"/>
      <c r="DO20" s="219"/>
      <c r="DP20" s="282"/>
      <c r="DQ20" s="291">
        <v>
18661445</v>
      </c>
      <c r="DR20" s="219"/>
      <c r="DS20" s="219"/>
      <c r="DT20" s="219"/>
      <c r="DU20" s="219"/>
      <c r="DV20" s="219"/>
      <c r="DW20" s="219"/>
      <c r="DX20" s="219"/>
      <c r="DY20" s="219"/>
      <c r="DZ20" s="219"/>
      <c r="EA20" s="219"/>
      <c r="EB20" s="219"/>
      <c r="EC20" s="332"/>
    </row>
    <row r="21" spans="2:133" ht="11.25" customHeight="1">
      <c r="B21" s="263" t="s">
        <v>
382</v>
      </c>
      <c r="C21" s="36"/>
      <c r="D21" s="36"/>
      <c r="E21" s="36"/>
      <c r="F21" s="36"/>
      <c r="G21" s="36"/>
      <c r="H21" s="36"/>
      <c r="I21" s="36"/>
      <c r="J21" s="36"/>
      <c r="K21" s="36"/>
      <c r="L21" s="36"/>
      <c r="M21" s="36"/>
      <c r="N21" s="36"/>
      <c r="O21" s="36"/>
      <c r="P21" s="36"/>
      <c r="Q21" s="272"/>
      <c r="R21" s="277">
        <v>
59816</v>
      </c>
      <c r="S21" s="219"/>
      <c r="T21" s="219"/>
      <c r="U21" s="219"/>
      <c r="V21" s="219"/>
      <c r="W21" s="219"/>
      <c r="X21" s="219"/>
      <c r="Y21" s="282"/>
      <c r="Z21" s="285">
        <v>
0.2</v>
      </c>
      <c r="AA21" s="285"/>
      <c r="AB21" s="285"/>
      <c r="AC21" s="285"/>
      <c r="AD21" s="290">
        <v>
59816</v>
      </c>
      <c r="AE21" s="290"/>
      <c r="AF21" s="290"/>
      <c r="AG21" s="290"/>
      <c r="AH21" s="290"/>
      <c r="AI21" s="290"/>
      <c r="AJ21" s="290"/>
      <c r="AK21" s="290"/>
      <c r="AL21" s="286">
        <v>
0.4</v>
      </c>
      <c r="AM21" s="240"/>
      <c r="AN21" s="240"/>
      <c r="AO21" s="299"/>
      <c r="AP21" s="302" t="s">
        <v>
383</v>
      </c>
      <c r="AQ21" s="305"/>
      <c r="AR21" s="305"/>
      <c r="AS21" s="305"/>
      <c r="AT21" s="305"/>
      <c r="AU21" s="305"/>
      <c r="AV21" s="305"/>
      <c r="AW21" s="305"/>
      <c r="AX21" s="305"/>
      <c r="AY21" s="305"/>
      <c r="AZ21" s="305"/>
      <c r="BA21" s="305"/>
      <c r="BB21" s="305"/>
      <c r="BC21" s="305"/>
      <c r="BD21" s="305"/>
      <c r="BE21" s="305"/>
      <c r="BF21" s="319"/>
      <c r="BG21" s="277">
        <v>
11313</v>
      </c>
      <c r="BH21" s="219"/>
      <c r="BI21" s="219"/>
      <c r="BJ21" s="219"/>
      <c r="BK21" s="219"/>
      <c r="BL21" s="219"/>
      <c r="BM21" s="219"/>
      <c r="BN21" s="282"/>
      <c r="BO21" s="285">
        <v>
0.1</v>
      </c>
      <c r="BP21" s="285"/>
      <c r="BQ21" s="285"/>
      <c r="BR21" s="285"/>
      <c r="BS21" s="291" t="s">
        <v>
209</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
354</v>
      </c>
      <c r="C22" s="36"/>
      <c r="D22" s="36"/>
      <c r="E22" s="36"/>
      <c r="F22" s="36"/>
      <c r="G22" s="36"/>
      <c r="H22" s="36"/>
      <c r="I22" s="36"/>
      <c r="J22" s="36"/>
      <c r="K22" s="36"/>
      <c r="L22" s="36"/>
      <c r="M22" s="36"/>
      <c r="N22" s="36"/>
      <c r="O22" s="36"/>
      <c r="P22" s="36"/>
      <c r="Q22" s="272"/>
      <c r="R22" s="277">
        <v>
4436463</v>
      </c>
      <c r="S22" s="219"/>
      <c r="T22" s="219"/>
      <c r="U22" s="219"/>
      <c r="V22" s="219"/>
      <c r="W22" s="219"/>
      <c r="X22" s="219"/>
      <c r="Y22" s="282"/>
      <c r="Z22" s="285">
        <v>
14.1</v>
      </c>
      <c r="AA22" s="285"/>
      <c r="AB22" s="285"/>
      <c r="AC22" s="285"/>
      <c r="AD22" s="290">
        <v>
3736607</v>
      </c>
      <c r="AE22" s="290"/>
      <c r="AF22" s="290"/>
      <c r="AG22" s="290"/>
      <c r="AH22" s="290"/>
      <c r="AI22" s="290"/>
      <c r="AJ22" s="290"/>
      <c r="AK22" s="290"/>
      <c r="AL22" s="286">
        <v>
23.7</v>
      </c>
      <c r="AM22" s="240"/>
      <c r="AN22" s="240"/>
      <c r="AO22" s="299"/>
      <c r="AP22" s="302" t="s">
        <v>
384</v>
      </c>
      <c r="AQ22" s="305"/>
      <c r="AR22" s="305"/>
      <c r="AS22" s="305"/>
      <c r="AT22" s="305"/>
      <c r="AU22" s="305"/>
      <c r="AV22" s="305"/>
      <c r="AW22" s="305"/>
      <c r="AX22" s="305"/>
      <c r="AY22" s="305"/>
      <c r="AZ22" s="305"/>
      <c r="BA22" s="305"/>
      <c r="BB22" s="305"/>
      <c r="BC22" s="305"/>
      <c r="BD22" s="305"/>
      <c r="BE22" s="305"/>
      <c r="BF22" s="319"/>
      <c r="BG22" s="277" t="s">
        <v>
209</v>
      </c>
      <c r="BH22" s="219"/>
      <c r="BI22" s="219"/>
      <c r="BJ22" s="219"/>
      <c r="BK22" s="219"/>
      <c r="BL22" s="219"/>
      <c r="BM22" s="219"/>
      <c r="BN22" s="282"/>
      <c r="BO22" s="285" t="s">
        <v>
209</v>
      </c>
      <c r="BP22" s="285"/>
      <c r="BQ22" s="285"/>
      <c r="BR22" s="285"/>
      <c r="BS22" s="291" t="s">
        <v>
209</v>
      </c>
      <c r="BT22" s="219"/>
      <c r="BU22" s="219"/>
      <c r="BV22" s="219"/>
      <c r="BW22" s="219"/>
      <c r="BX22" s="219"/>
      <c r="BY22" s="219"/>
      <c r="BZ22" s="219"/>
      <c r="CA22" s="219"/>
      <c r="CB22" s="332"/>
      <c r="CD22" s="183" t="s">
        <v>
386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
311</v>
      </c>
      <c r="C23" s="36"/>
      <c r="D23" s="36"/>
      <c r="E23" s="36"/>
      <c r="F23" s="36"/>
      <c r="G23" s="36"/>
      <c r="H23" s="36"/>
      <c r="I23" s="36"/>
      <c r="J23" s="36"/>
      <c r="K23" s="36"/>
      <c r="L23" s="36"/>
      <c r="M23" s="36"/>
      <c r="N23" s="36"/>
      <c r="O23" s="36"/>
      <c r="P23" s="36"/>
      <c r="Q23" s="272"/>
      <c r="R23" s="277">
        <v>
3736607</v>
      </c>
      <c r="S23" s="219"/>
      <c r="T23" s="219"/>
      <c r="U23" s="219"/>
      <c r="V23" s="219"/>
      <c r="W23" s="219"/>
      <c r="X23" s="219"/>
      <c r="Y23" s="282"/>
      <c r="Z23" s="285">
        <v>
11.9</v>
      </c>
      <c r="AA23" s="285"/>
      <c r="AB23" s="285"/>
      <c r="AC23" s="285"/>
      <c r="AD23" s="290">
        <v>
3736607</v>
      </c>
      <c r="AE23" s="290"/>
      <c r="AF23" s="290"/>
      <c r="AG23" s="290"/>
      <c r="AH23" s="290"/>
      <c r="AI23" s="290"/>
      <c r="AJ23" s="290"/>
      <c r="AK23" s="290"/>
      <c r="AL23" s="286">
        <v>
23.7</v>
      </c>
      <c r="AM23" s="240"/>
      <c r="AN23" s="240"/>
      <c r="AO23" s="299"/>
      <c r="AP23" s="302" t="s">
        <v>
121</v>
      </c>
      <c r="AQ23" s="305"/>
      <c r="AR23" s="305"/>
      <c r="AS23" s="305"/>
      <c r="AT23" s="305"/>
      <c r="AU23" s="305"/>
      <c r="AV23" s="305"/>
      <c r="AW23" s="305"/>
      <c r="AX23" s="305"/>
      <c r="AY23" s="305"/>
      <c r="AZ23" s="305"/>
      <c r="BA23" s="305"/>
      <c r="BB23" s="305"/>
      <c r="BC23" s="305"/>
      <c r="BD23" s="305"/>
      <c r="BE23" s="305"/>
      <c r="BF23" s="319"/>
      <c r="BG23" s="277">
        <v>
854929</v>
      </c>
      <c r="BH23" s="219"/>
      <c r="BI23" s="219"/>
      <c r="BJ23" s="219"/>
      <c r="BK23" s="219"/>
      <c r="BL23" s="219"/>
      <c r="BM23" s="219"/>
      <c r="BN23" s="282"/>
      <c r="BO23" s="285">
        <v>
7.9</v>
      </c>
      <c r="BP23" s="285"/>
      <c r="BQ23" s="285"/>
      <c r="BR23" s="285"/>
      <c r="BS23" s="291" t="s">
        <v>
209</v>
      </c>
      <c r="BT23" s="219"/>
      <c r="BU23" s="219"/>
      <c r="BV23" s="219"/>
      <c r="BW23" s="219"/>
      <c r="BX23" s="219"/>
      <c r="BY23" s="219"/>
      <c r="BZ23" s="219"/>
      <c r="CA23" s="219"/>
      <c r="CB23" s="332"/>
      <c r="CD23" s="183" t="s">
        <v>
327</v>
      </c>
      <c r="CE23" s="139"/>
      <c r="CF23" s="139"/>
      <c r="CG23" s="139"/>
      <c r="CH23" s="139"/>
      <c r="CI23" s="139"/>
      <c r="CJ23" s="139"/>
      <c r="CK23" s="139"/>
      <c r="CL23" s="139"/>
      <c r="CM23" s="139"/>
      <c r="CN23" s="139"/>
      <c r="CO23" s="139"/>
      <c r="CP23" s="139"/>
      <c r="CQ23" s="144"/>
      <c r="CR23" s="183" t="s">
        <v>
387</v>
      </c>
      <c r="CS23" s="139"/>
      <c r="CT23" s="139"/>
      <c r="CU23" s="139"/>
      <c r="CV23" s="139"/>
      <c r="CW23" s="139"/>
      <c r="CX23" s="139"/>
      <c r="CY23" s="144"/>
      <c r="CZ23" s="183" t="s">
        <v>
390</v>
      </c>
      <c r="DA23" s="139"/>
      <c r="DB23" s="139"/>
      <c r="DC23" s="144"/>
      <c r="DD23" s="183" t="s">
        <v>
316</v>
      </c>
      <c r="DE23" s="139"/>
      <c r="DF23" s="139"/>
      <c r="DG23" s="139"/>
      <c r="DH23" s="139"/>
      <c r="DI23" s="139"/>
      <c r="DJ23" s="139"/>
      <c r="DK23" s="144"/>
      <c r="DL23" s="350" t="s">
        <v>
393</v>
      </c>
      <c r="DM23" s="353"/>
      <c r="DN23" s="353"/>
      <c r="DO23" s="353"/>
      <c r="DP23" s="353"/>
      <c r="DQ23" s="353"/>
      <c r="DR23" s="353"/>
      <c r="DS23" s="353"/>
      <c r="DT23" s="353"/>
      <c r="DU23" s="353"/>
      <c r="DV23" s="357"/>
      <c r="DW23" s="183" t="s">
        <v>
394</v>
      </c>
      <c r="DX23" s="139"/>
      <c r="DY23" s="139"/>
      <c r="DZ23" s="139"/>
      <c r="EA23" s="139"/>
      <c r="EB23" s="139"/>
      <c r="EC23" s="144"/>
    </row>
    <row r="24" spans="2:133" ht="11.25" customHeight="1">
      <c r="B24" s="263" t="s">
        <v>
309</v>
      </c>
      <c r="C24" s="36"/>
      <c r="D24" s="36"/>
      <c r="E24" s="36"/>
      <c r="F24" s="36"/>
      <c r="G24" s="36"/>
      <c r="H24" s="36"/>
      <c r="I24" s="36"/>
      <c r="J24" s="36"/>
      <c r="K24" s="36"/>
      <c r="L24" s="36"/>
      <c r="M24" s="36"/>
      <c r="N24" s="36"/>
      <c r="O24" s="36"/>
      <c r="P24" s="36"/>
      <c r="Q24" s="272"/>
      <c r="R24" s="277">
        <v>
699856</v>
      </c>
      <c r="S24" s="219"/>
      <c r="T24" s="219"/>
      <c r="U24" s="219"/>
      <c r="V24" s="219"/>
      <c r="W24" s="219"/>
      <c r="X24" s="219"/>
      <c r="Y24" s="282"/>
      <c r="Z24" s="285">
        <v>
2.2000000000000002</v>
      </c>
      <c r="AA24" s="285"/>
      <c r="AB24" s="285"/>
      <c r="AC24" s="285"/>
      <c r="AD24" s="290" t="s">
        <v>
209</v>
      </c>
      <c r="AE24" s="290"/>
      <c r="AF24" s="290"/>
      <c r="AG24" s="290"/>
      <c r="AH24" s="290"/>
      <c r="AI24" s="290"/>
      <c r="AJ24" s="290"/>
      <c r="AK24" s="290"/>
      <c r="AL24" s="286" t="s">
        <v>
209</v>
      </c>
      <c r="AM24" s="240"/>
      <c r="AN24" s="240"/>
      <c r="AO24" s="299"/>
      <c r="AP24" s="302" t="s">
        <v>
395</v>
      </c>
      <c r="AQ24" s="305"/>
      <c r="AR24" s="305"/>
      <c r="AS24" s="305"/>
      <c r="AT24" s="305"/>
      <c r="AU24" s="305"/>
      <c r="AV24" s="305"/>
      <c r="AW24" s="305"/>
      <c r="AX24" s="305"/>
      <c r="AY24" s="305"/>
      <c r="AZ24" s="305"/>
      <c r="BA24" s="305"/>
      <c r="BB24" s="305"/>
      <c r="BC24" s="305"/>
      <c r="BD24" s="305"/>
      <c r="BE24" s="305"/>
      <c r="BF24" s="319"/>
      <c r="BG24" s="277" t="s">
        <v>
209</v>
      </c>
      <c r="BH24" s="219"/>
      <c r="BI24" s="219"/>
      <c r="BJ24" s="219"/>
      <c r="BK24" s="219"/>
      <c r="BL24" s="219"/>
      <c r="BM24" s="219"/>
      <c r="BN24" s="282"/>
      <c r="BO24" s="285" t="s">
        <v>
209</v>
      </c>
      <c r="BP24" s="285"/>
      <c r="BQ24" s="285"/>
      <c r="BR24" s="285"/>
      <c r="BS24" s="291" t="s">
        <v>
209</v>
      </c>
      <c r="BT24" s="219"/>
      <c r="BU24" s="219"/>
      <c r="BV24" s="219"/>
      <c r="BW24" s="219"/>
      <c r="BX24" s="219"/>
      <c r="BY24" s="219"/>
      <c r="BZ24" s="219"/>
      <c r="CA24" s="219"/>
      <c r="CB24" s="332"/>
      <c r="CD24" s="262" t="s">
        <v>
396</v>
      </c>
      <c r="CE24" s="268"/>
      <c r="CF24" s="268"/>
      <c r="CG24" s="268"/>
      <c r="CH24" s="268"/>
      <c r="CI24" s="268"/>
      <c r="CJ24" s="268"/>
      <c r="CK24" s="268"/>
      <c r="CL24" s="268"/>
      <c r="CM24" s="268"/>
      <c r="CN24" s="268"/>
      <c r="CO24" s="268"/>
      <c r="CP24" s="268"/>
      <c r="CQ24" s="271"/>
      <c r="CR24" s="276">
        <v>
15937523</v>
      </c>
      <c r="CS24" s="279"/>
      <c r="CT24" s="279"/>
      <c r="CU24" s="279"/>
      <c r="CV24" s="279"/>
      <c r="CW24" s="279"/>
      <c r="CX24" s="279"/>
      <c r="CY24" s="281"/>
      <c r="CZ24" s="294">
        <v>
51.7</v>
      </c>
      <c r="DA24" s="296"/>
      <c r="DB24" s="296"/>
      <c r="DC24" s="342"/>
      <c r="DD24" s="346">
        <v>
8527143</v>
      </c>
      <c r="DE24" s="279"/>
      <c r="DF24" s="279"/>
      <c r="DG24" s="279"/>
      <c r="DH24" s="279"/>
      <c r="DI24" s="279"/>
      <c r="DJ24" s="279"/>
      <c r="DK24" s="281"/>
      <c r="DL24" s="346">
        <v>
8479917</v>
      </c>
      <c r="DM24" s="279"/>
      <c r="DN24" s="279"/>
      <c r="DO24" s="279"/>
      <c r="DP24" s="279"/>
      <c r="DQ24" s="279"/>
      <c r="DR24" s="279"/>
      <c r="DS24" s="279"/>
      <c r="DT24" s="279"/>
      <c r="DU24" s="279"/>
      <c r="DV24" s="281"/>
      <c r="DW24" s="294">
        <v>
50.4</v>
      </c>
      <c r="DX24" s="296"/>
      <c r="DY24" s="296"/>
      <c r="DZ24" s="296"/>
      <c r="EA24" s="296"/>
      <c r="EB24" s="296"/>
      <c r="EC24" s="298"/>
    </row>
    <row r="25" spans="2:133" ht="11.25" customHeight="1">
      <c r="B25" s="263" t="s">
        <v>
399</v>
      </c>
      <c r="C25" s="36"/>
      <c r="D25" s="36"/>
      <c r="E25" s="36"/>
      <c r="F25" s="36"/>
      <c r="G25" s="36"/>
      <c r="H25" s="36"/>
      <c r="I25" s="36"/>
      <c r="J25" s="36"/>
      <c r="K25" s="36"/>
      <c r="L25" s="36"/>
      <c r="M25" s="36"/>
      <c r="N25" s="36"/>
      <c r="O25" s="36"/>
      <c r="P25" s="36"/>
      <c r="Q25" s="272"/>
      <c r="R25" s="277" t="s">
        <v>
209</v>
      </c>
      <c r="S25" s="219"/>
      <c r="T25" s="219"/>
      <c r="U25" s="219"/>
      <c r="V25" s="219"/>
      <c r="W25" s="219"/>
      <c r="X25" s="219"/>
      <c r="Y25" s="282"/>
      <c r="Z25" s="285" t="s">
        <v>
209</v>
      </c>
      <c r="AA25" s="285"/>
      <c r="AB25" s="285"/>
      <c r="AC25" s="285"/>
      <c r="AD25" s="290" t="s">
        <v>
209</v>
      </c>
      <c r="AE25" s="290"/>
      <c r="AF25" s="290"/>
      <c r="AG25" s="290"/>
      <c r="AH25" s="290"/>
      <c r="AI25" s="290"/>
      <c r="AJ25" s="290"/>
      <c r="AK25" s="290"/>
      <c r="AL25" s="286" t="s">
        <v>
209</v>
      </c>
      <c r="AM25" s="240"/>
      <c r="AN25" s="240"/>
      <c r="AO25" s="299"/>
      <c r="AP25" s="302" t="s">
        <v>
287</v>
      </c>
      <c r="AQ25" s="305"/>
      <c r="AR25" s="305"/>
      <c r="AS25" s="305"/>
      <c r="AT25" s="305"/>
      <c r="AU25" s="305"/>
      <c r="AV25" s="305"/>
      <c r="AW25" s="305"/>
      <c r="AX25" s="305"/>
      <c r="AY25" s="305"/>
      <c r="AZ25" s="305"/>
      <c r="BA25" s="305"/>
      <c r="BB25" s="305"/>
      <c r="BC25" s="305"/>
      <c r="BD25" s="305"/>
      <c r="BE25" s="305"/>
      <c r="BF25" s="319"/>
      <c r="BG25" s="277" t="s">
        <v>
209</v>
      </c>
      <c r="BH25" s="219"/>
      <c r="BI25" s="219"/>
      <c r="BJ25" s="219"/>
      <c r="BK25" s="219"/>
      <c r="BL25" s="219"/>
      <c r="BM25" s="219"/>
      <c r="BN25" s="282"/>
      <c r="BO25" s="285" t="s">
        <v>
209</v>
      </c>
      <c r="BP25" s="285"/>
      <c r="BQ25" s="285"/>
      <c r="BR25" s="285"/>
      <c r="BS25" s="291" t="s">
        <v>
209</v>
      </c>
      <c r="BT25" s="219"/>
      <c r="BU25" s="219"/>
      <c r="BV25" s="219"/>
      <c r="BW25" s="219"/>
      <c r="BX25" s="219"/>
      <c r="BY25" s="219"/>
      <c r="BZ25" s="219"/>
      <c r="CA25" s="219"/>
      <c r="CB25" s="332"/>
      <c r="CD25" s="263" t="s">
        <v>
208</v>
      </c>
      <c r="CE25" s="36"/>
      <c r="CF25" s="36"/>
      <c r="CG25" s="36"/>
      <c r="CH25" s="36"/>
      <c r="CI25" s="36"/>
      <c r="CJ25" s="36"/>
      <c r="CK25" s="36"/>
      <c r="CL25" s="36"/>
      <c r="CM25" s="36"/>
      <c r="CN25" s="36"/>
      <c r="CO25" s="36"/>
      <c r="CP25" s="36"/>
      <c r="CQ25" s="272"/>
      <c r="CR25" s="277">
        <v>
4234428</v>
      </c>
      <c r="CS25" s="318"/>
      <c r="CT25" s="318"/>
      <c r="CU25" s="318"/>
      <c r="CV25" s="318"/>
      <c r="CW25" s="318"/>
      <c r="CX25" s="318"/>
      <c r="CY25" s="337"/>
      <c r="CZ25" s="286">
        <v>
13.7</v>
      </c>
      <c r="DA25" s="340"/>
      <c r="DB25" s="340"/>
      <c r="DC25" s="343"/>
      <c r="DD25" s="291">
        <v>
3781550</v>
      </c>
      <c r="DE25" s="318"/>
      <c r="DF25" s="318"/>
      <c r="DG25" s="318"/>
      <c r="DH25" s="318"/>
      <c r="DI25" s="318"/>
      <c r="DJ25" s="318"/>
      <c r="DK25" s="337"/>
      <c r="DL25" s="291">
        <v>
3735204</v>
      </c>
      <c r="DM25" s="318"/>
      <c r="DN25" s="318"/>
      <c r="DO25" s="318"/>
      <c r="DP25" s="318"/>
      <c r="DQ25" s="318"/>
      <c r="DR25" s="318"/>
      <c r="DS25" s="318"/>
      <c r="DT25" s="318"/>
      <c r="DU25" s="318"/>
      <c r="DV25" s="337"/>
      <c r="DW25" s="286">
        <v>
22.2</v>
      </c>
      <c r="DX25" s="340"/>
      <c r="DY25" s="340"/>
      <c r="DZ25" s="340"/>
      <c r="EA25" s="340"/>
      <c r="EB25" s="340"/>
      <c r="EC25" s="365"/>
    </row>
    <row r="26" spans="2:133" ht="11.25" customHeight="1">
      <c r="B26" s="263" t="s">
        <v>
83</v>
      </c>
      <c r="C26" s="36"/>
      <c r="D26" s="36"/>
      <c r="E26" s="36"/>
      <c r="F26" s="36"/>
      <c r="G26" s="36"/>
      <c r="H26" s="36"/>
      <c r="I26" s="36"/>
      <c r="J26" s="36"/>
      <c r="K26" s="36"/>
      <c r="L26" s="36"/>
      <c r="M26" s="36"/>
      <c r="N26" s="36"/>
      <c r="O26" s="36"/>
      <c r="P26" s="36"/>
      <c r="Q26" s="272"/>
      <c r="R26" s="277">
        <v>
17172224</v>
      </c>
      <c r="S26" s="219"/>
      <c r="T26" s="219"/>
      <c r="U26" s="219"/>
      <c r="V26" s="219"/>
      <c r="W26" s="219"/>
      <c r="X26" s="219"/>
      <c r="Y26" s="282"/>
      <c r="Z26" s="285">
        <v>
54.5</v>
      </c>
      <c r="AA26" s="285"/>
      <c r="AB26" s="285"/>
      <c r="AC26" s="285"/>
      <c r="AD26" s="290">
        <v>
15617439</v>
      </c>
      <c r="AE26" s="290"/>
      <c r="AF26" s="290"/>
      <c r="AG26" s="290"/>
      <c r="AH26" s="290"/>
      <c r="AI26" s="290"/>
      <c r="AJ26" s="290"/>
      <c r="AK26" s="290"/>
      <c r="AL26" s="286">
        <v>
99.1</v>
      </c>
      <c r="AM26" s="240"/>
      <c r="AN26" s="240"/>
      <c r="AO26" s="299"/>
      <c r="AP26" s="302" t="s">
        <v>
400</v>
      </c>
      <c r="AQ26" s="304"/>
      <c r="AR26" s="304"/>
      <c r="AS26" s="304"/>
      <c r="AT26" s="304"/>
      <c r="AU26" s="304"/>
      <c r="AV26" s="304"/>
      <c r="AW26" s="304"/>
      <c r="AX26" s="304"/>
      <c r="AY26" s="304"/>
      <c r="AZ26" s="304"/>
      <c r="BA26" s="304"/>
      <c r="BB26" s="304"/>
      <c r="BC26" s="304"/>
      <c r="BD26" s="304"/>
      <c r="BE26" s="304"/>
      <c r="BF26" s="319"/>
      <c r="BG26" s="277" t="s">
        <v>
209</v>
      </c>
      <c r="BH26" s="219"/>
      <c r="BI26" s="219"/>
      <c r="BJ26" s="219"/>
      <c r="BK26" s="219"/>
      <c r="BL26" s="219"/>
      <c r="BM26" s="219"/>
      <c r="BN26" s="282"/>
      <c r="BO26" s="285" t="s">
        <v>
209</v>
      </c>
      <c r="BP26" s="285"/>
      <c r="BQ26" s="285"/>
      <c r="BR26" s="285"/>
      <c r="BS26" s="291" t="s">
        <v>
209</v>
      </c>
      <c r="BT26" s="219"/>
      <c r="BU26" s="219"/>
      <c r="BV26" s="219"/>
      <c r="BW26" s="219"/>
      <c r="BX26" s="219"/>
      <c r="BY26" s="219"/>
      <c r="BZ26" s="219"/>
      <c r="CA26" s="219"/>
      <c r="CB26" s="332"/>
      <c r="CD26" s="263" t="s">
        <v>
127</v>
      </c>
      <c r="CE26" s="36"/>
      <c r="CF26" s="36"/>
      <c r="CG26" s="36"/>
      <c r="CH26" s="36"/>
      <c r="CI26" s="36"/>
      <c r="CJ26" s="36"/>
      <c r="CK26" s="36"/>
      <c r="CL26" s="36"/>
      <c r="CM26" s="36"/>
      <c r="CN26" s="36"/>
      <c r="CO26" s="36"/>
      <c r="CP26" s="36"/>
      <c r="CQ26" s="272"/>
      <c r="CR26" s="277">
        <v>
2680872</v>
      </c>
      <c r="CS26" s="219"/>
      <c r="CT26" s="219"/>
      <c r="CU26" s="219"/>
      <c r="CV26" s="219"/>
      <c r="CW26" s="219"/>
      <c r="CX26" s="219"/>
      <c r="CY26" s="282"/>
      <c r="CZ26" s="286">
        <v>
8.6999999999999993</v>
      </c>
      <c r="DA26" s="340"/>
      <c r="DB26" s="340"/>
      <c r="DC26" s="343"/>
      <c r="DD26" s="291">
        <v>
2410230</v>
      </c>
      <c r="DE26" s="219"/>
      <c r="DF26" s="219"/>
      <c r="DG26" s="219"/>
      <c r="DH26" s="219"/>
      <c r="DI26" s="219"/>
      <c r="DJ26" s="219"/>
      <c r="DK26" s="282"/>
      <c r="DL26" s="291" t="s">
        <v>
209</v>
      </c>
      <c r="DM26" s="219"/>
      <c r="DN26" s="219"/>
      <c r="DO26" s="219"/>
      <c r="DP26" s="219"/>
      <c r="DQ26" s="219"/>
      <c r="DR26" s="219"/>
      <c r="DS26" s="219"/>
      <c r="DT26" s="219"/>
      <c r="DU26" s="219"/>
      <c r="DV26" s="282"/>
      <c r="DW26" s="286" t="s">
        <v>
209</v>
      </c>
      <c r="DX26" s="340"/>
      <c r="DY26" s="340"/>
      <c r="DZ26" s="340"/>
      <c r="EA26" s="340"/>
      <c r="EB26" s="340"/>
      <c r="EC26" s="365"/>
    </row>
    <row r="27" spans="2:133" ht="11.25" customHeight="1">
      <c r="B27" s="263" t="s">
        <v>
402</v>
      </c>
      <c r="C27" s="36"/>
      <c r="D27" s="36"/>
      <c r="E27" s="36"/>
      <c r="F27" s="36"/>
      <c r="G27" s="36"/>
      <c r="H27" s="36"/>
      <c r="I27" s="36"/>
      <c r="J27" s="36"/>
      <c r="K27" s="36"/>
      <c r="L27" s="36"/>
      <c r="M27" s="36"/>
      <c r="N27" s="36"/>
      <c r="O27" s="36"/>
      <c r="P27" s="36"/>
      <c r="Q27" s="272"/>
      <c r="R27" s="277">
        <v>
11246</v>
      </c>
      <c r="S27" s="219"/>
      <c r="T27" s="219"/>
      <c r="U27" s="219"/>
      <c r="V27" s="219"/>
      <c r="W27" s="219"/>
      <c r="X27" s="219"/>
      <c r="Y27" s="282"/>
      <c r="Z27" s="285">
        <v>
0</v>
      </c>
      <c r="AA27" s="285"/>
      <c r="AB27" s="285"/>
      <c r="AC27" s="285"/>
      <c r="AD27" s="290">
        <v>
11246</v>
      </c>
      <c r="AE27" s="290"/>
      <c r="AF27" s="290"/>
      <c r="AG27" s="290"/>
      <c r="AH27" s="290"/>
      <c r="AI27" s="290"/>
      <c r="AJ27" s="290"/>
      <c r="AK27" s="290"/>
      <c r="AL27" s="286">
        <v>
0.1</v>
      </c>
      <c r="AM27" s="240"/>
      <c r="AN27" s="240"/>
      <c r="AO27" s="299"/>
      <c r="AP27" s="263" t="s">
        <v>
404</v>
      </c>
      <c r="AQ27" s="36"/>
      <c r="AR27" s="36"/>
      <c r="AS27" s="36"/>
      <c r="AT27" s="36"/>
      <c r="AU27" s="36"/>
      <c r="AV27" s="36"/>
      <c r="AW27" s="36"/>
      <c r="AX27" s="36"/>
      <c r="AY27" s="36"/>
      <c r="AZ27" s="36"/>
      <c r="BA27" s="36"/>
      <c r="BB27" s="36"/>
      <c r="BC27" s="36"/>
      <c r="BD27" s="36"/>
      <c r="BE27" s="36"/>
      <c r="BF27" s="272"/>
      <c r="BG27" s="277">
        <v>
10825007</v>
      </c>
      <c r="BH27" s="219"/>
      <c r="BI27" s="219"/>
      <c r="BJ27" s="219"/>
      <c r="BK27" s="219"/>
      <c r="BL27" s="219"/>
      <c r="BM27" s="219"/>
      <c r="BN27" s="282"/>
      <c r="BO27" s="285">
        <v>
100</v>
      </c>
      <c r="BP27" s="285"/>
      <c r="BQ27" s="285"/>
      <c r="BR27" s="285"/>
      <c r="BS27" s="291">
        <v>
32293</v>
      </c>
      <c r="BT27" s="219"/>
      <c r="BU27" s="219"/>
      <c r="BV27" s="219"/>
      <c r="BW27" s="219"/>
      <c r="BX27" s="219"/>
      <c r="BY27" s="219"/>
      <c r="BZ27" s="219"/>
      <c r="CA27" s="219"/>
      <c r="CB27" s="332"/>
      <c r="CD27" s="263" t="s">
        <v>
235</v>
      </c>
      <c r="CE27" s="36"/>
      <c r="CF27" s="36"/>
      <c r="CG27" s="36"/>
      <c r="CH27" s="36"/>
      <c r="CI27" s="36"/>
      <c r="CJ27" s="36"/>
      <c r="CK27" s="36"/>
      <c r="CL27" s="36"/>
      <c r="CM27" s="36"/>
      <c r="CN27" s="36"/>
      <c r="CO27" s="36"/>
      <c r="CP27" s="36"/>
      <c r="CQ27" s="272"/>
      <c r="CR27" s="277">
        <v>
9207886</v>
      </c>
      <c r="CS27" s="318"/>
      <c r="CT27" s="318"/>
      <c r="CU27" s="318"/>
      <c r="CV27" s="318"/>
      <c r="CW27" s="318"/>
      <c r="CX27" s="318"/>
      <c r="CY27" s="337"/>
      <c r="CZ27" s="286">
        <v>
29.9</v>
      </c>
      <c r="DA27" s="340"/>
      <c r="DB27" s="340"/>
      <c r="DC27" s="343"/>
      <c r="DD27" s="291">
        <v>
2312902</v>
      </c>
      <c r="DE27" s="318"/>
      <c r="DF27" s="318"/>
      <c r="DG27" s="318"/>
      <c r="DH27" s="318"/>
      <c r="DI27" s="318"/>
      <c r="DJ27" s="318"/>
      <c r="DK27" s="337"/>
      <c r="DL27" s="291">
        <v>
2312022</v>
      </c>
      <c r="DM27" s="318"/>
      <c r="DN27" s="318"/>
      <c r="DO27" s="318"/>
      <c r="DP27" s="318"/>
      <c r="DQ27" s="318"/>
      <c r="DR27" s="318"/>
      <c r="DS27" s="318"/>
      <c r="DT27" s="318"/>
      <c r="DU27" s="318"/>
      <c r="DV27" s="337"/>
      <c r="DW27" s="286">
        <v>
13.7</v>
      </c>
      <c r="DX27" s="340"/>
      <c r="DY27" s="340"/>
      <c r="DZ27" s="340"/>
      <c r="EA27" s="340"/>
      <c r="EB27" s="340"/>
      <c r="EC27" s="365"/>
    </row>
    <row r="28" spans="2:133" ht="11.25" customHeight="1">
      <c r="B28" s="263" t="s">
        <v>
162</v>
      </c>
      <c r="C28" s="36"/>
      <c r="D28" s="36"/>
      <c r="E28" s="36"/>
      <c r="F28" s="36"/>
      <c r="G28" s="36"/>
      <c r="H28" s="36"/>
      <c r="I28" s="36"/>
      <c r="J28" s="36"/>
      <c r="K28" s="36"/>
      <c r="L28" s="36"/>
      <c r="M28" s="36"/>
      <c r="N28" s="36"/>
      <c r="O28" s="36"/>
      <c r="P28" s="36"/>
      <c r="Q28" s="272"/>
      <c r="R28" s="277">
        <v>
301440</v>
      </c>
      <c r="S28" s="219"/>
      <c r="T28" s="219"/>
      <c r="U28" s="219"/>
      <c r="V28" s="219"/>
      <c r="W28" s="219"/>
      <c r="X28" s="219"/>
      <c r="Y28" s="282"/>
      <c r="Z28" s="285">
        <v>
1</v>
      </c>
      <c r="AA28" s="285"/>
      <c r="AB28" s="285"/>
      <c r="AC28" s="285"/>
      <c r="AD28" s="290" t="s">
        <v>
209</v>
      </c>
      <c r="AE28" s="290"/>
      <c r="AF28" s="290"/>
      <c r="AG28" s="290"/>
      <c r="AH28" s="290"/>
      <c r="AI28" s="290"/>
      <c r="AJ28" s="290"/>
      <c r="AK28" s="290"/>
      <c r="AL28" s="286" t="s">
        <v>
209</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
397</v>
      </c>
      <c r="CE28" s="36"/>
      <c r="CF28" s="36"/>
      <c r="CG28" s="36"/>
      <c r="CH28" s="36"/>
      <c r="CI28" s="36"/>
      <c r="CJ28" s="36"/>
      <c r="CK28" s="36"/>
      <c r="CL28" s="36"/>
      <c r="CM28" s="36"/>
      <c r="CN28" s="36"/>
      <c r="CO28" s="36"/>
      <c r="CP28" s="36"/>
      <c r="CQ28" s="272"/>
      <c r="CR28" s="277">
        <v>
2495209</v>
      </c>
      <c r="CS28" s="219"/>
      <c r="CT28" s="219"/>
      <c r="CU28" s="219"/>
      <c r="CV28" s="219"/>
      <c r="CW28" s="219"/>
      <c r="CX28" s="219"/>
      <c r="CY28" s="282"/>
      <c r="CZ28" s="286">
        <v>
8.1</v>
      </c>
      <c r="DA28" s="340"/>
      <c r="DB28" s="340"/>
      <c r="DC28" s="343"/>
      <c r="DD28" s="291">
        <v>
2432691</v>
      </c>
      <c r="DE28" s="219"/>
      <c r="DF28" s="219"/>
      <c r="DG28" s="219"/>
      <c r="DH28" s="219"/>
      <c r="DI28" s="219"/>
      <c r="DJ28" s="219"/>
      <c r="DK28" s="282"/>
      <c r="DL28" s="291">
        <v>
2432691</v>
      </c>
      <c r="DM28" s="219"/>
      <c r="DN28" s="219"/>
      <c r="DO28" s="219"/>
      <c r="DP28" s="219"/>
      <c r="DQ28" s="219"/>
      <c r="DR28" s="219"/>
      <c r="DS28" s="219"/>
      <c r="DT28" s="219"/>
      <c r="DU28" s="219"/>
      <c r="DV28" s="282"/>
      <c r="DW28" s="286">
        <v>
14.4</v>
      </c>
      <c r="DX28" s="340"/>
      <c r="DY28" s="340"/>
      <c r="DZ28" s="340"/>
      <c r="EA28" s="340"/>
      <c r="EB28" s="340"/>
      <c r="EC28" s="365"/>
    </row>
    <row r="29" spans="2:133" ht="11.25" customHeight="1">
      <c r="B29" s="263" t="s">
        <v>
326</v>
      </c>
      <c r="C29" s="36"/>
      <c r="D29" s="36"/>
      <c r="E29" s="36"/>
      <c r="F29" s="36"/>
      <c r="G29" s="36"/>
      <c r="H29" s="36"/>
      <c r="I29" s="36"/>
      <c r="J29" s="36"/>
      <c r="K29" s="36"/>
      <c r="L29" s="36"/>
      <c r="M29" s="36"/>
      <c r="N29" s="36"/>
      <c r="O29" s="36"/>
      <c r="P29" s="36"/>
      <c r="Q29" s="272"/>
      <c r="R29" s="277">
        <v>
161250</v>
      </c>
      <c r="S29" s="219"/>
      <c r="T29" s="219"/>
      <c r="U29" s="219"/>
      <c r="V29" s="219"/>
      <c r="W29" s="219"/>
      <c r="X29" s="219"/>
      <c r="Y29" s="282"/>
      <c r="Z29" s="285">
        <v>
0.5</v>
      </c>
      <c r="AA29" s="285"/>
      <c r="AB29" s="285"/>
      <c r="AC29" s="285"/>
      <c r="AD29" s="290">
        <v>
50011</v>
      </c>
      <c r="AE29" s="290"/>
      <c r="AF29" s="290"/>
      <c r="AG29" s="290"/>
      <c r="AH29" s="290"/>
      <c r="AI29" s="290"/>
      <c r="AJ29" s="290"/>
      <c r="AK29" s="290"/>
      <c r="AL29" s="286">
        <v>
0.3</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
185</v>
      </c>
      <c r="CE29" s="42"/>
      <c r="CF29" s="263" t="s">
        <v>
25</v>
      </c>
      <c r="CG29" s="36"/>
      <c r="CH29" s="36"/>
      <c r="CI29" s="36"/>
      <c r="CJ29" s="36"/>
      <c r="CK29" s="36"/>
      <c r="CL29" s="36"/>
      <c r="CM29" s="36"/>
      <c r="CN29" s="36"/>
      <c r="CO29" s="36"/>
      <c r="CP29" s="36"/>
      <c r="CQ29" s="272"/>
      <c r="CR29" s="277">
        <v>
2495209</v>
      </c>
      <c r="CS29" s="318"/>
      <c r="CT29" s="318"/>
      <c r="CU29" s="318"/>
      <c r="CV29" s="318"/>
      <c r="CW29" s="318"/>
      <c r="CX29" s="318"/>
      <c r="CY29" s="337"/>
      <c r="CZ29" s="286">
        <v>
8.1</v>
      </c>
      <c r="DA29" s="340"/>
      <c r="DB29" s="340"/>
      <c r="DC29" s="343"/>
      <c r="DD29" s="291">
        <v>
2432691</v>
      </c>
      <c r="DE29" s="318"/>
      <c r="DF29" s="318"/>
      <c r="DG29" s="318"/>
      <c r="DH29" s="318"/>
      <c r="DI29" s="318"/>
      <c r="DJ29" s="318"/>
      <c r="DK29" s="337"/>
      <c r="DL29" s="291">
        <v>
2432691</v>
      </c>
      <c r="DM29" s="318"/>
      <c r="DN29" s="318"/>
      <c r="DO29" s="318"/>
      <c r="DP29" s="318"/>
      <c r="DQ29" s="318"/>
      <c r="DR29" s="318"/>
      <c r="DS29" s="318"/>
      <c r="DT29" s="318"/>
      <c r="DU29" s="318"/>
      <c r="DV29" s="337"/>
      <c r="DW29" s="286">
        <v>
14.4</v>
      </c>
      <c r="DX29" s="340"/>
      <c r="DY29" s="340"/>
      <c r="DZ29" s="340"/>
      <c r="EA29" s="340"/>
      <c r="EB29" s="340"/>
      <c r="EC29" s="365"/>
    </row>
    <row r="30" spans="2:133" ht="11.25" customHeight="1">
      <c r="B30" s="263" t="s">
        <v>
20</v>
      </c>
      <c r="C30" s="36"/>
      <c r="D30" s="36"/>
      <c r="E30" s="36"/>
      <c r="F30" s="36"/>
      <c r="G30" s="36"/>
      <c r="H30" s="36"/>
      <c r="I30" s="36"/>
      <c r="J30" s="36"/>
      <c r="K30" s="36"/>
      <c r="L30" s="36"/>
      <c r="M30" s="36"/>
      <c r="N30" s="36"/>
      <c r="O30" s="36"/>
      <c r="P30" s="36"/>
      <c r="Q30" s="272"/>
      <c r="R30" s="277">
        <v>
275188</v>
      </c>
      <c r="S30" s="219"/>
      <c r="T30" s="219"/>
      <c r="U30" s="219"/>
      <c r="V30" s="219"/>
      <c r="W30" s="219"/>
      <c r="X30" s="219"/>
      <c r="Y30" s="282"/>
      <c r="Z30" s="285">
        <v>
0.9</v>
      </c>
      <c r="AA30" s="285"/>
      <c r="AB30" s="285"/>
      <c r="AC30" s="285"/>
      <c r="AD30" s="290" t="s">
        <v>
209</v>
      </c>
      <c r="AE30" s="290"/>
      <c r="AF30" s="290"/>
      <c r="AG30" s="290"/>
      <c r="AH30" s="290"/>
      <c r="AI30" s="290"/>
      <c r="AJ30" s="290"/>
      <c r="AK30" s="290"/>
      <c r="AL30" s="286" t="s">
        <v>
209</v>
      </c>
      <c r="AM30" s="240"/>
      <c r="AN30" s="240"/>
      <c r="AO30" s="299"/>
      <c r="AP30" s="183" t="s">
        <v>
327</v>
      </c>
      <c r="AQ30" s="139"/>
      <c r="AR30" s="139"/>
      <c r="AS30" s="139"/>
      <c r="AT30" s="139"/>
      <c r="AU30" s="139"/>
      <c r="AV30" s="139"/>
      <c r="AW30" s="139"/>
      <c r="AX30" s="139"/>
      <c r="AY30" s="139"/>
      <c r="AZ30" s="139"/>
      <c r="BA30" s="139"/>
      <c r="BB30" s="139"/>
      <c r="BC30" s="139"/>
      <c r="BD30" s="139"/>
      <c r="BE30" s="139"/>
      <c r="BF30" s="144"/>
      <c r="BG30" s="183" t="s">
        <v>
170</v>
      </c>
      <c r="BH30" s="326"/>
      <c r="BI30" s="326"/>
      <c r="BJ30" s="326"/>
      <c r="BK30" s="326"/>
      <c r="BL30" s="326"/>
      <c r="BM30" s="326"/>
      <c r="BN30" s="326"/>
      <c r="BO30" s="326"/>
      <c r="BP30" s="326"/>
      <c r="BQ30" s="329"/>
      <c r="BR30" s="183" t="s">
        <v>
406</v>
      </c>
      <c r="BS30" s="326"/>
      <c r="BT30" s="326"/>
      <c r="BU30" s="326"/>
      <c r="BV30" s="326"/>
      <c r="BW30" s="326"/>
      <c r="BX30" s="326"/>
      <c r="BY30" s="326"/>
      <c r="BZ30" s="326"/>
      <c r="CA30" s="326"/>
      <c r="CB30" s="329"/>
      <c r="CD30" s="134"/>
      <c r="CE30" s="43"/>
      <c r="CF30" s="263" t="s">
        <v>
408</v>
      </c>
      <c r="CG30" s="36"/>
      <c r="CH30" s="36"/>
      <c r="CI30" s="36"/>
      <c r="CJ30" s="36"/>
      <c r="CK30" s="36"/>
      <c r="CL30" s="36"/>
      <c r="CM30" s="36"/>
      <c r="CN30" s="36"/>
      <c r="CO30" s="36"/>
      <c r="CP30" s="36"/>
      <c r="CQ30" s="272"/>
      <c r="CR30" s="277">
        <v>
2334622</v>
      </c>
      <c r="CS30" s="219"/>
      <c r="CT30" s="219"/>
      <c r="CU30" s="219"/>
      <c r="CV30" s="219"/>
      <c r="CW30" s="219"/>
      <c r="CX30" s="219"/>
      <c r="CY30" s="282"/>
      <c r="CZ30" s="286">
        <v>
7.6</v>
      </c>
      <c r="DA30" s="340"/>
      <c r="DB30" s="340"/>
      <c r="DC30" s="343"/>
      <c r="DD30" s="291">
        <v>
2272104</v>
      </c>
      <c r="DE30" s="219"/>
      <c r="DF30" s="219"/>
      <c r="DG30" s="219"/>
      <c r="DH30" s="219"/>
      <c r="DI30" s="219"/>
      <c r="DJ30" s="219"/>
      <c r="DK30" s="282"/>
      <c r="DL30" s="291">
        <v>
2272104</v>
      </c>
      <c r="DM30" s="219"/>
      <c r="DN30" s="219"/>
      <c r="DO30" s="219"/>
      <c r="DP30" s="219"/>
      <c r="DQ30" s="219"/>
      <c r="DR30" s="219"/>
      <c r="DS30" s="219"/>
      <c r="DT30" s="219"/>
      <c r="DU30" s="219"/>
      <c r="DV30" s="282"/>
      <c r="DW30" s="286">
        <v>
13.5</v>
      </c>
      <c r="DX30" s="340"/>
      <c r="DY30" s="340"/>
      <c r="DZ30" s="340"/>
      <c r="EA30" s="340"/>
      <c r="EB30" s="340"/>
      <c r="EC30" s="365"/>
    </row>
    <row r="31" spans="2:133" ht="11.25" customHeight="1">
      <c r="B31" s="263" t="s">
        <v>
355</v>
      </c>
      <c r="C31" s="36"/>
      <c r="D31" s="36"/>
      <c r="E31" s="36"/>
      <c r="F31" s="36"/>
      <c r="G31" s="36"/>
      <c r="H31" s="36"/>
      <c r="I31" s="36"/>
      <c r="J31" s="36"/>
      <c r="K31" s="36"/>
      <c r="L31" s="36"/>
      <c r="M31" s="36"/>
      <c r="N31" s="36"/>
      <c r="O31" s="36"/>
      <c r="P31" s="36"/>
      <c r="Q31" s="272"/>
      <c r="R31" s="277">
        <v>
4557486</v>
      </c>
      <c r="S31" s="219"/>
      <c r="T31" s="219"/>
      <c r="U31" s="219"/>
      <c r="V31" s="219"/>
      <c r="W31" s="219"/>
      <c r="X31" s="219"/>
      <c r="Y31" s="282"/>
      <c r="Z31" s="285">
        <v>
14.5</v>
      </c>
      <c r="AA31" s="285"/>
      <c r="AB31" s="285"/>
      <c r="AC31" s="285"/>
      <c r="AD31" s="290" t="s">
        <v>
209</v>
      </c>
      <c r="AE31" s="290"/>
      <c r="AF31" s="290"/>
      <c r="AG31" s="290"/>
      <c r="AH31" s="290"/>
      <c r="AI31" s="290"/>
      <c r="AJ31" s="290"/>
      <c r="AK31" s="290"/>
      <c r="AL31" s="286" t="s">
        <v>
209</v>
      </c>
      <c r="AM31" s="240"/>
      <c r="AN31" s="240"/>
      <c r="AO31" s="299"/>
      <c r="AP31" s="163" t="s">
        <v>
4</v>
      </c>
      <c r="AQ31" s="179"/>
      <c r="AR31" s="179"/>
      <c r="AS31" s="179"/>
      <c r="AT31" s="311" t="s">
        <v>
409</v>
      </c>
      <c r="AU31" s="268"/>
      <c r="AV31" s="268"/>
      <c r="AW31" s="268"/>
      <c r="AX31" s="262" t="s">
        <v>
288</v>
      </c>
      <c r="AY31" s="268"/>
      <c r="AZ31" s="268"/>
      <c r="BA31" s="268"/>
      <c r="BB31" s="268"/>
      <c r="BC31" s="268"/>
      <c r="BD31" s="268"/>
      <c r="BE31" s="268"/>
      <c r="BF31" s="271"/>
      <c r="BG31" s="323">
        <v>
99.4</v>
      </c>
      <c r="BH31" s="327"/>
      <c r="BI31" s="327"/>
      <c r="BJ31" s="327"/>
      <c r="BK31" s="327"/>
      <c r="BL31" s="327"/>
      <c r="BM31" s="296">
        <v>
98.6</v>
      </c>
      <c r="BN31" s="327"/>
      <c r="BO31" s="327"/>
      <c r="BP31" s="327"/>
      <c r="BQ31" s="330"/>
      <c r="BR31" s="323">
        <v>
99.3</v>
      </c>
      <c r="BS31" s="327"/>
      <c r="BT31" s="327"/>
      <c r="BU31" s="327"/>
      <c r="BV31" s="327"/>
      <c r="BW31" s="327"/>
      <c r="BX31" s="296">
        <v>
98.5</v>
      </c>
      <c r="BY31" s="327"/>
      <c r="BZ31" s="327"/>
      <c r="CA31" s="327"/>
      <c r="CB31" s="330"/>
      <c r="CD31" s="134"/>
      <c r="CE31" s="43"/>
      <c r="CF31" s="263" t="s">
        <v>
328</v>
      </c>
      <c r="CG31" s="36"/>
      <c r="CH31" s="36"/>
      <c r="CI31" s="36"/>
      <c r="CJ31" s="36"/>
      <c r="CK31" s="36"/>
      <c r="CL31" s="36"/>
      <c r="CM31" s="36"/>
      <c r="CN31" s="36"/>
      <c r="CO31" s="36"/>
      <c r="CP31" s="36"/>
      <c r="CQ31" s="272"/>
      <c r="CR31" s="277">
        <v>
160587</v>
      </c>
      <c r="CS31" s="318"/>
      <c r="CT31" s="318"/>
      <c r="CU31" s="318"/>
      <c r="CV31" s="318"/>
      <c r="CW31" s="318"/>
      <c r="CX31" s="318"/>
      <c r="CY31" s="337"/>
      <c r="CZ31" s="286">
        <v>
0.5</v>
      </c>
      <c r="DA31" s="340"/>
      <c r="DB31" s="340"/>
      <c r="DC31" s="343"/>
      <c r="DD31" s="291">
        <v>
160587</v>
      </c>
      <c r="DE31" s="318"/>
      <c r="DF31" s="318"/>
      <c r="DG31" s="318"/>
      <c r="DH31" s="318"/>
      <c r="DI31" s="318"/>
      <c r="DJ31" s="318"/>
      <c r="DK31" s="337"/>
      <c r="DL31" s="291">
        <v>
160587</v>
      </c>
      <c r="DM31" s="318"/>
      <c r="DN31" s="318"/>
      <c r="DO31" s="318"/>
      <c r="DP31" s="318"/>
      <c r="DQ31" s="318"/>
      <c r="DR31" s="318"/>
      <c r="DS31" s="318"/>
      <c r="DT31" s="318"/>
      <c r="DU31" s="318"/>
      <c r="DV31" s="337"/>
      <c r="DW31" s="286">
        <v>
1</v>
      </c>
      <c r="DX31" s="340"/>
      <c r="DY31" s="340"/>
      <c r="DZ31" s="340"/>
      <c r="EA31" s="340"/>
      <c r="EB31" s="340"/>
      <c r="EC31" s="365"/>
    </row>
    <row r="32" spans="2:133" ht="11.25" customHeight="1">
      <c r="B32" s="264" t="s">
        <v>
58</v>
      </c>
      <c r="C32" s="269"/>
      <c r="D32" s="269"/>
      <c r="E32" s="269"/>
      <c r="F32" s="269"/>
      <c r="G32" s="269"/>
      <c r="H32" s="269"/>
      <c r="I32" s="269"/>
      <c r="J32" s="269"/>
      <c r="K32" s="269"/>
      <c r="L32" s="269"/>
      <c r="M32" s="269"/>
      <c r="N32" s="269"/>
      <c r="O32" s="269"/>
      <c r="P32" s="269"/>
      <c r="Q32" s="273"/>
      <c r="R32" s="277" t="s">
        <v>
209</v>
      </c>
      <c r="S32" s="219"/>
      <c r="T32" s="219"/>
      <c r="U32" s="219"/>
      <c r="V32" s="219"/>
      <c r="W32" s="219"/>
      <c r="X32" s="219"/>
      <c r="Y32" s="282"/>
      <c r="Z32" s="285" t="s">
        <v>
209</v>
      </c>
      <c r="AA32" s="285"/>
      <c r="AB32" s="285"/>
      <c r="AC32" s="285"/>
      <c r="AD32" s="290" t="s">
        <v>
209</v>
      </c>
      <c r="AE32" s="290"/>
      <c r="AF32" s="290"/>
      <c r="AG32" s="290"/>
      <c r="AH32" s="290"/>
      <c r="AI32" s="290"/>
      <c r="AJ32" s="290"/>
      <c r="AK32" s="290"/>
      <c r="AL32" s="286" t="s">
        <v>
209</v>
      </c>
      <c r="AM32" s="240"/>
      <c r="AN32" s="240"/>
      <c r="AO32" s="299"/>
      <c r="AP32" s="303"/>
      <c r="AQ32" s="29"/>
      <c r="AR32" s="29"/>
      <c r="AS32" s="29"/>
      <c r="AT32" s="312"/>
      <c r="AU32" s="36" t="s">
        <v>
261</v>
      </c>
      <c r="AV32" s="36"/>
      <c r="AW32" s="36"/>
      <c r="AX32" s="263" t="s">
        <v>
388</v>
      </c>
      <c r="AY32" s="36"/>
      <c r="AZ32" s="36"/>
      <c r="BA32" s="36"/>
      <c r="BB32" s="36"/>
      <c r="BC32" s="36"/>
      <c r="BD32" s="36"/>
      <c r="BE32" s="36"/>
      <c r="BF32" s="272"/>
      <c r="BG32" s="324">
        <v>
99.2</v>
      </c>
      <c r="BH32" s="318"/>
      <c r="BI32" s="318"/>
      <c r="BJ32" s="318"/>
      <c r="BK32" s="318"/>
      <c r="BL32" s="318"/>
      <c r="BM32" s="240">
        <v>
98</v>
      </c>
      <c r="BN32" s="328"/>
      <c r="BO32" s="328"/>
      <c r="BP32" s="328"/>
      <c r="BQ32" s="321"/>
      <c r="BR32" s="324">
        <v>
99</v>
      </c>
      <c r="BS32" s="318"/>
      <c r="BT32" s="318"/>
      <c r="BU32" s="318"/>
      <c r="BV32" s="318"/>
      <c r="BW32" s="318"/>
      <c r="BX32" s="240">
        <v>
97.9</v>
      </c>
      <c r="BY32" s="328"/>
      <c r="BZ32" s="328"/>
      <c r="CA32" s="328"/>
      <c r="CB32" s="321"/>
      <c r="CD32" s="135"/>
      <c r="CE32" s="142"/>
      <c r="CF32" s="263" t="s">
        <v>
216</v>
      </c>
      <c r="CG32" s="36"/>
      <c r="CH32" s="36"/>
      <c r="CI32" s="36"/>
      <c r="CJ32" s="36"/>
      <c r="CK32" s="36"/>
      <c r="CL32" s="36"/>
      <c r="CM32" s="36"/>
      <c r="CN32" s="36"/>
      <c r="CO32" s="36"/>
      <c r="CP32" s="36"/>
      <c r="CQ32" s="272"/>
      <c r="CR32" s="277" t="s">
        <v>
209</v>
      </c>
      <c r="CS32" s="219"/>
      <c r="CT32" s="219"/>
      <c r="CU32" s="219"/>
      <c r="CV32" s="219"/>
      <c r="CW32" s="219"/>
      <c r="CX32" s="219"/>
      <c r="CY32" s="282"/>
      <c r="CZ32" s="286" t="s">
        <v>
209</v>
      </c>
      <c r="DA32" s="340"/>
      <c r="DB32" s="340"/>
      <c r="DC32" s="343"/>
      <c r="DD32" s="291" t="s">
        <v>
209</v>
      </c>
      <c r="DE32" s="219"/>
      <c r="DF32" s="219"/>
      <c r="DG32" s="219"/>
      <c r="DH32" s="219"/>
      <c r="DI32" s="219"/>
      <c r="DJ32" s="219"/>
      <c r="DK32" s="282"/>
      <c r="DL32" s="291" t="s">
        <v>
209</v>
      </c>
      <c r="DM32" s="219"/>
      <c r="DN32" s="219"/>
      <c r="DO32" s="219"/>
      <c r="DP32" s="219"/>
      <c r="DQ32" s="219"/>
      <c r="DR32" s="219"/>
      <c r="DS32" s="219"/>
      <c r="DT32" s="219"/>
      <c r="DU32" s="219"/>
      <c r="DV32" s="282"/>
      <c r="DW32" s="286" t="s">
        <v>
209</v>
      </c>
      <c r="DX32" s="340"/>
      <c r="DY32" s="340"/>
      <c r="DZ32" s="340"/>
      <c r="EA32" s="340"/>
      <c r="EB32" s="340"/>
      <c r="EC32" s="365"/>
    </row>
    <row r="33" spans="2:133" ht="11.25" customHeight="1">
      <c r="B33" s="263" t="s">
        <v>
36</v>
      </c>
      <c r="C33" s="36"/>
      <c r="D33" s="36"/>
      <c r="E33" s="36"/>
      <c r="F33" s="36"/>
      <c r="G33" s="36"/>
      <c r="H33" s="36"/>
      <c r="I33" s="36"/>
      <c r="J33" s="36"/>
      <c r="K33" s="36"/>
      <c r="L33" s="36"/>
      <c r="M33" s="36"/>
      <c r="N33" s="36"/>
      <c r="O33" s="36"/>
      <c r="P33" s="36"/>
      <c r="Q33" s="272"/>
      <c r="R33" s="277">
        <v>
5680550</v>
      </c>
      <c r="S33" s="219"/>
      <c r="T33" s="219"/>
      <c r="U33" s="219"/>
      <c r="V33" s="219"/>
      <c r="W33" s="219"/>
      <c r="X33" s="219"/>
      <c r="Y33" s="282"/>
      <c r="Z33" s="285">
        <v>
18</v>
      </c>
      <c r="AA33" s="285"/>
      <c r="AB33" s="285"/>
      <c r="AC33" s="285"/>
      <c r="AD33" s="290" t="s">
        <v>
209</v>
      </c>
      <c r="AE33" s="290"/>
      <c r="AF33" s="290"/>
      <c r="AG33" s="290"/>
      <c r="AH33" s="290"/>
      <c r="AI33" s="290"/>
      <c r="AJ33" s="290"/>
      <c r="AK33" s="290"/>
      <c r="AL33" s="286" t="s">
        <v>
209</v>
      </c>
      <c r="AM33" s="240"/>
      <c r="AN33" s="240"/>
      <c r="AO33" s="299"/>
      <c r="AP33" s="177"/>
      <c r="AQ33" s="180"/>
      <c r="AR33" s="180"/>
      <c r="AS33" s="180"/>
      <c r="AT33" s="313"/>
      <c r="AU33" s="270"/>
      <c r="AV33" s="270"/>
      <c r="AW33" s="270"/>
      <c r="AX33" s="265" t="s">
        <v>
165</v>
      </c>
      <c r="AY33" s="270"/>
      <c r="AZ33" s="270"/>
      <c r="BA33" s="270"/>
      <c r="BB33" s="270"/>
      <c r="BC33" s="270"/>
      <c r="BD33" s="270"/>
      <c r="BE33" s="270"/>
      <c r="BF33" s="274"/>
      <c r="BG33" s="325">
        <v>
99.6</v>
      </c>
      <c r="BH33" s="317"/>
      <c r="BI33" s="317"/>
      <c r="BJ33" s="317"/>
      <c r="BK33" s="317"/>
      <c r="BL33" s="317"/>
      <c r="BM33" s="297">
        <v>
99</v>
      </c>
      <c r="BN33" s="317"/>
      <c r="BO33" s="317"/>
      <c r="BP33" s="317"/>
      <c r="BQ33" s="322"/>
      <c r="BR33" s="325">
        <v>
99.6</v>
      </c>
      <c r="BS33" s="317"/>
      <c r="BT33" s="317"/>
      <c r="BU33" s="317"/>
      <c r="BV33" s="317"/>
      <c r="BW33" s="317"/>
      <c r="BX33" s="297">
        <v>
99</v>
      </c>
      <c r="BY33" s="317"/>
      <c r="BZ33" s="317"/>
      <c r="CA33" s="317"/>
      <c r="CB33" s="322"/>
      <c r="CD33" s="263" t="s">
        <v>
410</v>
      </c>
      <c r="CE33" s="36"/>
      <c r="CF33" s="36"/>
      <c r="CG33" s="36"/>
      <c r="CH33" s="36"/>
      <c r="CI33" s="36"/>
      <c r="CJ33" s="36"/>
      <c r="CK33" s="36"/>
      <c r="CL33" s="36"/>
      <c r="CM33" s="36"/>
      <c r="CN33" s="36"/>
      <c r="CO33" s="36"/>
      <c r="CP33" s="36"/>
      <c r="CQ33" s="272"/>
      <c r="CR33" s="277">
        <v>
12770684</v>
      </c>
      <c r="CS33" s="318"/>
      <c r="CT33" s="318"/>
      <c r="CU33" s="318"/>
      <c r="CV33" s="318"/>
      <c r="CW33" s="318"/>
      <c r="CX33" s="318"/>
      <c r="CY33" s="337"/>
      <c r="CZ33" s="286">
        <v>
41.4</v>
      </c>
      <c r="DA33" s="340"/>
      <c r="DB33" s="340"/>
      <c r="DC33" s="343"/>
      <c r="DD33" s="291">
        <v>
9893170</v>
      </c>
      <c r="DE33" s="318"/>
      <c r="DF33" s="318"/>
      <c r="DG33" s="318"/>
      <c r="DH33" s="318"/>
      <c r="DI33" s="318"/>
      <c r="DJ33" s="318"/>
      <c r="DK33" s="337"/>
      <c r="DL33" s="291">
        <v>
8243736</v>
      </c>
      <c r="DM33" s="318"/>
      <c r="DN33" s="318"/>
      <c r="DO33" s="318"/>
      <c r="DP33" s="318"/>
      <c r="DQ33" s="318"/>
      <c r="DR33" s="318"/>
      <c r="DS33" s="318"/>
      <c r="DT33" s="318"/>
      <c r="DU33" s="318"/>
      <c r="DV33" s="337"/>
      <c r="DW33" s="286">
        <v>
49</v>
      </c>
      <c r="DX33" s="340"/>
      <c r="DY33" s="340"/>
      <c r="DZ33" s="340"/>
      <c r="EA33" s="340"/>
      <c r="EB33" s="340"/>
      <c r="EC33" s="365"/>
    </row>
    <row r="34" spans="2:133" ht="11.25" customHeight="1">
      <c r="B34" s="263" t="s">
        <v>
249</v>
      </c>
      <c r="C34" s="36"/>
      <c r="D34" s="36"/>
      <c r="E34" s="36"/>
      <c r="F34" s="36"/>
      <c r="G34" s="36"/>
      <c r="H34" s="36"/>
      <c r="I34" s="36"/>
      <c r="J34" s="36"/>
      <c r="K34" s="36"/>
      <c r="L34" s="36"/>
      <c r="M34" s="36"/>
      <c r="N34" s="36"/>
      <c r="O34" s="36"/>
      <c r="P34" s="36"/>
      <c r="Q34" s="272"/>
      <c r="R34" s="277">
        <v>
215427</v>
      </c>
      <c r="S34" s="219"/>
      <c r="T34" s="219"/>
      <c r="U34" s="219"/>
      <c r="V34" s="219"/>
      <c r="W34" s="219"/>
      <c r="X34" s="219"/>
      <c r="Y34" s="282"/>
      <c r="Z34" s="285">
        <v>
0.7</v>
      </c>
      <c r="AA34" s="285"/>
      <c r="AB34" s="285"/>
      <c r="AC34" s="285"/>
      <c r="AD34" s="290">
        <v>
75341</v>
      </c>
      <c r="AE34" s="290"/>
      <c r="AF34" s="290"/>
      <c r="AG34" s="290"/>
      <c r="AH34" s="290"/>
      <c r="AI34" s="290"/>
      <c r="AJ34" s="290"/>
      <c r="AK34" s="290"/>
      <c r="AL34" s="286">
        <v>
0.5</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
413</v>
      </c>
      <c r="CE34" s="36"/>
      <c r="CF34" s="36"/>
      <c r="CG34" s="36"/>
      <c r="CH34" s="36"/>
      <c r="CI34" s="36"/>
      <c r="CJ34" s="36"/>
      <c r="CK34" s="36"/>
      <c r="CL34" s="36"/>
      <c r="CM34" s="36"/>
      <c r="CN34" s="36"/>
      <c r="CO34" s="36"/>
      <c r="CP34" s="36"/>
      <c r="CQ34" s="272"/>
      <c r="CR34" s="277">
        <v>
4283722</v>
      </c>
      <c r="CS34" s="219"/>
      <c r="CT34" s="219"/>
      <c r="CU34" s="219"/>
      <c r="CV34" s="219"/>
      <c r="CW34" s="219"/>
      <c r="CX34" s="219"/>
      <c r="CY34" s="282"/>
      <c r="CZ34" s="286">
        <v>
13.9</v>
      </c>
      <c r="DA34" s="340"/>
      <c r="DB34" s="340"/>
      <c r="DC34" s="343"/>
      <c r="DD34" s="291">
        <v>
3275677</v>
      </c>
      <c r="DE34" s="219"/>
      <c r="DF34" s="219"/>
      <c r="DG34" s="219"/>
      <c r="DH34" s="219"/>
      <c r="DI34" s="219"/>
      <c r="DJ34" s="219"/>
      <c r="DK34" s="282"/>
      <c r="DL34" s="291">
        <v>
2775677</v>
      </c>
      <c r="DM34" s="219"/>
      <c r="DN34" s="219"/>
      <c r="DO34" s="219"/>
      <c r="DP34" s="219"/>
      <c r="DQ34" s="219"/>
      <c r="DR34" s="219"/>
      <c r="DS34" s="219"/>
      <c r="DT34" s="219"/>
      <c r="DU34" s="219"/>
      <c r="DV34" s="282"/>
      <c r="DW34" s="286">
        <v>
16.5</v>
      </c>
      <c r="DX34" s="340"/>
      <c r="DY34" s="340"/>
      <c r="DZ34" s="340"/>
      <c r="EA34" s="340"/>
      <c r="EB34" s="340"/>
      <c r="EC34" s="365"/>
    </row>
    <row r="35" spans="2:133" ht="11.25" customHeight="1">
      <c r="B35" s="263" t="s">
        <v>
150</v>
      </c>
      <c r="C35" s="36"/>
      <c r="D35" s="36"/>
      <c r="E35" s="36"/>
      <c r="F35" s="36"/>
      <c r="G35" s="36"/>
      <c r="H35" s="36"/>
      <c r="I35" s="36"/>
      <c r="J35" s="36"/>
      <c r="K35" s="36"/>
      <c r="L35" s="36"/>
      <c r="M35" s="36"/>
      <c r="N35" s="36"/>
      <c r="O35" s="36"/>
      <c r="P35" s="36"/>
      <c r="Q35" s="272"/>
      <c r="R35" s="277">
        <v>
41767</v>
      </c>
      <c r="S35" s="219"/>
      <c r="T35" s="219"/>
      <c r="U35" s="219"/>
      <c r="V35" s="219"/>
      <c r="W35" s="219"/>
      <c r="X35" s="219"/>
      <c r="Y35" s="282"/>
      <c r="Z35" s="285">
        <v>
0.1</v>
      </c>
      <c r="AA35" s="285"/>
      <c r="AB35" s="285"/>
      <c r="AC35" s="285"/>
      <c r="AD35" s="290" t="s">
        <v>
209</v>
      </c>
      <c r="AE35" s="290"/>
      <c r="AF35" s="290"/>
      <c r="AG35" s="290"/>
      <c r="AH35" s="290"/>
      <c r="AI35" s="290"/>
      <c r="AJ35" s="290"/>
      <c r="AK35" s="290"/>
      <c r="AL35" s="286" t="s">
        <v>
209</v>
      </c>
      <c r="AM35" s="240"/>
      <c r="AN35" s="240"/>
      <c r="AO35" s="299"/>
      <c r="AP35" s="96"/>
      <c r="AQ35" s="183" t="s">
        <v>
415</v>
      </c>
      <c r="AR35" s="139"/>
      <c r="AS35" s="139"/>
      <c r="AT35" s="139"/>
      <c r="AU35" s="139"/>
      <c r="AV35" s="139"/>
      <c r="AW35" s="139"/>
      <c r="AX35" s="139"/>
      <c r="AY35" s="139"/>
      <c r="AZ35" s="139"/>
      <c r="BA35" s="139"/>
      <c r="BB35" s="139"/>
      <c r="BC35" s="139"/>
      <c r="BD35" s="139"/>
      <c r="BE35" s="139"/>
      <c r="BF35" s="144"/>
      <c r="BG35" s="183" t="s">
        <v>
221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
417</v>
      </c>
      <c r="CE35" s="36"/>
      <c r="CF35" s="36"/>
      <c r="CG35" s="36"/>
      <c r="CH35" s="36"/>
      <c r="CI35" s="36"/>
      <c r="CJ35" s="36"/>
      <c r="CK35" s="36"/>
      <c r="CL35" s="36"/>
      <c r="CM35" s="36"/>
      <c r="CN35" s="36"/>
      <c r="CO35" s="36"/>
      <c r="CP35" s="36"/>
      <c r="CQ35" s="272"/>
      <c r="CR35" s="277">
        <v>
58381</v>
      </c>
      <c r="CS35" s="318"/>
      <c r="CT35" s="318"/>
      <c r="CU35" s="318"/>
      <c r="CV35" s="318"/>
      <c r="CW35" s="318"/>
      <c r="CX35" s="318"/>
      <c r="CY35" s="337"/>
      <c r="CZ35" s="286">
        <v>
0.2</v>
      </c>
      <c r="DA35" s="340"/>
      <c r="DB35" s="340"/>
      <c r="DC35" s="343"/>
      <c r="DD35" s="291">
        <v>
33556</v>
      </c>
      <c r="DE35" s="318"/>
      <c r="DF35" s="318"/>
      <c r="DG35" s="318"/>
      <c r="DH35" s="318"/>
      <c r="DI35" s="318"/>
      <c r="DJ35" s="318"/>
      <c r="DK35" s="337"/>
      <c r="DL35" s="291">
        <v>
32813</v>
      </c>
      <c r="DM35" s="318"/>
      <c r="DN35" s="318"/>
      <c r="DO35" s="318"/>
      <c r="DP35" s="318"/>
      <c r="DQ35" s="318"/>
      <c r="DR35" s="318"/>
      <c r="DS35" s="318"/>
      <c r="DT35" s="318"/>
      <c r="DU35" s="318"/>
      <c r="DV35" s="337"/>
      <c r="DW35" s="286">
        <v>
0.2</v>
      </c>
      <c r="DX35" s="340"/>
      <c r="DY35" s="340"/>
      <c r="DZ35" s="340"/>
      <c r="EA35" s="340"/>
      <c r="EB35" s="340"/>
      <c r="EC35" s="365"/>
    </row>
    <row r="36" spans="2:133" ht="11.25" customHeight="1">
      <c r="B36" s="263" t="s">
        <v>
419</v>
      </c>
      <c r="C36" s="36"/>
      <c r="D36" s="36"/>
      <c r="E36" s="36"/>
      <c r="F36" s="36"/>
      <c r="G36" s="36"/>
      <c r="H36" s="36"/>
      <c r="I36" s="36"/>
      <c r="J36" s="36"/>
      <c r="K36" s="36"/>
      <c r="L36" s="36"/>
      <c r="M36" s="36"/>
      <c r="N36" s="36"/>
      <c r="O36" s="36"/>
      <c r="P36" s="36"/>
      <c r="Q36" s="272"/>
      <c r="R36" s="277">
        <v>
628038</v>
      </c>
      <c r="S36" s="219"/>
      <c r="T36" s="219"/>
      <c r="U36" s="219"/>
      <c r="V36" s="219"/>
      <c r="W36" s="219"/>
      <c r="X36" s="219"/>
      <c r="Y36" s="282"/>
      <c r="Z36" s="285">
        <v>
2</v>
      </c>
      <c r="AA36" s="285"/>
      <c r="AB36" s="285"/>
      <c r="AC36" s="285"/>
      <c r="AD36" s="290" t="s">
        <v>
209</v>
      </c>
      <c r="AE36" s="290"/>
      <c r="AF36" s="290"/>
      <c r="AG36" s="290"/>
      <c r="AH36" s="290"/>
      <c r="AI36" s="290"/>
      <c r="AJ36" s="290"/>
      <c r="AK36" s="290"/>
      <c r="AL36" s="286" t="s">
        <v>
209</v>
      </c>
      <c r="AM36" s="240"/>
      <c r="AN36" s="240"/>
      <c r="AO36" s="299"/>
      <c r="AP36" s="96"/>
      <c r="AQ36" s="306" t="s">
        <v>
404</v>
      </c>
      <c r="AR36" s="309"/>
      <c r="AS36" s="309"/>
      <c r="AT36" s="309"/>
      <c r="AU36" s="309"/>
      <c r="AV36" s="309"/>
      <c r="AW36" s="309"/>
      <c r="AX36" s="309"/>
      <c r="AY36" s="314"/>
      <c r="AZ36" s="276">
        <v>
4988394</v>
      </c>
      <c r="BA36" s="279"/>
      <c r="BB36" s="279"/>
      <c r="BC36" s="279"/>
      <c r="BD36" s="279"/>
      <c r="BE36" s="279"/>
      <c r="BF36" s="320"/>
      <c r="BG36" s="262" t="s">
        <v>
420</v>
      </c>
      <c r="BH36" s="268"/>
      <c r="BI36" s="268"/>
      <c r="BJ36" s="268"/>
      <c r="BK36" s="268"/>
      <c r="BL36" s="268"/>
      <c r="BM36" s="268"/>
      <c r="BN36" s="268"/>
      <c r="BO36" s="268"/>
      <c r="BP36" s="268"/>
      <c r="BQ36" s="268"/>
      <c r="BR36" s="268"/>
      <c r="BS36" s="268"/>
      <c r="BT36" s="268"/>
      <c r="BU36" s="271"/>
      <c r="BV36" s="276">
        <v>
59519</v>
      </c>
      <c r="BW36" s="279"/>
      <c r="BX36" s="279"/>
      <c r="BY36" s="279"/>
      <c r="BZ36" s="279"/>
      <c r="CA36" s="279"/>
      <c r="CB36" s="320"/>
      <c r="CD36" s="263" t="s">
        <v>
29</v>
      </c>
      <c r="CE36" s="36"/>
      <c r="CF36" s="36"/>
      <c r="CG36" s="36"/>
      <c r="CH36" s="36"/>
      <c r="CI36" s="36"/>
      <c r="CJ36" s="36"/>
      <c r="CK36" s="36"/>
      <c r="CL36" s="36"/>
      <c r="CM36" s="36"/>
      <c r="CN36" s="36"/>
      <c r="CO36" s="36"/>
      <c r="CP36" s="36"/>
      <c r="CQ36" s="272"/>
      <c r="CR36" s="277">
        <v>
3801227</v>
      </c>
      <c r="CS36" s="219"/>
      <c r="CT36" s="219"/>
      <c r="CU36" s="219"/>
      <c r="CV36" s="219"/>
      <c r="CW36" s="219"/>
      <c r="CX36" s="219"/>
      <c r="CY36" s="282"/>
      <c r="CZ36" s="286">
        <v>
12.3</v>
      </c>
      <c r="DA36" s="340"/>
      <c r="DB36" s="340"/>
      <c r="DC36" s="343"/>
      <c r="DD36" s="291">
        <v>
2737446</v>
      </c>
      <c r="DE36" s="219"/>
      <c r="DF36" s="219"/>
      <c r="DG36" s="219"/>
      <c r="DH36" s="219"/>
      <c r="DI36" s="219"/>
      <c r="DJ36" s="219"/>
      <c r="DK36" s="282"/>
      <c r="DL36" s="291">
        <v>
2507395</v>
      </c>
      <c r="DM36" s="219"/>
      <c r="DN36" s="219"/>
      <c r="DO36" s="219"/>
      <c r="DP36" s="219"/>
      <c r="DQ36" s="219"/>
      <c r="DR36" s="219"/>
      <c r="DS36" s="219"/>
      <c r="DT36" s="219"/>
      <c r="DU36" s="219"/>
      <c r="DV36" s="282"/>
      <c r="DW36" s="286">
        <v>
14.9</v>
      </c>
      <c r="DX36" s="340"/>
      <c r="DY36" s="340"/>
      <c r="DZ36" s="340"/>
      <c r="EA36" s="340"/>
      <c r="EB36" s="340"/>
      <c r="EC36" s="365"/>
    </row>
    <row r="37" spans="2:133" ht="11.25" customHeight="1">
      <c r="B37" s="263" t="s">
        <v>
389</v>
      </c>
      <c r="C37" s="36"/>
      <c r="D37" s="36"/>
      <c r="E37" s="36"/>
      <c r="F37" s="36"/>
      <c r="G37" s="36"/>
      <c r="H37" s="36"/>
      <c r="I37" s="36"/>
      <c r="J37" s="36"/>
      <c r="K37" s="36"/>
      <c r="L37" s="36"/>
      <c r="M37" s="36"/>
      <c r="N37" s="36"/>
      <c r="O37" s="36"/>
      <c r="P37" s="36"/>
      <c r="Q37" s="272"/>
      <c r="R37" s="277">
        <v>
323038</v>
      </c>
      <c r="S37" s="219"/>
      <c r="T37" s="219"/>
      <c r="U37" s="219"/>
      <c r="V37" s="219"/>
      <c r="W37" s="219"/>
      <c r="X37" s="219"/>
      <c r="Y37" s="282"/>
      <c r="Z37" s="285">
        <v>
1</v>
      </c>
      <c r="AA37" s="285"/>
      <c r="AB37" s="285"/>
      <c r="AC37" s="285"/>
      <c r="AD37" s="290" t="s">
        <v>
209</v>
      </c>
      <c r="AE37" s="290"/>
      <c r="AF37" s="290"/>
      <c r="AG37" s="290"/>
      <c r="AH37" s="290"/>
      <c r="AI37" s="290"/>
      <c r="AJ37" s="290"/>
      <c r="AK37" s="290"/>
      <c r="AL37" s="286" t="s">
        <v>
209</v>
      </c>
      <c r="AM37" s="240"/>
      <c r="AN37" s="240"/>
      <c r="AO37" s="299"/>
      <c r="AQ37" s="307" t="s">
        <v>
421</v>
      </c>
      <c r="AR37" s="201"/>
      <c r="AS37" s="201"/>
      <c r="AT37" s="201"/>
      <c r="AU37" s="201"/>
      <c r="AV37" s="201"/>
      <c r="AW37" s="201"/>
      <c r="AX37" s="201"/>
      <c r="AY37" s="315"/>
      <c r="AZ37" s="277">
        <v>
1374274</v>
      </c>
      <c r="BA37" s="219"/>
      <c r="BB37" s="219"/>
      <c r="BC37" s="219"/>
      <c r="BD37" s="318"/>
      <c r="BE37" s="318"/>
      <c r="BF37" s="321"/>
      <c r="BG37" s="263" t="s">
        <v>
423</v>
      </c>
      <c r="BH37" s="36"/>
      <c r="BI37" s="36"/>
      <c r="BJ37" s="36"/>
      <c r="BK37" s="36"/>
      <c r="BL37" s="36"/>
      <c r="BM37" s="36"/>
      <c r="BN37" s="36"/>
      <c r="BO37" s="36"/>
      <c r="BP37" s="36"/>
      <c r="BQ37" s="36"/>
      <c r="BR37" s="36"/>
      <c r="BS37" s="36"/>
      <c r="BT37" s="36"/>
      <c r="BU37" s="272"/>
      <c r="BV37" s="277">
        <v>
-310999</v>
      </c>
      <c r="BW37" s="219"/>
      <c r="BX37" s="219"/>
      <c r="BY37" s="219"/>
      <c r="BZ37" s="219"/>
      <c r="CA37" s="219"/>
      <c r="CB37" s="332"/>
      <c r="CD37" s="263" t="s">
        <v>
167</v>
      </c>
      <c r="CE37" s="36"/>
      <c r="CF37" s="36"/>
      <c r="CG37" s="36"/>
      <c r="CH37" s="36"/>
      <c r="CI37" s="36"/>
      <c r="CJ37" s="36"/>
      <c r="CK37" s="36"/>
      <c r="CL37" s="36"/>
      <c r="CM37" s="36"/>
      <c r="CN37" s="36"/>
      <c r="CO37" s="36"/>
      <c r="CP37" s="36"/>
      <c r="CQ37" s="272"/>
      <c r="CR37" s="277">
        <v>
933955</v>
      </c>
      <c r="CS37" s="318"/>
      <c r="CT37" s="318"/>
      <c r="CU37" s="318"/>
      <c r="CV37" s="318"/>
      <c r="CW37" s="318"/>
      <c r="CX37" s="318"/>
      <c r="CY37" s="337"/>
      <c r="CZ37" s="286">
        <v>
3</v>
      </c>
      <c r="DA37" s="340"/>
      <c r="DB37" s="340"/>
      <c r="DC37" s="343"/>
      <c r="DD37" s="291">
        <v>
683355</v>
      </c>
      <c r="DE37" s="318"/>
      <c r="DF37" s="318"/>
      <c r="DG37" s="318"/>
      <c r="DH37" s="318"/>
      <c r="DI37" s="318"/>
      <c r="DJ37" s="318"/>
      <c r="DK37" s="337"/>
      <c r="DL37" s="291">
        <v>
646117</v>
      </c>
      <c r="DM37" s="318"/>
      <c r="DN37" s="318"/>
      <c r="DO37" s="318"/>
      <c r="DP37" s="318"/>
      <c r="DQ37" s="318"/>
      <c r="DR37" s="318"/>
      <c r="DS37" s="318"/>
      <c r="DT37" s="318"/>
      <c r="DU37" s="318"/>
      <c r="DV37" s="337"/>
      <c r="DW37" s="286">
        <v>
3.8</v>
      </c>
      <c r="DX37" s="340"/>
      <c r="DY37" s="340"/>
      <c r="DZ37" s="340"/>
      <c r="EA37" s="340"/>
      <c r="EB37" s="340"/>
      <c r="EC37" s="365"/>
    </row>
    <row r="38" spans="2:133" ht="11.25" customHeight="1">
      <c r="B38" s="263" t="s">
        <v>
411</v>
      </c>
      <c r="C38" s="36"/>
      <c r="D38" s="36"/>
      <c r="E38" s="36"/>
      <c r="F38" s="36"/>
      <c r="G38" s="36"/>
      <c r="H38" s="36"/>
      <c r="I38" s="36"/>
      <c r="J38" s="36"/>
      <c r="K38" s="36"/>
      <c r="L38" s="36"/>
      <c r="M38" s="36"/>
      <c r="N38" s="36"/>
      <c r="O38" s="36"/>
      <c r="P38" s="36"/>
      <c r="Q38" s="272"/>
      <c r="R38" s="277">
        <v>
182337</v>
      </c>
      <c r="S38" s="219"/>
      <c r="T38" s="219"/>
      <c r="U38" s="219"/>
      <c r="V38" s="219"/>
      <c r="W38" s="219"/>
      <c r="X38" s="219"/>
      <c r="Y38" s="282"/>
      <c r="Z38" s="285">
        <v>
0.6</v>
      </c>
      <c r="AA38" s="285"/>
      <c r="AB38" s="285"/>
      <c r="AC38" s="285"/>
      <c r="AD38" s="290">
        <v>
190</v>
      </c>
      <c r="AE38" s="290"/>
      <c r="AF38" s="290"/>
      <c r="AG38" s="290"/>
      <c r="AH38" s="290"/>
      <c r="AI38" s="290"/>
      <c r="AJ38" s="290"/>
      <c r="AK38" s="290"/>
      <c r="AL38" s="286">
        <v>
0</v>
      </c>
      <c r="AM38" s="240"/>
      <c r="AN38" s="240"/>
      <c r="AO38" s="299"/>
      <c r="AQ38" s="307" t="s">
        <v>
428</v>
      </c>
      <c r="AR38" s="201"/>
      <c r="AS38" s="201"/>
      <c r="AT38" s="201"/>
      <c r="AU38" s="201"/>
      <c r="AV38" s="201"/>
      <c r="AW38" s="201"/>
      <c r="AX38" s="201"/>
      <c r="AY38" s="315"/>
      <c r="AZ38" s="277">
        <v>
787717</v>
      </c>
      <c r="BA38" s="219"/>
      <c r="BB38" s="219"/>
      <c r="BC38" s="219"/>
      <c r="BD38" s="318"/>
      <c r="BE38" s="318"/>
      <c r="BF38" s="321"/>
      <c r="BG38" s="263" t="s">
        <v>
430</v>
      </c>
      <c r="BH38" s="36"/>
      <c r="BI38" s="36"/>
      <c r="BJ38" s="36"/>
      <c r="BK38" s="36"/>
      <c r="BL38" s="36"/>
      <c r="BM38" s="36"/>
      <c r="BN38" s="36"/>
      <c r="BO38" s="36"/>
      <c r="BP38" s="36"/>
      <c r="BQ38" s="36"/>
      <c r="BR38" s="36"/>
      <c r="BS38" s="36"/>
      <c r="BT38" s="36"/>
      <c r="BU38" s="272"/>
      <c r="BV38" s="277">
        <v>
11829</v>
      </c>
      <c r="BW38" s="219"/>
      <c r="BX38" s="219"/>
      <c r="BY38" s="219"/>
      <c r="BZ38" s="219"/>
      <c r="CA38" s="219"/>
      <c r="CB38" s="332"/>
      <c r="CD38" s="263" t="s">
        <v>
431</v>
      </c>
      <c r="CE38" s="36"/>
      <c r="CF38" s="36"/>
      <c r="CG38" s="36"/>
      <c r="CH38" s="36"/>
      <c r="CI38" s="36"/>
      <c r="CJ38" s="36"/>
      <c r="CK38" s="36"/>
      <c r="CL38" s="36"/>
      <c r="CM38" s="36"/>
      <c r="CN38" s="36"/>
      <c r="CO38" s="36"/>
      <c r="CP38" s="36"/>
      <c r="CQ38" s="272"/>
      <c r="CR38" s="277">
        <v>
4200677</v>
      </c>
      <c r="CS38" s="219"/>
      <c r="CT38" s="219"/>
      <c r="CU38" s="219"/>
      <c r="CV38" s="219"/>
      <c r="CW38" s="219"/>
      <c r="CX38" s="219"/>
      <c r="CY38" s="282"/>
      <c r="CZ38" s="286">
        <v>
13.6</v>
      </c>
      <c r="DA38" s="340"/>
      <c r="DB38" s="340"/>
      <c r="DC38" s="343"/>
      <c r="DD38" s="291">
        <v>
3811754</v>
      </c>
      <c r="DE38" s="219"/>
      <c r="DF38" s="219"/>
      <c r="DG38" s="219"/>
      <c r="DH38" s="219"/>
      <c r="DI38" s="219"/>
      <c r="DJ38" s="219"/>
      <c r="DK38" s="282"/>
      <c r="DL38" s="291">
        <v>
2927851</v>
      </c>
      <c r="DM38" s="219"/>
      <c r="DN38" s="219"/>
      <c r="DO38" s="219"/>
      <c r="DP38" s="219"/>
      <c r="DQ38" s="219"/>
      <c r="DR38" s="219"/>
      <c r="DS38" s="219"/>
      <c r="DT38" s="219"/>
      <c r="DU38" s="219"/>
      <c r="DV38" s="282"/>
      <c r="DW38" s="286">
        <v>
17.399999999999999</v>
      </c>
      <c r="DX38" s="340"/>
      <c r="DY38" s="340"/>
      <c r="DZ38" s="340"/>
      <c r="EA38" s="340"/>
      <c r="EB38" s="340"/>
      <c r="EC38" s="365"/>
    </row>
    <row r="39" spans="2:133" ht="11.25" customHeight="1">
      <c r="B39" s="263" t="s">
        <v>
432</v>
      </c>
      <c r="C39" s="36"/>
      <c r="D39" s="36"/>
      <c r="E39" s="36"/>
      <c r="F39" s="36"/>
      <c r="G39" s="36"/>
      <c r="H39" s="36"/>
      <c r="I39" s="36"/>
      <c r="J39" s="36"/>
      <c r="K39" s="36"/>
      <c r="L39" s="36"/>
      <c r="M39" s="36"/>
      <c r="N39" s="36"/>
      <c r="O39" s="36"/>
      <c r="P39" s="36"/>
      <c r="Q39" s="272"/>
      <c r="R39" s="277">
        <v>
1953628</v>
      </c>
      <c r="S39" s="219"/>
      <c r="T39" s="219"/>
      <c r="U39" s="219"/>
      <c r="V39" s="219"/>
      <c r="W39" s="219"/>
      <c r="X39" s="219"/>
      <c r="Y39" s="282"/>
      <c r="Z39" s="285">
        <v>
6.2</v>
      </c>
      <c r="AA39" s="285"/>
      <c r="AB39" s="285"/>
      <c r="AC39" s="285"/>
      <c r="AD39" s="290" t="s">
        <v>
209</v>
      </c>
      <c r="AE39" s="290"/>
      <c r="AF39" s="290"/>
      <c r="AG39" s="290"/>
      <c r="AH39" s="290"/>
      <c r="AI39" s="290"/>
      <c r="AJ39" s="290"/>
      <c r="AK39" s="290"/>
      <c r="AL39" s="286" t="s">
        <v>
209</v>
      </c>
      <c r="AM39" s="240"/>
      <c r="AN39" s="240"/>
      <c r="AO39" s="299"/>
      <c r="AQ39" s="307" t="s">
        <v>
320</v>
      </c>
      <c r="AR39" s="201"/>
      <c r="AS39" s="201"/>
      <c r="AT39" s="201"/>
      <c r="AU39" s="201"/>
      <c r="AV39" s="201"/>
      <c r="AW39" s="201"/>
      <c r="AX39" s="201"/>
      <c r="AY39" s="315"/>
      <c r="AZ39" s="277" t="s">
        <v>
209</v>
      </c>
      <c r="BA39" s="219"/>
      <c r="BB39" s="219"/>
      <c r="BC39" s="219"/>
      <c r="BD39" s="318"/>
      <c r="BE39" s="318"/>
      <c r="BF39" s="321"/>
      <c r="BG39" s="263" t="s">
        <v>
348</v>
      </c>
      <c r="BH39" s="36"/>
      <c r="BI39" s="36"/>
      <c r="BJ39" s="36"/>
      <c r="BK39" s="36"/>
      <c r="BL39" s="36"/>
      <c r="BM39" s="36"/>
      <c r="BN39" s="36"/>
      <c r="BO39" s="36"/>
      <c r="BP39" s="36"/>
      <c r="BQ39" s="36"/>
      <c r="BR39" s="36"/>
      <c r="BS39" s="36"/>
      <c r="BT39" s="36"/>
      <c r="BU39" s="272"/>
      <c r="BV39" s="277">
        <v>
19151</v>
      </c>
      <c r="BW39" s="219"/>
      <c r="BX39" s="219"/>
      <c r="BY39" s="219"/>
      <c r="BZ39" s="219"/>
      <c r="CA39" s="219"/>
      <c r="CB39" s="332"/>
      <c r="CD39" s="263" t="s">
        <v>
433</v>
      </c>
      <c r="CE39" s="36"/>
      <c r="CF39" s="36"/>
      <c r="CG39" s="36"/>
      <c r="CH39" s="36"/>
      <c r="CI39" s="36"/>
      <c r="CJ39" s="36"/>
      <c r="CK39" s="36"/>
      <c r="CL39" s="36"/>
      <c r="CM39" s="36"/>
      <c r="CN39" s="36"/>
      <c r="CO39" s="36"/>
      <c r="CP39" s="36"/>
      <c r="CQ39" s="272"/>
      <c r="CR39" s="277">
        <v>
400597</v>
      </c>
      <c r="CS39" s="318"/>
      <c r="CT39" s="318"/>
      <c r="CU39" s="318"/>
      <c r="CV39" s="318"/>
      <c r="CW39" s="318"/>
      <c r="CX39" s="318"/>
      <c r="CY39" s="337"/>
      <c r="CZ39" s="286">
        <v>
1.3</v>
      </c>
      <c r="DA39" s="340"/>
      <c r="DB39" s="340"/>
      <c r="DC39" s="343"/>
      <c r="DD39" s="291">
        <v>
34737</v>
      </c>
      <c r="DE39" s="318"/>
      <c r="DF39" s="318"/>
      <c r="DG39" s="318"/>
      <c r="DH39" s="318"/>
      <c r="DI39" s="318"/>
      <c r="DJ39" s="318"/>
      <c r="DK39" s="337"/>
      <c r="DL39" s="291" t="s">
        <v>
209</v>
      </c>
      <c r="DM39" s="318"/>
      <c r="DN39" s="318"/>
      <c r="DO39" s="318"/>
      <c r="DP39" s="318"/>
      <c r="DQ39" s="318"/>
      <c r="DR39" s="318"/>
      <c r="DS39" s="318"/>
      <c r="DT39" s="318"/>
      <c r="DU39" s="318"/>
      <c r="DV39" s="337"/>
      <c r="DW39" s="286" t="s">
        <v>
209</v>
      </c>
      <c r="DX39" s="340"/>
      <c r="DY39" s="340"/>
      <c r="DZ39" s="340"/>
      <c r="EA39" s="340"/>
      <c r="EB39" s="340"/>
      <c r="EC39" s="365"/>
    </row>
    <row r="40" spans="2:133" ht="11.25" customHeight="1">
      <c r="B40" s="263" t="s">
        <v>
437</v>
      </c>
      <c r="C40" s="36"/>
      <c r="D40" s="36"/>
      <c r="E40" s="36"/>
      <c r="F40" s="36"/>
      <c r="G40" s="36"/>
      <c r="H40" s="36"/>
      <c r="I40" s="36"/>
      <c r="J40" s="36"/>
      <c r="K40" s="36"/>
      <c r="L40" s="36"/>
      <c r="M40" s="36"/>
      <c r="N40" s="36"/>
      <c r="O40" s="36"/>
      <c r="P40" s="36"/>
      <c r="Q40" s="272"/>
      <c r="R40" s="277" t="s">
        <v>
209</v>
      </c>
      <c r="S40" s="219"/>
      <c r="T40" s="219"/>
      <c r="U40" s="219"/>
      <c r="V40" s="219"/>
      <c r="W40" s="219"/>
      <c r="X40" s="219"/>
      <c r="Y40" s="282"/>
      <c r="Z40" s="285" t="s">
        <v>
209</v>
      </c>
      <c r="AA40" s="285"/>
      <c r="AB40" s="285"/>
      <c r="AC40" s="285"/>
      <c r="AD40" s="290" t="s">
        <v>
209</v>
      </c>
      <c r="AE40" s="290"/>
      <c r="AF40" s="290"/>
      <c r="AG40" s="290"/>
      <c r="AH40" s="290"/>
      <c r="AI40" s="290"/>
      <c r="AJ40" s="290"/>
      <c r="AK40" s="290"/>
      <c r="AL40" s="286" t="s">
        <v>
209</v>
      </c>
      <c r="AM40" s="240"/>
      <c r="AN40" s="240"/>
      <c r="AO40" s="299"/>
      <c r="AQ40" s="307" t="s">
        <v>
109</v>
      </c>
      <c r="AR40" s="201"/>
      <c r="AS40" s="201"/>
      <c r="AT40" s="201"/>
      <c r="AU40" s="201"/>
      <c r="AV40" s="201"/>
      <c r="AW40" s="201"/>
      <c r="AX40" s="201"/>
      <c r="AY40" s="315"/>
      <c r="AZ40" s="277" t="s">
        <v>
209</v>
      </c>
      <c r="BA40" s="219"/>
      <c r="BB40" s="219"/>
      <c r="BC40" s="219"/>
      <c r="BD40" s="318"/>
      <c r="BE40" s="318"/>
      <c r="BF40" s="321"/>
      <c r="BG40" s="303" t="s">
        <v>
438</v>
      </c>
      <c r="BH40" s="29"/>
      <c r="BI40" s="29"/>
      <c r="BJ40" s="29"/>
      <c r="BK40" s="29"/>
      <c r="BL40" s="29"/>
      <c r="BM40" s="36" t="s">
        <v>
439</v>
      </c>
      <c r="BN40" s="36"/>
      <c r="BO40" s="36"/>
      <c r="BP40" s="36"/>
      <c r="BQ40" s="36"/>
      <c r="BR40" s="36"/>
      <c r="BS40" s="36"/>
      <c r="BT40" s="36"/>
      <c r="BU40" s="272"/>
      <c r="BV40" s="277">
        <v>
81</v>
      </c>
      <c r="BW40" s="219"/>
      <c r="BX40" s="219"/>
      <c r="BY40" s="219"/>
      <c r="BZ40" s="219"/>
      <c r="CA40" s="219"/>
      <c r="CB40" s="332"/>
      <c r="CD40" s="263" t="s">
        <v>
385</v>
      </c>
      <c r="CE40" s="36"/>
      <c r="CF40" s="36"/>
      <c r="CG40" s="36"/>
      <c r="CH40" s="36"/>
      <c r="CI40" s="36"/>
      <c r="CJ40" s="36"/>
      <c r="CK40" s="36"/>
      <c r="CL40" s="36"/>
      <c r="CM40" s="36"/>
      <c r="CN40" s="36"/>
      <c r="CO40" s="36"/>
      <c r="CP40" s="36"/>
      <c r="CQ40" s="272"/>
      <c r="CR40" s="277">
        <v>
26080</v>
      </c>
      <c r="CS40" s="219"/>
      <c r="CT40" s="219"/>
      <c r="CU40" s="219"/>
      <c r="CV40" s="219"/>
      <c r="CW40" s="219"/>
      <c r="CX40" s="219"/>
      <c r="CY40" s="282"/>
      <c r="CZ40" s="286">
        <v>
0.1</v>
      </c>
      <c r="DA40" s="340"/>
      <c r="DB40" s="340"/>
      <c r="DC40" s="343"/>
      <c r="DD40" s="291" t="s">
        <v>
209</v>
      </c>
      <c r="DE40" s="219"/>
      <c r="DF40" s="219"/>
      <c r="DG40" s="219"/>
      <c r="DH40" s="219"/>
      <c r="DI40" s="219"/>
      <c r="DJ40" s="219"/>
      <c r="DK40" s="282"/>
      <c r="DL40" s="291" t="s">
        <v>
209</v>
      </c>
      <c r="DM40" s="219"/>
      <c r="DN40" s="219"/>
      <c r="DO40" s="219"/>
      <c r="DP40" s="219"/>
      <c r="DQ40" s="219"/>
      <c r="DR40" s="219"/>
      <c r="DS40" s="219"/>
      <c r="DT40" s="219"/>
      <c r="DU40" s="219"/>
      <c r="DV40" s="282"/>
      <c r="DW40" s="286" t="s">
        <v>
209</v>
      </c>
      <c r="DX40" s="340"/>
      <c r="DY40" s="340"/>
      <c r="DZ40" s="340"/>
      <c r="EA40" s="340"/>
      <c r="EB40" s="340"/>
      <c r="EC40" s="365"/>
    </row>
    <row r="41" spans="2:133" ht="11.25" customHeight="1">
      <c r="B41" s="263" t="s">
        <v>
440</v>
      </c>
      <c r="C41" s="36"/>
      <c r="D41" s="36"/>
      <c r="E41" s="36"/>
      <c r="F41" s="36"/>
      <c r="G41" s="36"/>
      <c r="H41" s="36"/>
      <c r="I41" s="36"/>
      <c r="J41" s="36"/>
      <c r="K41" s="36"/>
      <c r="L41" s="36"/>
      <c r="M41" s="36"/>
      <c r="N41" s="36"/>
      <c r="O41" s="36"/>
      <c r="P41" s="36"/>
      <c r="Q41" s="272"/>
      <c r="R41" s="277">
        <v>
1083728</v>
      </c>
      <c r="S41" s="219"/>
      <c r="T41" s="219"/>
      <c r="U41" s="219"/>
      <c r="V41" s="219"/>
      <c r="W41" s="219"/>
      <c r="X41" s="219"/>
      <c r="Y41" s="282"/>
      <c r="Z41" s="285">
        <v>
3.4</v>
      </c>
      <c r="AA41" s="285"/>
      <c r="AB41" s="285"/>
      <c r="AC41" s="285"/>
      <c r="AD41" s="290" t="s">
        <v>
209</v>
      </c>
      <c r="AE41" s="290"/>
      <c r="AF41" s="290"/>
      <c r="AG41" s="290"/>
      <c r="AH41" s="290"/>
      <c r="AI41" s="290"/>
      <c r="AJ41" s="290"/>
      <c r="AK41" s="290"/>
      <c r="AL41" s="286" t="s">
        <v>
209</v>
      </c>
      <c r="AM41" s="240"/>
      <c r="AN41" s="240"/>
      <c r="AO41" s="299"/>
      <c r="AQ41" s="307" t="s">
        <v>
442</v>
      </c>
      <c r="AR41" s="201"/>
      <c r="AS41" s="201"/>
      <c r="AT41" s="201"/>
      <c r="AU41" s="201"/>
      <c r="AV41" s="201"/>
      <c r="AW41" s="201"/>
      <c r="AX41" s="201"/>
      <c r="AY41" s="315"/>
      <c r="AZ41" s="277">
        <v>
809386</v>
      </c>
      <c r="BA41" s="219"/>
      <c r="BB41" s="219"/>
      <c r="BC41" s="219"/>
      <c r="BD41" s="318"/>
      <c r="BE41" s="318"/>
      <c r="BF41" s="321"/>
      <c r="BG41" s="303"/>
      <c r="BH41" s="29"/>
      <c r="BI41" s="29"/>
      <c r="BJ41" s="29"/>
      <c r="BK41" s="29"/>
      <c r="BL41" s="29"/>
      <c r="BM41" s="36" t="s">
        <v>
355</v>
      </c>
      <c r="BN41" s="36"/>
      <c r="BO41" s="36"/>
      <c r="BP41" s="36"/>
      <c r="BQ41" s="36"/>
      <c r="BR41" s="36"/>
      <c r="BS41" s="36"/>
      <c r="BT41" s="36"/>
      <c r="BU41" s="272"/>
      <c r="BV41" s="277" t="s">
        <v>
209</v>
      </c>
      <c r="BW41" s="219"/>
      <c r="BX41" s="219"/>
      <c r="BY41" s="219"/>
      <c r="BZ41" s="219"/>
      <c r="CA41" s="219"/>
      <c r="CB41" s="332"/>
      <c r="CD41" s="263" t="s">
        <v>
300</v>
      </c>
      <c r="CE41" s="36"/>
      <c r="CF41" s="36"/>
      <c r="CG41" s="36"/>
      <c r="CH41" s="36"/>
      <c r="CI41" s="36"/>
      <c r="CJ41" s="36"/>
      <c r="CK41" s="36"/>
      <c r="CL41" s="36"/>
      <c r="CM41" s="36"/>
      <c r="CN41" s="36"/>
      <c r="CO41" s="36"/>
      <c r="CP41" s="36"/>
      <c r="CQ41" s="272"/>
      <c r="CR41" s="277" t="s">
        <v>
209</v>
      </c>
      <c r="CS41" s="318"/>
      <c r="CT41" s="318"/>
      <c r="CU41" s="318"/>
      <c r="CV41" s="318"/>
      <c r="CW41" s="318"/>
      <c r="CX41" s="318"/>
      <c r="CY41" s="337"/>
      <c r="CZ41" s="286" t="s">
        <v>
209</v>
      </c>
      <c r="DA41" s="340"/>
      <c r="DB41" s="340"/>
      <c r="DC41" s="343"/>
      <c r="DD41" s="291" t="s">
        <v>
209</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
441</v>
      </c>
      <c r="C42" s="270"/>
      <c r="D42" s="270"/>
      <c r="E42" s="270"/>
      <c r="F42" s="270"/>
      <c r="G42" s="270"/>
      <c r="H42" s="270"/>
      <c r="I42" s="270"/>
      <c r="J42" s="270"/>
      <c r="K42" s="270"/>
      <c r="L42" s="270"/>
      <c r="M42" s="270"/>
      <c r="N42" s="270"/>
      <c r="O42" s="270"/>
      <c r="P42" s="270"/>
      <c r="Q42" s="274"/>
      <c r="R42" s="278">
        <v>
31503619</v>
      </c>
      <c r="S42" s="280"/>
      <c r="T42" s="280"/>
      <c r="U42" s="280"/>
      <c r="V42" s="280"/>
      <c r="W42" s="280"/>
      <c r="X42" s="280"/>
      <c r="Y42" s="283"/>
      <c r="Z42" s="287">
        <v>
100</v>
      </c>
      <c r="AA42" s="287"/>
      <c r="AB42" s="287"/>
      <c r="AC42" s="287"/>
      <c r="AD42" s="292">
        <v>
15754227</v>
      </c>
      <c r="AE42" s="292"/>
      <c r="AF42" s="292"/>
      <c r="AG42" s="292"/>
      <c r="AH42" s="292"/>
      <c r="AI42" s="292"/>
      <c r="AJ42" s="292"/>
      <c r="AK42" s="292"/>
      <c r="AL42" s="295">
        <v>
100</v>
      </c>
      <c r="AM42" s="297"/>
      <c r="AN42" s="297"/>
      <c r="AO42" s="300"/>
      <c r="AQ42" s="308" t="s">
        <v>
443</v>
      </c>
      <c r="AR42" s="310"/>
      <c r="AS42" s="310"/>
      <c r="AT42" s="310"/>
      <c r="AU42" s="310"/>
      <c r="AV42" s="310"/>
      <c r="AW42" s="310"/>
      <c r="AX42" s="310"/>
      <c r="AY42" s="316"/>
      <c r="AZ42" s="278">
        <v>
2017017</v>
      </c>
      <c r="BA42" s="280"/>
      <c r="BB42" s="280"/>
      <c r="BC42" s="280"/>
      <c r="BD42" s="317"/>
      <c r="BE42" s="317"/>
      <c r="BF42" s="322"/>
      <c r="BG42" s="177"/>
      <c r="BH42" s="180"/>
      <c r="BI42" s="180"/>
      <c r="BJ42" s="180"/>
      <c r="BK42" s="180"/>
      <c r="BL42" s="180"/>
      <c r="BM42" s="270" t="s">
        <v>
444</v>
      </c>
      <c r="BN42" s="270"/>
      <c r="BO42" s="270"/>
      <c r="BP42" s="270"/>
      <c r="BQ42" s="270"/>
      <c r="BR42" s="270"/>
      <c r="BS42" s="270"/>
      <c r="BT42" s="270"/>
      <c r="BU42" s="274"/>
      <c r="BV42" s="278">
        <v>
304</v>
      </c>
      <c r="BW42" s="280"/>
      <c r="BX42" s="280"/>
      <c r="BY42" s="280"/>
      <c r="BZ42" s="280"/>
      <c r="CA42" s="280"/>
      <c r="CB42" s="333"/>
      <c r="CD42" s="263" t="s">
        <v>
292</v>
      </c>
      <c r="CE42" s="36"/>
      <c r="CF42" s="36"/>
      <c r="CG42" s="36"/>
      <c r="CH42" s="36"/>
      <c r="CI42" s="36"/>
      <c r="CJ42" s="36"/>
      <c r="CK42" s="36"/>
      <c r="CL42" s="36"/>
      <c r="CM42" s="36"/>
      <c r="CN42" s="36"/>
      <c r="CO42" s="36"/>
      <c r="CP42" s="36"/>
      <c r="CQ42" s="272"/>
      <c r="CR42" s="277">
        <v>
2103489</v>
      </c>
      <c r="CS42" s="219"/>
      <c r="CT42" s="219"/>
      <c r="CU42" s="219"/>
      <c r="CV42" s="219"/>
      <c r="CW42" s="219"/>
      <c r="CX42" s="219"/>
      <c r="CY42" s="282"/>
      <c r="CZ42" s="286">
        <v>
6.8</v>
      </c>
      <c r="DA42" s="240"/>
      <c r="DB42" s="240"/>
      <c r="DC42" s="288"/>
      <c r="DD42" s="291">
        <v>
241132</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
85</v>
      </c>
      <c r="CE43" s="36"/>
      <c r="CF43" s="36"/>
      <c r="CG43" s="36"/>
      <c r="CH43" s="36"/>
      <c r="CI43" s="36"/>
      <c r="CJ43" s="36"/>
      <c r="CK43" s="36"/>
      <c r="CL43" s="36"/>
      <c r="CM43" s="36"/>
      <c r="CN43" s="36"/>
      <c r="CO43" s="36"/>
      <c r="CP43" s="36"/>
      <c r="CQ43" s="272"/>
      <c r="CR43" s="277">
        <v>
65690</v>
      </c>
      <c r="CS43" s="318"/>
      <c r="CT43" s="318"/>
      <c r="CU43" s="318"/>
      <c r="CV43" s="318"/>
      <c r="CW43" s="318"/>
      <c r="CX43" s="318"/>
      <c r="CY43" s="337"/>
      <c r="CZ43" s="286">
        <v>
0.2</v>
      </c>
      <c r="DA43" s="340"/>
      <c r="DB43" s="340"/>
      <c r="DC43" s="343"/>
      <c r="DD43" s="291">
        <v>
65690</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
185</v>
      </c>
      <c r="CE44" s="42"/>
      <c r="CF44" s="263" t="s">
        <v>
152</v>
      </c>
      <c r="CG44" s="36"/>
      <c r="CH44" s="36"/>
      <c r="CI44" s="36"/>
      <c r="CJ44" s="36"/>
      <c r="CK44" s="36"/>
      <c r="CL44" s="36"/>
      <c r="CM44" s="36"/>
      <c r="CN44" s="36"/>
      <c r="CO44" s="36"/>
      <c r="CP44" s="36"/>
      <c r="CQ44" s="272"/>
      <c r="CR44" s="277">
        <v>
1968423</v>
      </c>
      <c r="CS44" s="219"/>
      <c r="CT44" s="219"/>
      <c r="CU44" s="219"/>
      <c r="CV44" s="219"/>
      <c r="CW44" s="219"/>
      <c r="CX44" s="219"/>
      <c r="CY44" s="282"/>
      <c r="CZ44" s="286">
        <v>
6.4</v>
      </c>
      <c r="DA44" s="240"/>
      <c r="DB44" s="240"/>
      <c r="DC44" s="288"/>
      <c r="DD44" s="291">
        <v>
240339</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
445</v>
      </c>
      <c r="CG45" s="36"/>
      <c r="CH45" s="36"/>
      <c r="CI45" s="36"/>
      <c r="CJ45" s="36"/>
      <c r="CK45" s="36"/>
      <c r="CL45" s="36"/>
      <c r="CM45" s="36"/>
      <c r="CN45" s="36"/>
      <c r="CO45" s="36"/>
      <c r="CP45" s="36"/>
      <c r="CQ45" s="272"/>
      <c r="CR45" s="277">
        <v>
256736</v>
      </c>
      <c r="CS45" s="318"/>
      <c r="CT45" s="318"/>
      <c r="CU45" s="318"/>
      <c r="CV45" s="318"/>
      <c r="CW45" s="318"/>
      <c r="CX45" s="318"/>
      <c r="CY45" s="337"/>
      <c r="CZ45" s="286">
        <v>
0.8</v>
      </c>
      <c r="DA45" s="340"/>
      <c r="DB45" s="340"/>
      <c r="DC45" s="343"/>
      <c r="DD45" s="291">
        <v>
76493</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
18</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
446</v>
      </c>
      <c r="CG46" s="36"/>
      <c r="CH46" s="36"/>
      <c r="CI46" s="36"/>
      <c r="CJ46" s="36"/>
      <c r="CK46" s="36"/>
      <c r="CL46" s="36"/>
      <c r="CM46" s="36"/>
      <c r="CN46" s="36"/>
      <c r="CO46" s="36"/>
      <c r="CP46" s="36"/>
      <c r="CQ46" s="272"/>
      <c r="CR46" s="277">
        <v>
1711687</v>
      </c>
      <c r="CS46" s="219"/>
      <c r="CT46" s="219"/>
      <c r="CU46" s="219"/>
      <c r="CV46" s="219"/>
      <c r="CW46" s="219"/>
      <c r="CX46" s="219"/>
      <c r="CY46" s="282"/>
      <c r="CZ46" s="286">
        <v>
5.6</v>
      </c>
      <c r="DA46" s="240"/>
      <c r="DB46" s="240"/>
      <c r="DC46" s="288"/>
      <c r="DD46" s="291">
        <v>
163846</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
416</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
447</v>
      </c>
      <c r="CG47" s="36"/>
      <c r="CH47" s="36"/>
      <c r="CI47" s="36"/>
      <c r="CJ47" s="36"/>
      <c r="CK47" s="36"/>
      <c r="CL47" s="36"/>
      <c r="CM47" s="36"/>
      <c r="CN47" s="36"/>
      <c r="CO47" s="36"/>
      <c r="CP47" s="36"/>
      <c r="CQ47" s="272"/>
      <c r="CR47" s="277">
        <v>
135066</v>
      </c>
      <c r="CS47" s="318"/>
      <c r="CT47" s="318"/>
      <c r="CU47" s="318"/>
      <c r="CV47" s="318"/>
      <c r="CW47" s="318"/>
      <c r="CX47" s="318"/>
      <c r="CY47" s="337"/>
      <c r="CZ47" s="286">
        <v>
0.4</v>
      </c>
      <c r="DA47" s="340"/>
      <c r="DB47" s="340"/>
      <c r="DC47" s="343"/>
      <c r="DD47" s="291">
        <v>
793</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
276</v>
      </c>
      <c r="CD48" s="135"/>
      <c r="CE48" s="142"/>
      <c r="CF48" s="263" t="s">
        <v>
449</v>
      </c>
      <c r="CG48" s="36"/>
      <c r="CH48" s="36"/>
      <c r="CI48" s="36"/>
      <c r="CJ48" s="36"/>
      <c r="CK48" s="36"/>
      <c r="CL48" s="36"/>
      <c r="CM48" s="36"/>
      <c r="CN48" s="36"/>
      <c r="CO48" s="36"/>
      <c r="CP48" s="36"/>
      <c r="CQ48" s="272"/>
      <c r="CR48" s="277" t="s">
        <v>
209</v>
      </c>
      <c r="CS48" s="219"/>
      <c r="CT48" s="219"/>
      <c r="CU48" s="219"/>
      <c r="CV48" s="219"/>
      <c r="CW48" s="219"/>
      <c r="CX48" s="219"/>
      <c r="CY48" s="282"/>
      <c r="CZ48" s="286" t="s">
        <v>
209</v>
      </c>
      <c r="DA48" s="240"/>
      <c r="DB48" s="240"/>
      <c r="DC48" s="288"/>
      <c r="DD48" s="291" t="s">
        <v>
209</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
203</v>
      </c>
      <c r="CE49" s="270"/>
      <c r="CF49" s="270"/>
      <c r="CG49" s="270"/>
      <c r="CH49" s="270"/>
      <c r="CI49" s="270"/>
      <c r="CJ49" s="270"/>
      <c r="CK49" s="270"/>
      <c r="CL49" s="270"/>
      <c r="CM49" s="270"/>
      <c r="CN49" s="270"/>
      <c r="CO49" s="270"/>
      <c r="CP49" s="270"/>
      <c r="CQ49" s="274"/>
      <c r="CR49" s="278">
        <v>
30811696</v>
      </c>
      <c r="CS49" s="317"/>
      <c r="CT49" s="317"/>
      <c r="CU49" s="317"/>
      <c r="CV49" s="317"/>
      <c r="CW49" s="317"/>
      <c r="CX49" s="317"/>
      <c r="CY49" s="338"/>
      <c r="CZ49" s="295">
        <v>
100</v>
      </c>
      <c r="DA49" s="341"/>
      <c r="DB49" s="341"/>
      <c r="DC49" s="344"/>
      <c r="DD49" s="347">
        <v>
18661445</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HdPBizBZg2BcNa5WIfPtI+X86i7PDPqiDej/E0Hmu94TEuIM9iM++DN67Ry50bS2XZzSZ13R6fz6L8+cjwkM6g==" saltValue="icuX+PoFWPwOTH9Y1TD/l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
314</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
114</v>
      </c>
      <c r="DK2" s="732"/>
      <c r="DL2" s="732"/>
      <c r="DM2" s="732"/>
      <c r="DN2" s="732"/>
      <c r="DO2" s="735"/>
      <c r="DP2" s="405"/>
      <c r="DQ2" s="731" t="s">
        <v>
302</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
214</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
450</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
451</v>
      </c>
      <c r="B5" s="406"/>
      <c r="C5" s="406"/>
      <c r="D5" s="406"/>
      <c r="E5" s="406"/>
      <c r="F5" s="406"/>
      <c r="G5" s="406"/>
      <c r="H5" s="406"/>
      <c r="I5" s="406"/>
      <c r="J5" s="406"/>
      <c r="K5" s="406"/>
      <c r="L5" s="406"/>
      <c r="M5" s="406"/>
      <c r="N5" s="406"/>
      <c r="O5" s="406"/>
      <c r="P5" s="442"/>
      <c r="Q5" s="448" t="s">
        <v>
193</v>
      </c>
      <c r="R5" s="460"/>
      <c r="S5" s="460"/>
      <c r="T5" s="460"/>
      <c r="U5" s="471"/>
      <c r="V5" s="448" t="s">
        <v>
452</v>
      </c>
      <c r="W5" s="460"/>
      <c r="X5" s="460"/>
      <c r="Y5" s="460"/>
      <c r="Z5" s="471"/>
      <c r="AA5" s="448" t="s">
        <v>
453</v>
      </c>
      <c r="AB5" s="460"/>
      <c r="AC5" s="460"/>
      <c r="AD5" s="460"/>
      <c r="AE5" s="460"/>
      <c r="AF5" s="520" t="s">
        <v>
187</v>
      </c>
      <c r="AG5" s="460"/>
      <c r="AH5" s="460"/>
      <c r="AI5" s="460"/>
      <c r="AJ5" s="538"/>
      <c r="AK5" s="460" t="s">
        <v>
454</v>
      </c>
      <c r="AL5" s="460"/>
      <c r="AM5" s="460"/>
      <c r="AN5" s="460"/>
      <c r="AO5" s="471"/>
      <c r="AP5" s="448" t="s">
        <v>
135</v>
      </c>
      <c r="AQ5" s="460"/>
      <c r="AR5" s="460"/>
      <c r="AS5" s="460"/>
      <c r="AT5" s="471"/>
      <c r="AU5" s="448" t="s">
        <v>
455</v>
      </c>
      <c r="AV5" s="460"/>
      <c r="AW5" s="460"/>
      <c r="AX5" s="460"/>
      <c r="AY5" s="538"/>
      <c r="AZ5" s="432"/>
      <c r="BA5" s="432"/>
      <c r="BB5" s="432"/>
      <c r="BC5" s="432"/>
      <c r="BD5" s="432"/>
      <c r="BE5" s="631"/>
      <c r="BF5" s="631"/>
      <c r="BG5" s="631"/>
      <c r="BH5" s="631"/>
      <c r="BI5" s="631"/>
      <c r="BJ5" s="631"/>
      <c r="BK5" s="631"/>
      <c r="BL5" s="631"/>
      <c r="BM5" s="631"/>
      <c r="BN5" s="631"/>
      <c r="BO5" s="631"/>
      <c r="BP5" s="631"/>
      <c r="BQ5" s="377" t="s">
        <v>
456</v>
      </c>
      <c r="BR5" s="406"/>
      <c r="BS5" s="406"/>
      <c r="BT5" s="406"/>
      <c r="BU5" s="406"/>
      <c r="BV5" s="406"/>
      <c r="BW5" s="406"/>
      <c r="BX5" s="406"/>
      <c r="BY5" s="406"/>
      <c r="BZ5" s="406"/>
      <c r="CA5" s="406"/>
      <c r="CB5" s="406"/>
      <c r="CC5" s="406"/>
      <c r="CD5" s="406"/>
      <c r="CE5" s="406"/>
      <c r="CF5" s="406"/>
      <c r="CG5" s="442"/>
      <c r="CH5" s="448" t="s">
        <v>
381</v>
      </c>
      <c r="CI5" s="460"/>
      <c r="CJ5" s="460"/>
      <c r="CK5" s="460"/>
      <c r="CL5" s="471"/>
      <c r="CM5" s="448" t="s">
        <v>
334</v>
      </c>
      <c r="CN5" s="460"/>
      <c r="CO5" s="460"/>
      <c r="CP5" s="460"/>
      <c r="CQ5" s="471"/>
      <c r="CR5" s="448" t="s">
        <v>
257</v>
      </c>
      <c r="CS5" s="460"/>
      <c r="CT5" s="460"/>
      <c r="CU5" s="460"/>
      <c r="CV5" s="471"/>
      <c r="CW5" s="448" t="s">
        <v>
57</v>
      </c>
      <c r="CX5" s="460"/>
      <c r="CY5" s="460"/>
      <c r="CZ5" s="460"/>
      <c r="DA5" s="471"/>
      <c r="DB5" s="448" t="s">
        <v>
425</v>
      </c>
      <c r="DC5" s="460"/>
      <c r="DD5" s="460"/>
      <c r="DE5" s="460"/>
      <c r="DF5" s="471"/>
      <c r="DG5" s="725" t="s">
        <v>
254</v>
      </c>
      <c r="DH5" s="728"/>
      <c r="DI5" s="728"/>
      <c r="DJ5" s="728"/>
      <c r="DK5" s="733"/>
      <c r="DL5" s="725" t="s">
        <v>
457</v>
      </c>
      <c r="DM5" s="728"/>
      <c r="DN5" s="728"/>
      <c r="DO5" s="728"/>
      <c r="DP5" s="733"/>
      <c r="DQ5" s="448" t="s">
        <v>
458</v>
      </c>
      <c r="DR5" s="460"/>
      <c r="DS5" s="460"/>
      <c r="DT5" s="460"/>
      <c r="DU5" s="471"/>
      <c r="DV5" s="448" t="s">
        <v>
455</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
1</v>
      </c>
      <c r="B7" s="408" t="s">
        <v>
279</v>
      </c>
      <c r="C7" s="428"/>
      <c r="D7" s="428"/>
      <c r="E7" s="428"/>
      <c r="F7" s="428"/>
      <c r="G7" s="428"/>
      <c r="H7" s="428"/>
      <c r="I7" s="428"/>
      <c r="J7" s="428"/>
      <c r="K7" s="428"/>
      <c r="L7" s="428"/>
      <c r="M7" s="428"/>
      <c r="N7" s="428"/>
      <c r="O7" s="428"/>
      <c r="P7" s="444"/>
      <c r="Q7" s="450">
        <v>
31456</v>
      </c>
      <c r="R7" s="462"/>
      <c r="S7" s="462"/>
      <c r="T7" s="462"/>
      <c r="U7" s="462"/>
      <c r="V7" s="462">
        <v>
30826</v>
      </c>
      <c r="W7" s="462"/>
      <c r="X7" s="462"/>
      <c r="Y7" s="462"/>
      <c r="Z7" s="462"/>
      <c r="AA7" s="462">
        <v>
630</v>
      </c>
      <c r="AB7" s="462"/>
      <c r="AC7" s="462"/>
      <c r="AD7" s="462"/>
      <c r="AE7" s="508"/>
      <c r="AF7" s="522">
        <v>
555</v>
      </c>
      <c r="AG7" s="535"/>
      <c r="AH7" s="535"/>
      <c r="AI7" s="535"/>
      <c r="AJ7" s="540"/>
      <c r="AK7" s="548">
        <v>
599</v>
      </c>
      <c r="AL7" s="462"/>
      <c r="AM7" s="462"/>
      <c r="AN7" s="462"/>
      <c r="AO7" s="462"/>
      <c r="AP7" s="462">
        <v>
24552</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
1</v>
      </c>
      <c r="BR7" s="660"/>
      <c r="BS7" s="408" t="s">
        <v>
549</v>
      </c>
      <c r="BT7" s="428"/>
      <c r="BU7" s="428"/>
      <c r="BV7" s="428"/>
      <c r="BW7" s="428"/>
      <c r="BX7" s="428"/>
      <c r="BY7" s="428"/>
      <c r="BZ7" s="428"/>
      <c r="CA7" s="428"/>
      <c r="CB7" s="428"/>
      <c r="CC7" s="428"/>
      <c r="CD7" s="428"/>
      <c r="CE7" s="428"/>
      <c r="CF7" s="428"/>
      <c r="CG7" s="444"/>
      <c r="CH7" s="688">
        <v>
10</v>
      </c>
      <c r="CI7" s="691"/>
      <c r="CJ7" s="691"/>
      <c r="CK7" s="691"/>
      <c r="CL7" s="706"/>
      <c r="CM7" s="688">
        <v>
107</v>
      </c>
      <c r="CN7" s="691"/>
      <c r="CO7" s="691"/>
      <c r="CP7" s="691"/>
      <c r="CQ7" s="706"/>
      <c r="CR7" s="688">
        <v>
55</v>
      </c>
      <c r="CS7" s="691"/>
      <c r="CT7" s="691"/>
      <c r="CU7" s="691"/>
      <c r="CV7" s="706"/>
      <c r="CW7" s="688" t="s">
        <v>
209</v>
      </c>
      <c r="CX7" s="691"/>
      <c r="CY7" s="691"/>
      <c r="CZ7" s="691"/>
      <c r="DA7" s="706"/>
      <c r="DB7" s="688" t="s">
        <v>
209</v>
      </c>
      <c r="DC7" s="691"/>
      <c r="DD7" s="691"/>
      <c r="DE7" s="691"/>
      <c r="DF7" s="706"/>
      <c r="DG7" s="688" t="s">
        <v>
209</v>
      </c>
      <c r="DH7" s="691"/>
      <c r="DI7" s="691"/>
      <c r="DJ7" s="691"/>
      <c r="DK7" s="706"/>
      <c r="DL7" s="688" t="s">
        <v>
209</v>
      </c>
      <c r="DM7" s="691"/>
      <c r="DN7" s="691"/>
      <c r="DO7" s="691"/>
      <c r="DP7" s="706"/>
      <c r="DQ7" s="688" t="s">
        <v>
209</v>
      </c>
      <c r="DR7" s="691"/>
      <c r="DS7" s="691"/>
      <c r="DT7" s="691"/>
      <c r="DU7" s="706"/>
      <c r="DV7" s="408"/>
      <c r="DW7" s="428"/>
      <c r="DX7" s="428"/>
      <c r="DY7" s="428"/>
      <c r="DZ7" s="743"/>
      <c r="EA7" s="606"/>
    </row>
    <row r="8" spans="1:131" s="371" customFormat="1" ht="26.25" customHeight="1">
      <c r="A8" s="380">
        <v>
2</v>
      </c>
      <c r="B8" s="409" t="s">
        <v>
460</v>
      </c>
      <c r="C8" s="429"/>
      <c r="D8" s="429"/>
      <c r="E8" s="429"/>
      <c r="F8" s="429"/>
      <c r="G8" s="429"/>
      <c r="H8" s="429"/>
      <c r="I8" s="429"/>
      <c r="J8" s="429"/>
      <c r="K8" s="429"/>
      <c r="L8" s="429"/>
      <c r="M8" s="429"/>
      <c r="N8" s="429"/>
      <c r="O8" s="429"/>
      <c r="P8" s="445"/>
      <c r="Q8" s="451">
        <v>
30</v>
      </c>
      <c r="R8" s="463"/>
      <c r="S8" s="463"/>
      <c r="T8" s="463"/>
      <c r="U8" s="463"/>
      <c r="V8" s="463">
        <v>
30</v>
      </c>
      <c r="W8" s="463"/>
      <c r="X8" s="463"/>
      <c r="Y8" s="463"/>
      <c r="Z8" s="463"/>
      <c r="AA8" s="463" t="s">
        <v>
209</v>
      </c>
      <c r="AB8" s="463"/>
      <c r="AC8" s="463"/>
      <c r="AD8" s="463"/>
      <c r="AE8" s="474"/>
      <c r="AF8" s="523" t="s">
        <v>
209</v>
      </c>
      <c r="AG8" s="469"/>
      <c r="AH8" s="469"/>
      <c r="AI8" s="469"/>
      <c r="AJ8" s="541"/>
      <c r="AK8" s="473">
        <v>
29</v>
      </c>
      <c r="AL8" s="463"/>
      <c r="AM8" s="463"/>
      <c r="AN8" s="463"/>
      <c r="AO8" s="463"/>
      <c r="AP8" s="463" t="s">
        <v>
209</v>
      </c>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
2</v>
      </c>
      <c r="BR8" s="661"/>
      <c r="BS8" s="409" t="s">
        <v>
84</v>
      </c>
      <c r="BT8" s="429"/>
      <c r="BU8" s="429"/>
      <c r="BV8" s="429"/>
      <c r="BW8" s="429"/>
      <c r="BX8" s="429"/>
      <c r="BY8" s="429"/>
      <c r="BZ8" s="429"/>
      <c r="CA8" s="429"/>
      <c r="CB8" s="429"/>
      <c r="CC8" s="429"/>
      <c r="CD8" s="429"/>
      <c r="CE8" s="429"/>
      <c r="CF8" s="429"/>
      <c r="CG8" s="445"/>
      <c r="CH8" s="457">
        <v>
-18</v>
      </c>
      <c r="CI8" s="469"/>
      <c r="CJ8" s="469"/>
      <c r="CK8" s="469"/>
      <c r="CL8" s="707"/>
      <c r="CM8" s="457">
        <v>
70</v>
      </c>
      <c r="CN8" s="469"/>
      <c r="CO8" s="469"/>
      <c r="CP8" s="469"/>
      <c r="CQ8" s="707"/>
      <c r="CR8" s="457">
        <v>
10</v>
      </c>
      <c r="CS8" s="469"/>
      <c r="CT8" s="469"/>
      <c r="CU8" s="469"/>
      <c r="CV8" s="707"/>
      <c r="CW8" s="457" t="s">
        <v>
209</v>
      </c>
      <c r="CX8" s="469"/>
      <c r="CY8" s="469"/>
      <c r="CZ8" s="469"/>
      <c r="DA8" s="707"/>
      <c r="DB8" s="457" t="s">
        <v>
209</v>
      </c>
      <c r="DC8" s="469"/>
      <c r="DD8" s="469"/>
      <c r="DE8" s="469"/>
      <c r="DF8" s="707"/>
      <c r="DG8" s="457" t="s">
        <v>
209</v>
      </c>
      <c r="DH8" s="469"/>
      <c r="DI8" s="469"/>
      <c r="DJ8" s="469"/>
      <c r="DK8" s="707"/>
      <c r="DL8" s="457" t="s">
        <v>
209</v>
      </c>
      <c r="DM8" s="469"/>
      <c r="DN8" s="469"/>
      <c r="DO8" s="469"/>
      <c r="DP8" s="707"/>
      <c r="DQ8" s="457" t="s">
        <v>
209</v>
      </c>
      <c r="DR8" s="469"/>
      <c r="DS8" s="469"/>
      <c r="DT8" s="469"/>
      <c r="DU8" s="707"/>
      <c r="DV8" s="409"/>
      <c r="DW8" s="429"/>
      <c r="DX8" s="429"/>
      <c r="DY8" s="429"/>
      <c r="DZ8" s="744"/>
      <c r="EA8" s="606"/>
    </row>
    <row r="9" spans="1:131" s="371" customFormat="1" ht="26.25" customHeight="1">
      <c r="A9" s="380">
        <v>
3</v>
      </c>
      <c r="B9" s="409" t="s">
        <v>
163</v>
      </c>
      <c r="C9" s="429"/>
      <c r="D9" s="429"/>
      <c r="E9" s="429"/>
      <c r="F9" s="429"/>
      <c r="G9" s="429"/>
      <c r="H9" s="429"/>
      <c r="I9" s="429"/>
      <c r="J9" s="429"/>
      <c r="K9" s="429"/>
      <c r="L9" s="429"/>
      <c r="M9" s="429"/>
      <c r="N9" s="429"/>
      <c r="O9" s="429"/>
      <c r="P9" s="445"/>
      <c r="Q9" s="451">
        <v>
550</v>
      </c>
      <c r="R9" s="463"/>
      <c r="S9" s="463"/>
      <c r="T9" s="463"/>
      <c r="U9" s="463"/>
      <c r="V9" s="463">
        <v>
489</v>
      </c>
      <c r="W9" s="463"/>
      <c r="X9" s="463"/>
      <c r="Y9" s="463"/>
      <c r="Z9" s="463"/>
      <c r="AA9" s="463">
        <v>
62</v>
      </c>
      <c r="AB9" s="463"/>
      <c r="AC9" s="463"/>
      <c r="AD9" s="463"/>
      <c r="AE9" s="474"/>
      <c r="AF9" s="523">
        <v>
51</v>
      </c>
      <c r="AG9" s="469"/>
      <c r="AH9" s="469"/>
      <c r="AI9" s="469"/>
      <c r="AJ9" s="541"/>
      <c r="AK9" s="473">
        <v>
225</v>
      </c>
      <c r="AL9" s="463"/>
      <c r="AM9" s="463"/>
      <c r="AN9" s="463"/>
      <c r="AO9" s="463"/>
      <c r="AP9" s="463">
        <v>
324</v>
      </c>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
3</v>
      </c>
      <c r="BR9" s="661"/>
      <c r="BS9" s="409"/>
      <c r="BT9" s="429"/>
      <c r="BU9" s="429"/>
      <c r="BV9" s="429"/>
      <c r="BW9" s="429"/>
      <c r="BX9" s="429"/>
      <c r="BY9" s="429"/>
      <c r="BZ9" s="429"/>
      <c r="CA9" s="429"/>
      <c r="CB9" s="429"/>
      <c r="CC9" s="429"/>
      <c r="CD9" s="429"/>
      <c r="CE9" s="429"/>
      <c r="CF9" s="429"/>
      <c r="CG9" s="445"/>
      <c r="CH9" s="457"/>
      <c r="CI9" s="469"/>
      <c r="CJ9" s="469"/>
      <c r="CK9" s="469"/>
      <c r="CL9" s="707"/>
      <c r="CM9" s="457"/>
      <c r="CN9" s="469"/>
      <c r="CO9" s="469"/>
      <c r="CP9" s="469"/>
      <c r="CQ9" s="707"/>
      <c r="CR9" s="457"/>
      <c r="CS9" s="469"/>
      <c r="CT9" s="469"/>
      <c r="CU9" s="469"/>
      <c r="CV9" s="707"/>
      <c r="CW9" s="457"/>
      <c r="CX9" s="469"/>
      <c r="CY9" s="469"/>
      <c r="CZ9" s="469"/>
      <c r="DA9" s="707"/>
      <c r="DB9" s="457"/>
      <c r="DC9" s="469"/>
      <c r="DD9" s="469"/>
      <c r="DE9" s="469"/>
      <c r="DF9" s="707"/>
      <c r="DG9" s="457"/>
      <c r="DH9" s="469"/>
      <c r="DI9" s="469"/>
      <c r="DJ9" s="469"/>
      <c r="DK9" s="707"/>
      <c r="DL9" s="457"/>
      <c r="DM9" s="469"/>
      <c r="DN9" s="469"/>
      <c r="DO9" s="469"/>
      <c r="DP9" s="707"/>
      <c r="DQ9" s="457"/>
      <c r="DR9" s="469"/>
      <c r="DS9" s="469"/>
      <c r="DT9" s="469"/>
      <c r="DU9" s="707"/>
      <c r="DV9" s="409"/>
      <c r="DW9" s="429"/>
      <c r="DX9" s="429"/>
      <c r="DY9" s="429"/>
      <c r="DZ9" s="744"/>
      <c r="EA9" s="606"/>
    </row>
    <row r="10" spans="1:131" s="371" customFormat="1" ht="26.25" customHeight="1">
      <c r="A10" s="380">
        <v>
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3"/>
      <c r="AG10" s="469"/>
      <c r="AH10" s="469"/>
      <c r="AI10" s="469"/>
      <c r="AJ10" s="541"/>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
4</v>
      </c>
      <c r="BR10" s="661"/>
      <c r="BS10" s="409"/>
      <c r="BT10" s="429"/>
      <c r="BU10" s="429"/>
      <c r="BV10" s="429"/>
      <c r="BW10" s="429"/>
      <c r="BX10" s="429"/>
      <c r="BY10" s="429"/>
      <c r="BZ10" s="429"/>
      <c r="CA10" s="429"/>
      <c r="CB10" s="429"/>
      <c r="CC10" s="429"/>
      <c r="CD10" s="429"/>
      <c r="CE10" s="429"/>
      <c r="CF10" s="429"/>
      <c r="CG10" s="445"/>
      <c r="CH10" s="457"/>
      <c r="CI10" s="469"/>
      <c r="CJ10" s="469"/>
      <c r="CK10" s="469"/>
      <c r="CL10" s="707"/>
      <c r="CM10" s="457"/>
      <c r="CN10" s="469"/>
      <c r="CO10" s="469"/>
      <c r="CP10" s="469"/>
      <c r="CQ10" s="707"/>
      <c r="CR10" s="457"/>
      <c r="CS10" s="469"/>
      <c r="CT10" s="469"/>
      <c r="CU10" s="469"/>
      <c r="CV10" s="707"/>
      <c r="CW10" s="457"/>
      <c r="CX10" s="469"/>
      <c r="CY10" s="469"/>
      <c r="CZ10" s="469"/>
      <c r="DA10" s="707"/>
      <c r="DB10" s="457"/>
      <c r="DC10" s="469"/>
      <c r="DD10" s="469"/>
      <c r="DE10" s="469"/>
      <c r="DF10" s="707"/>
      <c r="DG10" s="457"/>
      <c r="DH10" s="469"/>
      <c r="DI10" s="469"/>
      <c r="DJ10" s="469"/>
      <c r="DK10" s="707"/>
      <c r="DL10" s="457"/>
      <c r="DM10" s="469"/>
      <c r="DN10" s="469"/>
      <c r="DO10" s="469"/>
      <c r="DP10" s="707"/>
      <c r="DQ10" s="457"/>
      <c r="DR10" s="469"/>
      <c r="DS10" s="469"/>
      <c r="DT10" s="469"/>
      <c r="DU10" s="707"/>
      <c r="DV10" s="409"/>
      <c r="DW10" s="429"/>
      <c r="DX10" s="429"/>
      <c r="DY10" s="429"/>
      <c r="DZ10" s="744"/>
      <c r="EA10" s="606"/>
    </row>
    <row r="11" spans="1:131" s="371" customFormat="1" ht="26.25" customHeight="1">
      <c r="A11" s="380">
        <v>
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
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
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
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
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
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
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
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
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
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
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
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
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
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
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
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
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
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
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
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
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
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
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
462</v>
      </c>
      <c r="BA22" s="615"/>
      <c r="BB22" s="615"/>
      <c r="BC22" s="615"/>
      <c r="BD22" s="628"/>
      <c r="BE22" s="606"/>
      <c r="BF22" s="606"/>
      <c r="BG22" s="606"/>
      <c r="BH22" s="606"/>
      <c r="BI22" s="606"/>
      <c r="BJ22" s="606"/>
      <c r="BK22" s="606"/>
      <c r="BL22" s="606"/>
      <c r="BM22" s="606"/>
      <c r="BN22" s="606"/>
      <c r="BO22" s="606"/>
      <c r="BP22" s="606"/>
      <c r="BQ22" s="380">
        <v>
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
264</v>
      </c>
      <c r="B23" s="410" t="s">
        <v>
318</v>
      </c>
      <c r="C23" s="430"/>
      <c r="D23" s="430"/>
      <c r="E23" s="430"/>
      <c r="F23" s="430"/>
      <c r="G23" s="430"/>
      <c r="H23" s="430"/>
      <c r="I23" s="430"/>
      <c r="J23" s="430"/>
      <c r="K23" s="430"/>
      <c r="L23" s="430"/>
      <c r="M23" s="430"/>
      <c r="N23" s="430"/>
      <c r="O23" s="430"/>
      <c r="P23" s="446"/>
      <c r="Q23" s="453">
        <v>
31504</v>
      </c>
      <c r="R23" s="465"/>
      <c r="S23" s="465"/>
      <c r="T23" s="465"/>
      <c r="U23" s="465"/>
      <c r="V23" s="465">
        <v>
30812</v>
      </c>
      <c r="W23" s="465"/>
      <c r="X23" s="465"/>
      <c r="Y23" s="465"/>
      <c r="Z23" s="465"/>
      <c r="AA23" s="465">
        <v>
692</v>
      </c>
      <c r="AB23" s="465"/>
      <c r="AC23" s="465"/>
      <c r="AD23" s="465"/>
      <c r="AE23" s="510"/>
      <c r="AF23" s="524">
        <v>
606</v>
      </c>
      <c r="AG23" s="465"/>
      <c r="AH23" s="465"/>
      <c r="AI23" s="465"/>
      <c r="AJ23" s="542"/>
      <c r="AK23" s="550"/>
      <c r="AL23" s="468"/>
      <c r="AM23" s="468"/>
      <c r="AN23" s="468"/>
      <c r="AO23" s="468"/>
      <c r="AP23" s="465">
        <v>
24876</v>
      </c>
      <c r="AQ23" s="465"/>
      <c r="AR23" s="465"/>
      <c r="AS23" s="465"/>
      <c r="AT23" s="465"/>
      <c r="AU23" s="583"/>
      <c r="AV23" s="583"/>
      <c r="AW23" s="583"/>
      <c r="AX23" s="583"/>
      <c r="AY23" s="610"/>
      <c r="AZ23" s="616" t="s">
        <v>
209</v>
      </c>
      <c r="BA23" s="627"/>
      <c r="BB23" s="627"/>
      <c r="BC23" s="627"/>
      <c r="BD23" s="629"/>
      <c r="BE23" s="606"/>
      <c r="BF23" s="606"/>
      <c r="BG23" s="606"/>
      <c r="BH23" s="606"/>
      <c r="BI23" s="606"/>
      <c r="BJ23" s="606"/>
      <c r="BK23" s="606"/>
      <c r="BL23" s="606"/>
      <c r="BM23" s="606"/>
      <c r="BN23" s="606"/>
      <c r="BO23" s="606"/>
      <c r="BP23" s="606"/>
      <c r="BQ23" s="380">
        <v>
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
403</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
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
434</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
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
451</v>
      </c>
      <c r="B26" s="406"/>
      <c r="C26" s="406"/>
      <c r="D26" s="406"/>
      <c r="E26" s="406"/>
      <c r="F26" s="406"/>
      <c r="G26" s="406"/>
      <c r="H26" s="406"/>
      <c r="I26" s="406"/>
      <c r="J26" s="406"/>
      <c r="K26" s="406"/>
      <c r="L26" s="406"/>
      <c r="M26" s="406"/>
      <c r="N26" s="406"/>
      <c r="O26" s="406"/>
      <c r="P26" s="442"/>
      <c r="Q26" s="448" t="s">
        <v>
464</v>
      </c>
      <c r="R26" s="460"/>
      <c r="S26" s="460"/>
      <c r="T26" s="460"/>
      <c r="U26" s="471"/>
      <c r="V26" s="448" t="s">
        <v>
465</v>
      </c>
      <c r="W26" s="460"/>
      <c r="X26" s="460"/>
      <c r="Y26" s="460"/>
      <c r="Z26" s="471"/>
      <c r="AA26" s="448" t="s">
        <v>
466</v>
      </c>
      <c r="AB26" s="460"/>
      <c r="AC26" s="460"/>
      <c r="AD26" s="460"/>
      <c r="AE26" s="460"/>
      <c r="AF26" s="525" t="s">
        <v>
262</v>
      </c>
      <c r="AG26" s="536"/>
      <c r="AH26" s="536"/>
      <c r="AI26" s="536"/>
      <c r="AJ26" s="543"/>
      <c r="AK26" s="460" t="s">
        <v>
405</v>
      </c>
      <c r="AL26" s="460"/>
      <c r="AM26" s="460"/>
      <c r="AN26" s="460"/>
      <c r="AO26" s="471"/>
      <c r="AP26" s="448" t="s">
        <v>
373</v>
      </c>
      <c r="AQ26" s="460"/>
      <c r="AR26" s="460"/>
      <c r="AS26" s="460"/>
      <c r="AT26" s="471"/>
      <c r="AU26" s="448" t="s">
        <v>
467</v>
      </c>
      <c r="AV26" s="460"/>
      <c r="AW26" s="460"/>
      <c r="AX26" s="460"/>
      <c r="AY26" s="471"/>
      <c r="AZ26" s="448" t="s">
        <v>
468</v>
      </c>
      <c r="BA26" s="460"/>
      <c r="BB26" s="460"/>
      <c r="BC26" s="460"/>
      <c r="BD26" s="471"/>
      <c r="BE26" s="448" t="s">
        <v>
455</v>
      </c>
      <c r="BF26" s="460"/>
      <c r="BG26" s="460"/>
      <c r="BH26" s="460"/>
      <c r="BI26" s="538"/>
      <c r="BJ26" s="385"/>
      <c r="BK26" s="385"/>
      <c r="BL26" s="385"/>
      <c r="BM26" s="385"/>
      <c r="BN26" s="385"/>
      <c r="BO26" s="384"/>
      <c r="BP26" s="384"/>
      <c r="BQ26" s="380">
        <v>
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
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
1</v>
      </c>
      <c r="B28" s="408" t="s">
        <v>
242</v>
      </c>
      <c r="C28" s="428"/>
      <c r="D28" s="428"/>
      <c r="E28" s="428"/>
      <c r="F28" s="428"/>
      <c r="G28" s="428"/>
      <c r="H28" s="428"/>
      <c r="I28" s="428"/>
      <c r="J28" s="428"/>
      <c r="K28" s="428"/>
      <c r="L28" s="428"/>
      <c r="M28" s="428"/>
      <c r="N28" s="428"/>
      <c r="O28" s="428"/>
      <c r="P28" s="444"/>
      <c r="Q28" s="454">
        <v>
8609</v>
      </c>
      <c r="R28" s="466"/>
      <c r="S28" s="466"/>
      <c r="T28" s="466"/>
      <c r="U28" s="466"/>
      <c r="V28" s="466">
        <v>
8550</v>
      </c>
      <c r="W28" s="466"/>
      <c r="X28" s="466"/>
      <c r="Y28" s="466"/>
      <c r="Z28" s="466"/>
      <c r="AA28" s="466">
        <v>
60</v>
      </c>
      <c r="AB28" s="466"/>
      <c r="AC28" s="466"/>
      <c r="AD28" s="466"/>
      <c r="AE28" s="511"/>
      <c r="AF28" s="527">
        <v>
60</v>
      </c>
      <c r="AG28" s="466"/>
      <c r="AH28" s="466"/>
      <c r="AI28" s="466"/>
      <c r="AJ28" s="545"/>
      <c r="AK28" s="551">
        <v>
908</v>
      </c>
      <c r="AL28" s="466"/>
      <c r="AM28" s="466"/>
      <c r="AN28" s="466"/>
      <c r="AO28" s="466"/>
      <c r="AP28" s="466" t="s">
        <v>
209</v>
      </c>
      <c r="AQ28" s="466"/>
      <c r="AR28" s="466"/>
      <c r="AS28" s="466"/>
      <c r="AT28" s="466"/>
      <c r="AU28" s="466" t="s">
        <v>
209</v>
      </c>
      <c r="AV28" s="466"/>
      <c r="AW28" s="466"/>
      <c r="AX28" s="466"/>
      <c r="AY28" s="466"/>
      <c r="AZ28" s="617" t="s">
        <v>
209</v>
      </c>
      <c r="BA28" s="617"/>
      <c r="BB28" s="617"/>
      <c r="BC28" s="617"/>
      <c r="BD28" s="617"/>
      <c r="BE28" s="632"/>
      <c r="BF28" s="632"/>
      <c r="BG28" s="632"/>
      <c r="BH28" s="632"/>
      <c r="BI28" s="644"/>
      <c r="BJ28" s="385"/>
      <c r="BK28" s="385"/>
      <c r="BL28" s="385"/>
      <c r="BM28" s="385"/>
      <c r="BN28" s="385"/>
      <c r="BO28" s="384"/>
      <c r="BP28" s="384"/>
      <c r="BQ28" s="380">
        <v>
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
2</v>
      </c>
      <c r="B29" s="409" t="s">
        <v>
27</v>
      </c>
      <c r="C29" s="429"/>
      <c r="D29" s="429"/>
      <c r="E29" s="429"/>
      <c r="F29" s="429"/>
      <c r="G29" s="429"/>
      <c r="H29" s="429"/>
      <c r="I29" s="429"/>
      <c r="J29" s="429"/>
      <c r="K29" s="429"/>
      <c r="L29" s="429"/>
      <c r="M29" s="429"/>
      <c r="N29" s="429"/>
      <c r="O29" s="429"/>
      <c r="P29" s="445"/>
      <c r="Q29" s="451">
        <v>
6424</v>
      </c>
      <c r="R29" s="463"/>
      <c r="S29" s="463"/>
      <c r="T29" s="463"/>
      <c r="U29" s="463"/>
      <c r="V29" s="463">
        <v>
6397</v>
      </c>
      <c r="W29" s="463"/>
      <c r="X29" s="463"/>
      <c r="Y29" s="463"/>
      <c r="Z29" s="463"/>
      <c r="AA29" s="463">
        <v>
27</v>
      </c>
      <c r="AB29" s="463"/>
      <c r="AC29" s="463"/>
      <c r="AD29" s="463"/>
      <c r="AE29" s="474"/>
      <c r="AF29" s="523">
        <v>
27</v>
      </c>
      <c r="AG29" s="469"/>
      <c r="AH29" s="469"/>
      <c r="AI29" s="469"/>
      <c r="AJ29" s="541"/>
      <c r="AK29" s="473">
        <v>
991</v>
      </c>
      <c r="AL29" s="463"/>
      <c r="AM29" s="463"/>
      <c r="AN29" s="463"/>
      <c r="AO29" s="463"/>
      <c r="AP29" s="463" t="s">
        <v>
209</v>
      </c>
      <c r="AQ29" s="463"/>
      <c r="AR29" s="463"/>
      <c r="AS29" s="463"/>
      <c r="AT29" s="463"/>
      <c r="AU29" s="463" t="s">
        <v>
209</v>
      </c>
      <c r="AV29" s="463"/>
      <c r="AW29" s="463"/>
      <c r="AX29" s="463"/>
      <c r="AY29" s="463"/>
      <c r="AZ29" s="618" t="s">
        <v>
209</v>
      </c>
      <c r="BA29" s="618"/>
      <c r="BB29" s="618"/>
      <c r="BC29" s="618"/>
      <c r="BD29" s="618"/>
      <c r="BE29" s="581"/>
      <c r="BF29" s="581"/>
      <c r="BG29" s="581"/>
      <c r="BH29" s="581"/>
      <c r="BI29" s="608"/>
      <c r="BJ29" s="385"/>
      <c r="BK29" s="385"/>
      <c r="BL29" s="385"/>
      <c r="BM29" s="385"/>
      <c r="BN29" s="385"/>
      <c r="BO29" s="384"/>
      <c r="BP29" s="384"/>
      <c r="BQ29" s="380">
        <v>
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
3</v>
      </c>
      <c r="B30" s="409" t="s">
        <v>
238</v>
      </c>
      <c r="C30" s="429"/>
      <c r="D30" s="429"/>
      <c r="E30" s="429"/>
      <c r="F30" s="429"/>
      <c r="G30" s="429"/>
      <c r="H30" s="429"/>
      <c r="I30" s="429"/>
      <c r="J30" s="429"/>
      <c r="K30" s="429"/>
      <c r="L30" s="429"/>
      <c r="M30" s="429"/>
      <c r="N30" s="429"/>
      <c r="O30" s="429"/>
      <c r="P30" s="445"/>
      <c r="Q30" s="451">
        <v>
2161</v>
      </c>
      <c r="R30" s="463"/>
      <c r="S30" s="463"/>
      <c r="T30" s="463"/>
      <c r="U30" s="463"/>
      <c r="V30" s="463">
        <v>
2129</v>
      </c>
      <c r="W30" s="463"/>
      <c r="X30" s="463"/>
      <c r="Y30" s="463"/>
      <c r="Z30" s="463"/>
      <c r="AA30" s="463">
        <v>
32</v>
      </c>
      <c r="AB30" s="463"/>
      <c r="AC30" s="463"/>
      <c r="AD30" s="463"/>
      <c r="AE30" s="474"/>
      <c r="AF30" s="523">
        <v>
32</v>
      </c>
      <c r="AG30" s="469"/>
      <c r="AH30" s="469"/>
      <c r="AI30" s="469"/>
      <c r="AJ30" s="541"/>
      <c r="AK30" s="473">
        <v>
1011</v>
      </c>
      <c r="AL30" s="463"/>
      <c r="AM30" s="463"/>
      <c r="AN30" s="463"/>
      <c r="AO30" s="463"/>
      <c r="AP30" s="463" t="s">
        <v>
209</v>
      </c>
      <c r="AQ30" s="463"/>
      <c r="AR30" s="463"/>
      <c r="AS30" s="463"/>
      <c r="AT30" s="463"/>
      <c r="AU30" s="463" t="s">
        <v>
209</v>
      </c>
      <c r="AV30" s="463"/>
      <c r="AW30" s="463"/>
      <c r="AX30" s="463"/>
      <c r="AY30" s="463"/>
      <c r="AZ30" s="618" t="s">
        <v>
209</v>
      </c>
      <c r="BA30" s="618"/>
      <c r="BB30" s="618"/>
      <c r="BC30" s="618"/>
      <c r="BD30" s="618"/>
      <c r="BE30" s="581"/>
      <c r="BF30" s="581"/>
      <c r="BG30" s="581"/>
      <c r="BH30" s="581"/>
      <c r="BI30" s="608"/>
      <c r="BJ30" s="385"/>
      <c r="BK30" s="385"/>
      <c r="BL30" s="385"/>
      <c r="BM30" s="385"/>
      <c r="BN30" s="385"/>
      <c r="BO30" s="384"/>
      <c r="BP30" s="384"/>
      <c r="BQ30" s="380">
        <v>
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
4</v>
      </c>
      <c r="B31" s="409" t="s">
        <v>
47</v>
      </c>
      <c r="C31" s="429"/>
      <c r="D31" s="429"/>
      <c r="E31" s="429"/>
      <c r="F31" s="429"/>
      <c r="G31" s="429"/>
      <c r="H31" s="429"/>
      <c r="I31" s="429"/>
      <c r="J31" s="429"/>
      <c r="K31" s="429"/>
      <c r="L31" s="429"/>
      <c r="M31" s="429"/>
      <c r="N31" s="429"/>
      <c r="O31" s="429"/>
      <c r="P31" s="445"/>
      <c r="Q31" s="451">
        <v>
3472</v>
      </c>
      <c r="R31" s="463"/>
      <c r="S31" s="463"/>
      <c r="T31" s="463"/>
      <c r="U31" s="463"/>
      <c r="V31" s="463">
        <v>
3331</v>
      </c>
      <c r="W31" s="463"/>
      <c r="X31" s="463"/>
      <c r="Y31" s="463"/>
      <c r="Z31" s="463"/>
      <c r="AA31" s="463">
        <v>
141</v>
      </c>
      <c r="AB31" s="463"/>
      <c r="AC31" s="463"/>
      <c r="AD31" s="463"/>
      <c r="AE31" s="474"/>
      <c r="AF31" s="523">
        <v>
141</v>
      </c>
      <c r="AG31" s="469"/>
      <c r="AH31" s="469"/>
      <c r="AI31" s="469"/>
      <c r="AJ31" s="541"/>
      <c r="AK31" s="473">
        <v>
1374</v>
      </c>
      <c r="AL31" s="463"/>
      <c r="AM31" s="463"/>
      <c r="AN31" s="463"/>
      <c r="AO31" s="463"/>
      <c r="AP31" s="463">
        <v>
18496</v>
      </c>
      <c r="AQ31" s="463"/>
      <c r="AR31" s="463"/>
      <c r="AS31" s="463"/>
      <c r="AT31" s="463"/>
      <c r="AU31" s="463">
        <v>
12059</v>
      </c>
      <c r="AV31" s="463"/>
      <c r="AW31" s="463"/>
      <c r="AX31" s="463"/>
      <c r="AY31" s="463"/>
      <c r="AZ31" s="618" t="s">
        <v>
209</v>
      </c>
      <c r="BA31" s="618"/>
      <c r="BB31" s="618"/>
      <c r="BC31" s="618"/>
      <c r="BD31" s="618"/>
      <c r="BE31" s="581" t="s">
        <v>
24</v>
      </c>
      <c r="BF31" s="581"/>
      <c r="BG31" s="581"/>
      <c r="BH31" s="581"/>
      <c r="BI31" s="608"/>
      <c r="BJ31" s="385"/>
      <c r="BK31" s="385"/>
      <c r="BL31" s="385"/>
      <c r="BM31" s="385"/>
      <c r="BN31" s="385"/>
      <c r="BO31" s="384"/>
      <c r="BP31" s="384"/>
      <c r="BQ31" s="380">
        <v>
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
5</v>
      </c>
      <c r="B32" s="409"/>
      <c r="C32" s="429"/>
      <c r="D32" s="429"/>
      <c r="E32" s="429"/>
      <c r="F32" s="429"/>
      <c r="G32" s="429"/>
      <c r="H32" s="429"/>
      <c r="I32" s="429"/>
      <c r="J32" s="429"/>
      <c r="K32" s="429"/>
      <c r="L32" s="429"/>
      <c r="M32" s="429"/>
      <c r="N32" s="429"/>
      <c r="O32" s="429"/>
      <c r="P32" s="445"/>
      <c r="Q32" s="451"/>
      <c r="R32" s="463"/>
      <c r="S32" s="463"/>
      <c r="T32" s="463"/>
      <c r="U32" s="463"/>
      <c r="V32" s="463"/>
      <c r="W32" s="463"/>
      <c r="X32" s="463"/>
      <c r="Y32" s="463"/>
      <c r="Z32" s="463"/>
      <c r="AA32" s="463"/>
      <c r="AB32" s="463"/>
      <c r="AC32" s="463"/>
      <c r="AD32" s="463"/>
      <c r="AE32" s="474"/>
      <c r="AF32" s="523"/>
      <c r="AG32" s="469"/>
      <c r="AH32" s="469"/>
      <c r="AI32" s="469"/>
      <c r="AJ32" s="541"/>
      <c r="AK32" s="473"/>
      <c r="AL32" s="463"/>
      <c r="AM32" s="463"/>
      <c r="AN32" s="463"/>
      <c r="AO32" s="463"/>
      <c r="AP32" s="463"/>
      <c r="AQ32" s="463"/>
      <c r="AR32" s="463"/>
      <c r="AS32" s="463"/>
      <c r="AT32" s="463"/>
      <c r="AU32" s="463"/>
      <c r="AV32" s="463"/>
      <c r="AW32" s="463"/>
      <c r="AX32" s="463"/>
      <c r="AY32" s="463"/>
      <c r="AZ32" s="618"/>
      <c r="BA32" s="618"/>
      <c r="BB32" s="618"/>
      <c r="BC32" s="618"/>
      <c r="BD32" s="618"/>
      <c r="BE32" s="581"/>
      <c r="BF32" s="581"/>
      <c r="BG32" s="581"/>
      <c r="BH32" s="581"/>
      <c r="BI32" s="608"/>
      <c r="BJ32" s="385"/>
      <c r="BK32" s="385"/>
      <c r="BL32" s="385"/>
      <c r="BM32" s="385"/>
      <c r="BN32" s="385"/>
      <c r="BO32" s="384"/>
      <c r="BP32" s="384"/>
      <c r="BQ32" s="380">
        <v>
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
6</v>
      </c>
      <c r="B33" s="409"/>
      <c r="C33" s="429"/>
      <c r="D33" s="429"/>
      <c r="E33" s="429"/>
      <c r="F33" s="429"/>
      <c r="G33" s="429"/>
      <c r="H33" s="429"/>
      <c r="I33" s="429"/>
      <c r="J33" s="429"/>
      <c r="K33" s="429"/>
      <c r="L33" s="429"/>
      <c r="M33" s="429"/>
      <c r="N33" s="429"/>
      <c r="O33" s="429"/>
      <c r="P33" s="445"/>
      <c r="Q33" s="451"/>
      <c r="R33" s="463"/>
      <c r="S33" s="463"/>
      <c r="T33" s="463"/>
      <c r="U33" s="463"/>
      <c r="V33" s="463"/>
      <c r="W33" s="463"/>
      <c r="X33" s="463"/>
      <c r="Y33" s="463"/>
      <c r="Z33" s="463"/>
      <c r="AA33" s="463"/>
      <c r="AB33" s="463"/>
      <c r="AC33" s="463"/>
      <c r="AD33" s="463"/>
      <c r="AE33" s="474"/>
      <c r="AF33" s="523"/>
      <c r="AG33" s="469"/>
      <c r="AH33" s="469"/>
      <c r="AI33" s="469"/>
      <c r="AJ33" s="541"/>
      <c r="AK33" s="473"/>
      <c r="AL33" s="463"/>
      <c r="AM33" s="463"/>
      <c r="AN33" s="463"/>
      <c r="AO33" s="463"/>
      <c r="AP33" s="463"/>
      <c r="AQ33" s="463"/>
      <c r="AR33" s="463"/>
      <c r="AS33" s="463"/>
      <c r="AT33" s="463"/>
      <c r="AU33" s="463"/>
      <c r="AV33" s="463"/>
      <c r="AW33" s="463"/>
      <c r="AX33" s="463"/>
      <c r="AY33" s="463"/>
      <c r="AZ33" s="618"/>
      <c r="BA33" s="618"/>
      <c r="BB33" s="618"/>
      <c r="BC33" s="618"/>
      <c r="BD33" s="618"/>
      <c r="BE33" s="581"/>
      <c r="BF33" s="581"/>
      <c r="BG33" s="581"/>
      <c r="BH33" s="581"/>
      <c r="BI33" s="608"/>
      <c r="BJ33" s="385"/>
      <c r="BK33" s="385"/>
      <c r="BL33" s="385"/>
      <c r="BM33" s="385"/>
      <c r="BN33" s="385"/>
      <c r="BO33" s="384"/>
      <c r="BP33" s="384"/>
      <c r="BQ33" s="380">
        <v>
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
7</v>
      </c>
      <c r="B34" s="409"/>
      <c r="C34" s="429"/>
      <c r="D34" s="429"/>
      <c r="E34" s="429"/>
      <c r="F34" s="429"/>
      <c r="G34" s="429"/>
      <c r="H34" s="429"/>
      <c r="I34" s="429"/>
      <c r="J34" s="429"/>
      <c r="K34" s="429"/>
      <c r="L34" s="429"/>
      <c r="M34" s="429"/>
      <c r="N34" s="429"/>
      <c r="O34" s="429"/>
      <c r="P34" s="445"/>
      <c r="Q34" s="451"/>
      <c r="R34" s="463"/>
      <c r="S34" s="463"/>
      <c r="T34" s="463"/>
      <c r="U34" s="463"/>
      <c r="V34" s="463"/>
      <c r="W34" s="463"/>
      <c r="X34" s="463"/>
      <c r="Y34" s="463"/>
      <c r="Z34" s="463"/>
      <c r="AA34" s="463"/>
      <c r="AB34" s="463"/>
      <c r="AC34" s="463"/>
      <c r="AD34" s="463"/>
      <c r="AE34" s="474"/>
      <c r="AF34" s="523"/>
      <c r="AG34" s="469"/>
      <c r="AH34" s="469"/>
      <c r="AI34" s="469"/>
      <c r="AJ34" s="541"/>
      <c r="AK34" s="473"/>
      <c r="AL34" s="463"/>
      <c r="AM34" s="463"/>
      <c r="AN34" s="463"/>
      <c r="AO34" s="463"/>
      <c r="AP34" s="463"/>
      <c r="AQ34" s="463"/>
      <c r="AR34" s="463"/>
      <c r="AS34" s="463"/>
      <c r="AT34" s="463"/>
      <c r="AU34" s="463"/>
      <c r="AV34" s="463"/>
      <c r="AW34" s="463"/>
      <c r="AX34" s="463"/>
      <c r="AY34" s="463"/>
      <c r="AZ34" s="618"/>
      <c r="BA34" s="618"/>
      <c r="BB34" s="618"/>
      <c r="BC34" s="618"/>
      <c r="BD34" s="618"/>
      <c r="BE34" s="581"/>
      <c r="BF34" s="581"/>
      <c r="BG34" s="581"/>
      <c r="BH34" s="581"/>
      <c r="BI34" s="608"/>
      <c r="BJ34" s="385"/>
      <c r="BK34" s="385"/>
      <c r="BL34" s="385"/>
      <c r="BM34" s="385"/>
      <c r="BN34" s="385"/>
      <c r="BO34" s="384"/>
      <c r="BP34" s="384"/>
      <c r="BQ34" s="380">
        <v>
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
8</v>
      </c>
      <c r="B35" s="409"/>
      <c r="C35" s="429"/>
      <c r="D35" s="429"/>
      <c r="E35" s="429"/>
      <c r="F35" s="429"/>
      <c r="G35" s="429"/>
      <c r="H35" s="429"/>
      <c r="I35" s="429"/>
      <c r="J35" s="429"/>
      <c r="K35" s="429"/>
      <c r="L35" s="429"/>
      <c r="M35" s="429"/>
      <c r="N35" s="429"/>
      <c r="O35" s="429"/>
      <c r="P35" s="445"/>
      <c r="Q35" s="451"/>
      <c r="R35" s="463"/>
      <c r="S35" s="463"/>
      <c r="T35" s="463"/>
      <c r="U35" s="463"/>
      <c r="V35" s="463"/>
      <c r="W35" s="463"/>
      <c r="X35" s="463"/>
      <c r="Y35" s="463"/>
      <c r="Z35" s="463"/>
      <c r="AA35" s="463"/>
      <c r="AB35" s="463"/>
      <c r="AC35" s="463"/>
      <c r="AD35" s="463"/>
      <c r="AE35" s="474"/>
      <c r="AF35" s="523"/>
      <c r="AG35" s="469"/>
      <c r="AH35" s="469"/>
      <c r="AI35" s="469"/>
      <c r="AJ35" s="541"/>
      <c r="AK35" s="473"/>
      <c r="AL35" s="463"/>
      <c r="AM35" s="463"/>
      <c r="AN35" s="463"/>
      <c r="AO35" s="463"/>
      <c r="AP35" s="463"/>
      <c r="AQ35" s="463"/>
      <c r="AR35" s="463"/>
      <c r="AS35" s="463"/>
      <c r="AT35" s="463"/>
      <c r="AU35" s="463"/>
      <c r="AV35" s="463"/>
      <c r="AW35" s="463"/>
      <c r="AX35" s="463"/>
      <c r="AY35" s="463"/>
      <c r="AZ35" s="618"/>
      <c r="BA35" s="618"/>
      <c r="BB35" s="618"/>
      <c r="BC35" s="618"/>
      <c r="BD35" s="618"/>
      <c r="BE35" s="581"/>
      <c r="BF35" s="581"/>
      <c r="BG35" s="581"/>
      <c r="BH35" s="581"/>
      <c r="BI35" s="608"/>
      <c r="BJ35" s="385"/>
      <c r="BK35" s="385"/>
      <c r="BL35" s="385"/>
      <c r="BM35" s="385"/>
      <c r="BN35" s="385"/>
      <c r="BO35" s="384"/>
      <c r="BP35" s="384"/>
      <c r="BQ35" s="380">
        <v>
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
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3"/>
      <c r="AG36" s="469"/>
      <c r="AH36" s="469"/>
      <c r="AI36" s="469"/>
      <c r="AJ36" s="541"/>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
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
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
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
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
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
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
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
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
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
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
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
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
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
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
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
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
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
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
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
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
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
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
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
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
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
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
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
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
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
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
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
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
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
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
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
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
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
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
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
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
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
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
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
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
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
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
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
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
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
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
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
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
469</v>
      </c>
      <c r="BK62" s="615"/>
      <c r="BL62" s="615"/>
      <c r="BM62" s="615"/>
      <c r="BN62" s="628"/>
      <c r="BO62" s="384"/>
      <c r="BP62" s="384"/>
      <c r="BQ62" s="380">
        <v>
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
264</v>
      </c>
      <c r="B63" s="410" t="s">
        <v>
391</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
259</v>
      </c>
      <c r="AG63" s="465"/>
      <c r="AH63" s="465"/>
      <c r="AI63" s="465"/>
      <c r="AJ63" s="542"/>
      <c r="AK63" s="550"/>
      <c r="AL63" s="468"/>
      <c r="AM63" s="468"/>
      <c r="AN63" s="468"/>
      <c r="AO63" s="468"/>
      <c r="AP63" s="465">
        <v>
18496</v>
      </c>
      <c r="AQ63" s="465"/>
      <c r="AR63" s="465"/>
      <c r="AS63" s="465"/>
      <c r="AT63" s="465"/>
      <c r="AU63" s="465">
        <v>
12059</v>
      </c>
      <c r="AV63" s="465"/>
      <c r="AW63" s="465"/>
      <c r="AX63" s="465"/>
      <c r="AY63" s="465"/>
      <c r="AZ63" s="620"/>
      <c r="BA63" s="620"/>
      <c r="BB63" s="620"/>
      <c r="BC63" s="620"/>
      <c r="BD63" s="620"/>
      <c r="BE63" s="583"/>
      <c r="BF63" s="583"/>
      <c r="BG63" s="583"/>
      <c r="BH63" s="583"/>
      <c r="BI63" s="610"/>
      <c r="BJ63" s="616" t="s">
        <v>
209</v>
      </c>
      <c r="BK63" s="627"/>
      <c r="BL63" s="627"/>
      <c r="BM63" s="627"/>
      <c r="BN63" s="629"/>
      <c r="BO63" s="384"/>
      <c r="BP63" s="384"/>
      <c r="BQ63" s="380">
        <v>
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
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
280</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
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
426</v>
      </c>
      <c r="B66" s="406"/>
      <c r="C66" s="406"/>
      <c r="D66" s="406"/>
      <c r="E66" s="406"/>
      <c r="F66" s="406"/>
      <c r="G66" s="406"/>
      <c r="H66" s="406"/>
      <c r="I66" s="406"/>
      <c r="J66" s="406"/>
      <c r="K66" s="406"/>
      <c r="L66" s="406"/>
      <c r="M66" s="406"/>
      <c r="N66" s="406"/>
      <c r="O66" s="406"/>
      <c r="P66" s="442"/>
      <c r="Q66" s="448" t="s">
        <v>
464</v>
      </c>
      <c r="R66" s="460"/>
      <c r="S66" s="460"/>
      <c r="T66" s="460"/>
      <c r="U66" s="471"/>
      <c r="V66" s="448" t="s">
        <v>
465</v>
      </c>
      <c r="W66" s="460"/>
      <c r="X66" s="460"/>
      <c r="Y66" s="460"/>
      <c r="Z66" s="471"/>
      <c r="AA66" s="448" t="s">
        <v>
466</v>
      </c>
      <c r="AB66" s="460"/>
      <c r="AC66" s="460"/>
      <c r="AD66" s="460"/>
      <c r="AE66" s="471"/>
      <c r="AF66" s="528" t="s">
        <v>
262</v>
      </c>
      <c r="AG66" s="536"/>
      <c r="AH66" s="536"/>
      <c r="AI66" s="536"/>
      <c r="AJ66" s="546"/>
      <c r="AK66" s="448" t="s">
        <v>
405</v>
      </c>
      <c r="AL66" s="406"/>
      <c r="AM66" s="406"/>
      <c r="AN66" s="406"/>
      <c r="AO66" s="442"/>
      <c r="AP66" s="448" t="s">
        <v>
373</v>
      </c>
      <c r="AQ66" s="460"/>
      <c r="AR66" s="460"/>
      <c r="AS66" s="460"/>
      <c r="AT66" s="471"/>
      <c r="AU66" s="448" t="s">
        <v>
470</v>
      </c>
      <c r="AV66" s="460"/>
      <c r="AW66" s="460"/>
      <c r="AX66" s="460"/>
      <c r="AY66" s="471"/>
      <c r="AZ66" s="448" t="s">
        <v>
455</v>
      </c>
      <c r="BA66" s="460"/>
      <c r="BB66" s="460"/>
      <c r="BC66" s="460"/>
      <c r="BD66" s="538"/>
      <c r="BE66" s="384"/>
      <c r="BF66" s="384"/>
      <c r="BG66" s="384"/>
      <c r="BH66" s="384"/>
      <c r="BI66" s="384"/>
      <c r="BJ66" s="384"/>
      <c r="BK66" s="384"/>
      <c r="BL66" s="384"/>
      <c r="BM66" s="384"/>
      <c r="BN66" s="384"/>
      <c r="BO66" s="384"/>
      <c r="BP66" s="384"/>
      <c r="BQ66" s="380">
        <v>
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
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
1</v>
      </c>
      <c r="B68" s="408" t="s">
        <v>
543</v>
      </c>
      <c r="C68" s="428"/>
      <c r="D68" s="428"/>
      <c r="E68" s="428"/>
      <c r="F68" s="428"/>
      <c r="G68" s="428"/>
      <c r="H68" s="428"/>
      <c r="I68" s="428"/>
      <c r="J68" s="428"/>
      <c r="K68" s="428"/>
      <c r="L68" s="428"/>
      <c r="M68" s="428"/>
      <c r="N68" s="428"/>
      <c r="O68" s="428"/>
      <c r="P68" s="444"/>
      <c r="Q68" s="450">
        <v>
6529</v>
      </c>
      <c r="R68" s="462">
        <v>
6933</v>
      </c>
      <c r="S68" s="462">
        <v>
6933</v>
      </c>
      <c r="T68" s="462">
        <v>
6933</v>
      </c>
      <c r="U68" s="462">
        <v>
6933</v>
      </c>
      <c r="V68" s="462">
        <v>
6443</v>
      </c>
      <c r="W68" s="462">
        <v>
6850</v>
      </c>
      <c r="X68" s="462">
        <v>
6850</v>
      </c>
      <c r="Y68" s="462">
        <v>
6850</v>
      </c>
      <c r="Z68" s="462">
        <v>
6850</v>
      </c>
      <c r="AA68" s="462">
        <v>
86</v>
      </c>
      <c r="AB68" s="462">
        <v>
82</v>
      </c>
      <c r="AC68" s="462">
        <v>
82</v>
      </c>
      <c r="AD68" s="462">
        <v>
82</v>
      </c>
      <c r="AE68" s="462">
        <v>
82</v>
      </c>
      <c r="AF68" s="462">
        <v>
86</v>
      </c>
      <c r="AG68" s="462">
        <v>
82</v>
      </c>
      <c r="AH68" s="462">
        <v>
82</v>
      </c>
      <c r="AI68" s="462">
        <v>
82</v>
      </c>
      <c r="AJ68" s="462">
        <v>
82</v>
      </c>
      <c r="AK68" s="462">
        <v>
1926</v>
      </c>
      <c r="AL68" s="462">
        <v>
2485</v>
      </c>
      <c r="AM68" s="462">
        <v>
2485</v>
      </c>
      <c r="AN68" s="462">
        <v>
2485</v>
      </c>
      <c r="AO68" s="462">
        <v>
2485</v>
      </c>
      <c r="AP68" s="462" t="s">
        <v>
209</v>
      </c>
      <c r="AQ68" s="462"/>
      <c r="AR68" s="462"/>
      <c r="AS68" s="462"/>
      <c r="AT68" s="462"/>
      <c r="AU68" s="462" t="s">
        <v>
209</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
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
2</v>
      </c>
      <c r="B69" s="409" t="s">
        <v>
544</v>
      </c>
      <c r="C69" s="429"/>
      <c r="D69" s="429"/>
      <c r="E69" s="429"/>
      <c r="F69" s="429"/>
      <c r="G69" s="429"/>
      <c r="H69" s="429"/>
      <c r="I69" s="429"/>
      <c r="J69" s="429"/>
      <c r="K69" s="429"/>
      <c r="L69" s="429"/>
      <c r="M69" s="429"/>
      <c r="N69" s="429"/>
      <c r="O69" s="429"/>
      <c r="P69" s="445"/>
      <c r="Q69" s="451">
        <v>
1444184</v>
      </c>
      <c r="R69" s="463">
        <v>
1385861</v>
      </c>
      <c r="S69" s="463">
        <v>
1385861</v>
      </c>
      <c r="T69" s="463">
        <v>
1385861</v>
      </c>
      <c r="U69" s="463">
        <v>
1385861</v>
      </c>
      <c r="V69" s="463">
        <v>
1404896</v>
      </c>
      <c r="W69" s="463">
        <v>
1346246</v>
      </c>
      <c r="X69" s="463">
        <v>
1346246</v>
      </c>
      <c r="Y69" s="463">
        <v>
1346246</v>
      </c>
      <c r="Z69" s="463">
        <v>
1346246</v>
      </c>
      <c r="AA69" s="463">
        <v>
39288</v>
      </c>
      <c r="AB69" s="463">
        <v>
39615</v>
      </c>
      <c r="AC69" s="463">
        <v>
39615</v>
      </c>
      <c r="AD69" s="463">
        <v>
39615</v>
      </c>
      <c r="AE69" s="463">
        <v>
39615</v>
      </c>
      <c r="AF69" s="463">
        <v>
39288</v>
      </c>
      <c r="AG69" s="463">
        <v>
39615</v>
      </c>
      <c r="AH69" s="463">
        <v>
39615</v>
      </c>
      <c r="AI69" s="463">
        <v>
39615</v>
      </c>
      <c r="AJ69" s="463">
        <v>
39615</v>
      </c>
      <c r="AK69" s="463">
        <v>
16623</v>
      </c>
      <c r="AL69" s="463">
        <v>
13582</v>
      </c>
      <c r="AM69" s="463">
        <v>
13582</v>
      </c>
      <c r="AN69" s="463">
        <v>
13582</v>
      </c>
      <c r="AO69" s="463">
        <v>
13582</v>
      </c>
      <c r="AP69" s="463" t="s">
        <v>
209</v>
      </c>
      <c r="AQ69" s="463"/>
      <c r="AR69" s="463"/>
      <c r="AS69" s="463"/>
      <c r="AT69" s="463"/>
      <c r="AU69" s="463" t="s">
        <v>
209</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
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
3</v>
      </c>
      <c r="B70" s="409" t="s">
        <v>
13</v>
      </c>
      <c r="C70" s="429"/>
      <c r="D70" s="429"/>
      <c r="E70" s="429"/>
      <c r="F70" s="429"/>
      <c r="G70" s="429"/>
      <c r="H70" s="429"/>
      <c r="I70" s="429"/>
      <c r="J70" s="429"/>
      <c r="K70" s="429"/>
      <c r="L70" s="429"/>
      <c r="M70" s="429"/>
      <c r="N70" s="429"/>
      <c r="O70" s="429"/>
      <c r="P70" s="445"/>
      <c r="Q70" s="451">
        <v>
7609</v>
      </c>
      <c r="R70" s="463"/>
      <c r="S70" s="463"/>
      <c r="T70" s="463"/>
      <c r="U70" s="463"/>
      <c r="V70" s="463">
        <v>
7690</v>
      </c>
      <c r="W70" s="463"/>
      <c r="X70" s="463"/>
      <c r="Y70" s="463"/>
      <c r="Z70" s="463"/>
      <c r="AA70" s="463">
        <v>
-81</v>
      </c>
      <c r="AB70" s="463"/>
      <c r="AC70" s="463"/>
      <c r="AD70" s="463"/>
      <c r="AE70" s="463"/>
      <c r="AF70" s="463">
        <v>
588</v>
      </c>
      <c r="AG70" s="463"/>
      <c r="AH70" s="463"/>
      <c r="AI70" s="463"/>
      <c r="AJ70" s="463"/>
      <c r="AK70" s="463" t="s">
        <v>
209</v>
      </c>
      <c r="AL70" s="463"/>
      <c r="AM70" s="463"/>
      <c r="AN70" s="463"/>
      <c r="AO70" s="463"/>
      <c r="AP70" s="463">
        <v>
8498</v>
      </c>
      <c r="AQ70" s="463"/>
      <c r="AR70" s="463"/>
      <c r="AS70" s="463"/>
      <c r="AT70" s="463"/>
      <c r="AU70" s="463">
        <v>
3798</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
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
4</v>
      </c>
      <c r="B71" s="409" t="s">
        <v>
545</v>
      </c>
      <c r="C71" s="429"/>
      <c r="D71" s="429"/>
      <c r="E71" s="429"/>
      <c r="F71" s="429"/>
      <c r="G71" s="429"/>
      <c r="H71" s="429"/>
      <c r="I71" s="429"/>
      <c r="J71" s="429"/>
      <c r="K71" s="429"/>
      <c r="L71" s="429"/>
      <c r="M71" s="429"/>
      <c r="N71" s="429"/>
      <c r="O71" s="429"/>
      <c r="P71" s="445"/>
      <c r="Q71" s="451">
        <v>
1317</v>
      </c>
      <c r="R71" s="463"/>
      <c r="S71" s="463"/>
      <c r="T71" s="463"/>
      <c r="U71" s="463"/>
      <c r="V71" s="463">
        <v>
1256</v>
      </c>
      <c r="W71" s="463"/>
      <c r="X71" s="463"/>
      <c r="Y71" s="463"/>
      <c r="Z71" s="463"/>
      <c r="AA71" s="463">
        <v>
62</v>
      </c>
      <c r="AB71" s="463"/>
      <c r="AC71" s="463"/>
      <c r="AD71" s="463"/>
      <c r="AE71" s="463"/>
      <c r="AF71" s="463">
        <v>
62</v>
      </c>
      <c r="AG71" s="463"/>
      <c r="AH71" s="463"/>
      <c r="AI71" s="463"/>
      <c r="AJ71" s="463"/>
      <c r="AK71" s="463" t="s">
        <v>
209</v>
      </c>
      <c r="AL71" s="463"/>
      <c r="AM71" s="463"/>
      <c r="AN71" s="463"/>
      <c r="AO71" s="463"/>
      <c r="AP71" s="463">
        <v>
4219</v>
      </c>
      <c r="AQ71" s="463"/>
      <c r="AR71" s="463"/>
      <c r="AS71" s="463"/>
      <c r="AT71" s="463"/>
      <c r="AU71" s="463">
        <v>
2797</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
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
5</v>
      </c>
      <c r="B72" s="409" t="s">
        <v>
196</v>
      </c>
      <c r="C72" s="429"/>
      <c r="D72" s="429"/>
      <c r="E72" s="429"/>
      <c r="F72" s="429"/>
      <c r="G72" s="429"/>
      <c r="H72" s="429"/>
      <c r="I72" s="429"/>
      <c r="J72" s="429"/>
      <c r="K72" s="429"/>
      <c r="L72" s="429"/>
      <c r="M72" s="429"/>
      <c r="N72" s="429"/>
      <c r="O72" s="429"/>
      <c r="P72" s="445"/>
      <c r="Q72" s="451">
        <v>
245</v>
      </c>
      <c r="R72" s="463"/>
      <c r="S72" s="463"/>
      <c r="T72" s="463"/>
      <c r="U72" s="463"/>
      <c r="V72" s="463">
        <v>
225</v>
      </c>
      <c r="W72" s="463"/>
      <c r="X72" s="463"/>
      <c r="Y72" s="463"/>
      <c r="Z72" s="463"/>
      <c r="AA72" s="463">
        <v>
20</v>
      </c>
      <c r="AB72" s="463"/>
      <c r="AC72" s="463"/>
      <c r="AD72" s="463"/>
      <c r="AE72" s="463"/>
      <c r="AF72" s="463">
        <v>
20</v>
      </c>
      <c r="AG72" s="463"/>
      <c r="AH72" s="463"/>
      <c r="AI72" s="463"/>
      <c r="AJ72" s="463"/>
      <c r="AK72" s="463" t="s">
        <v>
209</v>
      </c>
      <c r="AL72" s="463"/>
      <c r="AM72" s="463"/>
      <c r="AN72" s="463"/>
      <c r="AO72" s="463"/>
      <c r="AP72" s="463">
        <v>
174</v>
      </c>
      <c r="AQ72" s="463"/>
      <c r="AR72" s="463"/>
      <c r="AS72" s="463"/>
      <c r="AT72" s="463"/>
      <c r="AU72" s="463">
        <v>
112</v>
      </c>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
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
6</v>
      </c>
      <c r="B73" s="409" t="s">
        <v>
546</v>
      </c>
      <c r="C73" s="429"/>
      <c r="D73" s="429"/>
      <c r="E73" s="429"/>
      <c r="F73" s="429"/>
      <c r="G73" s="429"/>
      <c r="H73" s="429"/>
      <c r="I73" s="429"/>
      <c r="J73" s="429"/>
      <c r="K73" s="429"/>
      <c r="L73" s="429"/>
      <c r="M73" s="429"/>
      <c r="N73" s="429"/>
      <c r="O73" s="429"/>
      <c r="P73" s="445"/>
      <c r="Q73" s="451">
        <v>
986</v>
      </c>
      <c r="R73" s="463"/>
      <c r="S73" s="463"/>
      <c r="T73" s="463"/>
      <c r="U73" s="463"/>
      <c r="V73" s="463">
        <v>
974</v>
      </c>
      <c r="W73" s="463"/>
      <c r="X73" s="463"/>
      <c r="Y73" s="463"/>
      <c r="Z73" s="463"/>
      <c r="AA73" s="463">
        <v>
12</v>
      </c>
      <c r="AB73" s="463"/>
      <c r="AC73" s="463"/>
      <c r="AD73" s="463"/>
      <c r="AE73" s="463"/>
      <c r="AF73" s="463">
        <v>
12</v>
      </c>
      <c r="AG73" s="463"/>
      <c r="AH73" s="463"/>
      <c r="AI73" s="463"/>
      <c r="AJ73" s="463"/>
      <c r="AK73" s="463">
        <v>
12</v>
      </c>
      <c r="AL73" s="463"/>
      <c r="AM73" s="463"/>
      <c r="AN73" s="463"/>
      <c r="AO73" s="463"/>
      <c r="AP73" s="463" t="s">
        <v>
209</v>
      </c>
      <c r="AQ73" s="463"/>
      <c r="AR73" s="463"/>
      <c r="AS73" s="463"/>
      <c r="AT73" s="463"/>
      <c r="AU73" s="463" t="s">
        <v>
209</v>
      </c>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
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
7</v>
      </c>
      <c r="B74" s="409" t="s">
        <v>
547</v>
      </c>
      <c r="C74" s="429"/>
      <c r="D74" s="429"/>
      <c r="E74" s="429"/>
      <c r="F74" s="429"/>
      <c r="G74" s="429"/>
      <c r="H74" s="429"/>
      <c r="I74" s="429"/>
      <c r="J74" s="429"/>
      <c r="K74" s="429"/>
      <c r="L74" s="429"/>
      <c r="M74" s="429"/>
      <c r="N74" s="429"/>
      <c r="O74" s="429"/>
      <c r="P74" s="445"/>
      <c r="Q74" s="451">
        <v>
288</v>
      </c>
      <c r="R74" s="463"/>
      <c r="S74" s="463"/>
      <c r="T74" s="463"/>
      <c r="U74" s="463"/>
      <c r="V74" s="463">
        <v>
206</v>
      </c>
      <c r="W74" s="463"/>
      <c r="X74" s="463"/>
      <c r="Y74" s="463"/>
      <c r="Z74" s="463"/>
      <c r="AA74" s="463">
        <v>
82</v>
      </c>
      <c r="AB74" s="463"/>
      <c r="AC74" s="463"/>
      <c r="AD74" s="463"/>
      <c r="AE74" s="463"/>
      <c r="AF74" s="463">
        <v>
82</v>
      </c>
      <c r="AG74" s="463"/>
      <c r="AH74" s="463"/>
      <c r="AI74" s="463"/>
      <c r="AJ74" s="463"/>
      <c r="AK74" s="463">
        <v>
47</v>
      </c>
      <c r="AL74" s="463"/>
      <c r="AM74" s="463"/>
      <c r="AN74" s="463"/>
      <c r="AO74" s="463"/>
      <c r="AP74" s="463" t="s">
        <v>
209</v>
      </c>
      <c r="AQ74" s="463"/>
      <c r="AR74" s="463"/>
      <c r="AS74" s="463"/>
      <c r="AT74" s="463"/>
      <c r="AU74" s="463" t="s">
        <v>
209</v>
      </c>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
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
8</v>
      </c>
      <c r="B75" s="409" t="s">
        <v>
312</v>
      </c>
      <c r="C75" s="429"/>
      <c r="D75" s="429"/>
      <c r="E75" s="429"/>
      <c r="F75" s="429"/>
      <c r="G75" s="429"/>
      <c r="H75" s="429"/>
      <c r="I75" s="429"/>
      <c r="J75" s="429"/>
      <c r="K75" s="429"/>
      <c r="L75" s="429"/>
      <c r="M75" s="429"/>
      <c r="N75" s="429"/>
      <c r="O75" s="429"/>
      <c r="P75" s="445"/>
      <c r="Q75" s="457">
        <v>
5253</v>
      </c>
      <c r="R75" s="469"/>
      <c r="S75" s="469"/>
      <c r="T75" s="469"/>
      <c r="U75" s="473"/>
      <c r="V75" s="474">
        <v>
4828</v>
      </c>
      <c r="W75" s="469"/>
      <c r="X75" s="469"/>
      <c r="Y75" s="469"/>
      <c r="Z75" s="473"/>
      <c r="AA75" s="474">
        <v>
425</v>
      </c>
      <c r="AB75" s="469"/>
      <c r="AC75" s="469"/>
      <c r="AD75" s="469"/>
      <c r="AE75" s="473"/>
      <c r="AF75" s="474">
        <v>
425</v>
      </c>
      <c r="AG75" s="469"/>
      <c r="AH75" s="469"/>
      <c r="AI75" s="469"/>
      <c r="AJ75" s="473"/>
      <c r="AK75" s="474">
        <v>
600</v>
      </c>
      <c r="AL75" s="469"/>
      <c r="AM75" s="469"/>
      <c r="AN75" s="469"/>
      <c r="AO75" s="473"/>
      <c r="AP75" s="474" t="s">
        <v>
209</v>
      </c>
      <c r="AQ75" s="469"/>
      <c r="AR75" s="469"/>
      <c r="AS75" s="469"/>
      <c r="AT75" s="473"/>
      <c r="AU75" s="474" t="s">
        <v>
209</v>
      </c>
      <c r="AV75" s="469"/>
      <c r="AW75" s="469"/>
      <c r="AX75" s="469"/>
      <c r="AY75" s="473"/>
      <c r="AZ75" s="581"/>
      <c r="BA75" s="581"/>
      <c r="BB75" s="581"/>
      <c r="BC75" s="581"/>
      <c r="BD75" s="608"/>
      <c r="BE75" s="384"/>
      <c r="BF75" s="384"/>
      <c r="BG75" s="384"/>
      <c r="BH75" s="384"/>
      <c r="BI75" s="384"/>
      <c r="BJ75" s="384"/>
      <c r="BK75" s="384"/>
      <c r="BL75" s="384"/>
      <c r="BM75" s="384"/>
      <c r="BN75" s="384"/>
      <c r="BO75" s="384"/>
      <c r="BP75" s="384"/>
      <c r="BQ75" s="380">
        <v>
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
9</v>
      </c>
      <c r="B76" s="409" t="s">
        <v>
548</v>
      </c>
      <c r="C76" s="429"/>
      <c r="D76" s="429"/>
      <c r="E76" s="429"/>
      <c r="F76" s="429"/>
      <c r="G76" s="429"/>
      <c r="H76" s="429"/>
      <c r="I76" s="429"/>
      <c r="J76" s="429"/>
      <c r="K76" s="429"/>
      <c r="L76" s="429"/>
      <c r="M76" s="429"/>
      <c r="N76" s="429"/>
      <c r="O76" s="429"/>
      <c r="P76" s="445"/>
      <c r="Q76" s="457">
        <v>
6</v>
      </c>
      <c r="R76" s="469"/>
      <c r="S76" s="469"/>
      <c r="T76" s="469"/>
      <c r="U76" s="473"/>
      <c r="V76" s="474">
        <v>
5</v>
      </c>
      <c r="W76" s="469"/>
      <c r="X76" s="469"/>
      <c r="Y76" s="469"/>
      <c r="Z76" s="473"/>
      <c r="AA76" s="474">
        <v>
1</v>
      </c>
      <c r="AB76" s="469"/>
      <c r="AC76" s="469"/>
      <c r="AD76" s="469"/>
      <c r="AE76" s="473"/>
      <c r="AF76" s="474">
        <v>
1</v>
      </c>
      <c r="AG76" s="469"/>
      <c r="AH76" s="469"/>
      <c r="AI76" s="469"/>
      <c r="AJ76" s="473"/>
      <c r="AK76" s="474" t="s">
        <v>
209</v>
      </c>
      <c r="AL76" s="469"/>
      <c r="AM76" s="469"/>
      <c r="AN76" s="469"/>
      <c r="AO76" s="473"/>
      <c r="AP76" s="474" t="s">
        <v>
209</v>
      </c>
      <c r="AQ76" s="469"/>
      <c r="AR76" s="469"/>
      <c r="AS76" s="469"/>
      <c r="AT76" s="473"/>
      <c r="AU76" s="474" t="s">
        <v>
209</v>
      </c>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
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
10</v>
      </c>
      <c r="B77" s="409" t="s">
        <v>
66</v>
      </c>
      <c r="C77" s="429"/>
      <c r="D77" s="429"/>
      <c r="E77" s="429"/>
      <c r="F77" s="429"/>
      <c r="G77" s="429"/>
      <c r="H77" s="429"/>
      <c r="I77" s="429"/>
      <c r="J77" s="429"/>
      <c r="K77" s="429"/>
      <c r="L77" s="429"/>
      <c r="M77" s="429"/>
      <c r="N77" s="429"/>
      <c r="O77" s="429"/>
      <c r="P77" s="445"/>
      <c r="Q77" s="457">
        <v>
14767</v>
      </c>
      <c r="R77" s="469"/>
      <c r="S77" s="469"/>
      <c r="T77" s="469"/>
      <c r="U77" s="473"/>
      <c r="V77" s="474">
        <v>
14636</v>
      </c>
      <c r="W77" s="469"/>
      <c r="X77" s="469"/>
      <c r="Y77" s="469"/>
      <c r="Z77" s="473"/>
      <c r="AA77" s="474">
        <v>
132</v>
      </c>
      <c r="AB77" s="469"/>
      <c r="AC77" s="469"/>
      <c r="AD77" s="469"/>
      <c r="AE77" s="473"/>
      <c r="AF77" s="474">
        <v>
132</v>
      </c>
      <c r="AG77" s="469"/>
      <c r="AH77" s="469"/>
      <c r="AI77" s="469"/>
      <c r="AJ77" s="473"/>
      <c r="AK77" s="474" t="s">
        <v>
209</v>
      </c>
      <c r="AL77" s="469"/>
      <c r="AM77" s="469"/>
      <c r="AN77" s="469"/>
      <c r="AO77" s="473"/>
      <c r="AP77" s="474" t="s">
        <v>
209</v>
      </c>
      <c r="AQ77" s="469"/>
      <c r="AR77" s="469"/>
      <c r="AS77" s="469"/>
      <c r="AT77" s="473"/>
      <c r="AU77" s="474" t="s">
        <v>
209</v>
      </c>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
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
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
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
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
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
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
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
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
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
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
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
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
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
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
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
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
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
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
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
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
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
264</v>
      </c>
      <c r="B88" s="410" t="s">
        <v>
471</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v>
199484</v>
      </c>
      <c r="AG88" s="465"/>
      <c r="AH88" s="465"/>
      <c r="AI88" s="465"/>
      <c r="AJ88" s="465"/>
      <c r="AK88" s="468"/>
      <c r="AL88" s="468"/>
      <c r="AM88" s="468"/>
      <c r="AN88" s="468"/>
      <c r="AO88" s="468"/>
      <c r="AP88" s="465">
        <v>
12891</v>
      </c>
      <c r="AQ88" s="465"/>
      <c r="AR88" s="465"/>
      <c r="AS88" s="465"/>
      <c r="AT88" s="465"/>
      <c r="AU88" s="465">
        <v>
6707</v>
      </c>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
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
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
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
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
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
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
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
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
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
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
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
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
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
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
264</v>
      </c>
      <c r="BR102" s="410" t="s">
        <v>
459</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v>
65</v>
      </c>
      <c r="CS102" s="627"/>
      <c r="CT102" s="627"/>
      <c r="CU102" s="627"/>
      <c r="CV102" s="722"/>
      <c r="CW102" s="721" t="s">
        <v>
209</v>
      </c>
      <c r="CX102" s="627"/>
      <c r="CY102" s="627"/>
      <c r="CZ102" s="627"/>
      <c r="DA102" s="722"/>
      <c r="DB102" s="721" t="s">
        <v>
209</v>
      </c>
      <c r="DC102" s="627"/>
      <c r="DD102" s="627"/>
      <c r="DE102" s="627"/>
      <c r="DF102" s="722"/>
      <c r="DG102" s="721" t="s">
        <v>
209</v>
      </c>
      <c r="DH102" s="627"/>
      <c r="DI102" s="627"/>
      <c r="DJ102" s="627"/>
      <c r="DK102" s="722"/>
      <c r="DL102" s="721" t="s">
        <v>
209</v>
      </c>
      <c r="DM102" s="627"/>
      <c r="DN102" s="627"/>
      <c r="DO102" s="627"/>
      <c r="DP102" s="722"/>
      <c r="DQ102" s="721" t="s">
        <v>
209</v>
      </c>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
472</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
473</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
474</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
296</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
475</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
211</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
476</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
269</v>
      </c>
      <c r="AB109" s="415"/>
      <c r="AC109" s="415"/>
      <c r="AD109" s="415"/>
      <c r="AE109" s="482"/>
      <c r="AF109" s="496" t="s">
        <v>
406</v>
      </c>
      <c r="AG109" s="415"/>
      <c r="AH109" s="415"/>
      <c r="AI109" s="415"/>
      <c r="AJ109" s="482"/>
      <c r="AK109" s="496" t="s">
        <v>
170</v>
      </c>
      <c r="AL109" s="415"/>
      <c r="AM109" s="415"/>
      <c r="AN109" s="415"/>
      <c r="AO109" s="482"/>
      <c r="AP109" s="496" t="s">
        <v>
477</v>
      </c>
      <c r="AQ109" s="415"/>
      <c r="AR109" s="415"/>
      <c r="AS109" s="415"/>
      <c r="AT109" s="571"/>
      <c r="AU109" s="391" t="s">
        <v>
476</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
269</v>
      </c>
      <c r="BR109" s="415"/>
      <c r="BS109" s="415"/>
      <c r="BT109" s="415"/>
      <c r="BU109" s="482"/>
      <c r="BV109" s="496" t="s">
        <v>
406</v>
      </c>
      <c r="BW109" s="415"/>
      <c r="BX109" s="415"/>
      <c r="BY109" s="415"/>
      <c r="BZ109" s="482"/>
      <c r="CA109" s="496" t="s">
        <v>
170</v>
      </c>
      <c r="CB109" s="415"/>
      <c r="CC109" s="415"/>
      <c r="CD109" s="415"/>
      <c r="CE109" s="482"/>
      <c r="CF109" s="680" t="s">
        <v>
477</v>
      </c>
      <c r="CG109" s="680"/>
      <c r="CH109" s="680"/>
      <c r="CI109" s="680"/>
      <c r="CJ109" s="680"/>
      <c r="CK109" s="496" t="s">
        <v>
99</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
269</v>
      </c>
      <c r="DH109" s="415"/>
      <c r="DI109" s="415"/>
      <c r="DJ109" s="415"/>
      <c r="DK109" s="482"/>
      <c r="DL109" s="496" t="s">
        <v>
406</v>
      </c>
      <c r="DM109" s="415"/>
      <c r="DN109" s="415"/>
      <c r="DO109" s="415"/>
      <c r="DP109" s="482"/>
      <c r="DQ109" s="496" t="s">
        <v>
170</v>
      </c>
      <c r="DR109" s="415"/>
      <c r="DS109" s="415"/>
      <c r="DT109" s="415"/>
      <c r="DU109" s="482"/>
      <c r="DV109" s="496" t="s">
        <v>
477</v>
      </c>
      <c r="DW109" s="415"/>
      <c r="DX109" s="415"/>
      <c r="DY109" s="415"/>
      <c r="DZ109" s="571"/>
    </row>
    <row r="110" spans="1:131" s="372" customFormat="1" ht="26.25" customHeight="1">
      <c r="A110" s="392" t="s">
        <v>
341</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
2687795</v>
      </c>
      <c r="AB110" s="503"/>
      <c r="AC110" s="503"/>
      <c r="AD110" s="503"/>
      <c r="AE110" s="514"/>
      <c r="AF110" s="530">
        <v>
2635607</v>
      </c>
      <c r="AG110" s="503"/>
      <c r="AH110" s="503"/>
      <c r="AI110" s="503"/>
      <c r="AJ110" s="514"/>
      <c r="AK110" s="530">
        <v>
2495209</v>
      </c>
      <c r="AL110" s="503"/>
      <c r="AM110" s="503"/>
      <c r="AN110" s="503"/>
      <c r="AO110" s="514"/>
      <c r="AP110" s="554">
        <v>
17.7</v>
      </c>
      <c r="AQ110" s="562"/>
      <c r="AR110" s="562"/>
      <c r="AS110" s="562"/>
      <c r="AT110" s="572"/>
      <c r="AU110" s="584" t="s">
        <v>
125</v>
      </c>
      <c r="AV110" s="596"/>
      <c r="AW110" s="596"/>
      <c r="AX110" s="596"/>
      <c r="AY110" s="596"/>
      <c r="AZ110" s="623" t="s">
        <v>
16</v>
      </c>
      <c r="BA110" s="416"/>
      <c r="BB110" s="416"/>
      <c r="BC110" s="416"/>
      <c r="BD110" s="416"/>
      <c r="BE110" s="416"/>
      <c r="BF110" s="416"/>
      <c r="BG110" s="416"/>
      <c r="BH110" s="416"/>
      <c r="BI110" s="416"/>
      <c r="BJ110" s="416"/>
      <c r="BK110" s="416"/>
      <c r="BL110" s="416"/>
      <c r="BM110" s="416"/>
      <c r="BN110" s="416"/>
      <c r="BO110" s="416"/>
      <c r="BP110" s="483"/>
      <c r="BQ110" s="655">
        <v>
25960481</v>
      </c>
      <c r="BR110" s="663"/>
      <c r="BS110" s="663"/>
      <c r="BT110" s="663"/>
      <c r="BU110" s="663"/>
      <c r="BV110" s="663">
        <v>
25257288</v>
      </c>
      <c r="BW110" s="663"/>
      <c r="BX110" s="663"/>
      <c r="BY110" s="663"/>
      <c r="BZ110" s="663"/>
      <c r="CA110" s="663">
        <v>
24876294</v>
      </c>
      <c r="CB110" s="663"/>
      <c r="CC110" s="663"/>
      <c r="CD110" s="663"/>
      <c r="CE110" s="663"/>
      <c r="CF110" s="681">
        <v>
176.7</v>
      </c>
      <c r="CG110" s="685"/>
      <c r="CH110" s="685"/>
      <c r="CI110" s="685"/>
      <c r="CJ110" s="685"/>
      <c r="CK110" s="697" t="s">
        <v>
401</v>
      </c>
      <c r="CL110" s="421"/>
      <c r="CM110" s="434" t="s">
        <v>
478</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
209</v>
      </c>
      <c r="DH110" s="663"/>
      <c r="DI110" s="663"/>
      <c r="DJ110" s="663"/>
      <c r="DK110" s="663"/>
      <c r="DL110" s="663" t="s">
        <v>
209</v>
      </c>
      <c r="DM110" s="663"/>
      <c r="DN110" s="663"/>
      <c r="DO110" s="663"/>
      <c r="DP110" s="663"/>
      <c r="DQ110" s="663" t="s">
        <v>
209</v>
      </c>
      <c r="DR110" s="663"/>
      <c r="DS110" s="663"/>
      <c r="DT110" s="663"/>
      <c r="DU110" s="663"/>
      <c r="DV110" s="738" t="s">
        <v>
209</v>
      </c>
      <c r="DW110" s="738"/>
      <c r="DX110" s="738"/>
      <c r="DY110" s="738"/>
      <c r="DZ110" s="747"/>
    </row>
    <row r="111" spans="1:131" s="372" customFormat="1" ht="26.25" customHeight="1">
      <c r="A111" s="393" t="s">
        <v>
463</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
209</v>
      </c>
      <c r="AB111" s="459"/>
      <c r="AC111" s="459"/>
      <c r="AD111" s="459"/>
      <c r="AE111" s="515"/>
      <c r="AF111" s="531" t="s">
        <v>
209</v>
      </c>
      <c r="AG111" s="459"/>
      <c r="AH111" s="459"/>
      <c r="AI111" s="459"/>
      <c r="AJ111" s="515"/>
      <c r="AK111" s="531" t="s">
        <v>
209</v>
      </c>
      <c r="AL111" s="459"/>
      <c r="AM111" s="459"/>
      <c r="AN111" s="459"/>
      <c r="AO111" s="515"/>
      <c r="AP111" s="555" t="s">
        <v>
209</v>
      </c>
      <c r="AQ111" s="563"/>
      <c r="AR111" s="563"/>
      <c r="AS111" s="563"/>
      <c r="AT111" s="573"/>
      <c r="AU111" s="585"/>
      <c r="AV111" s="597"/>
      <c r="AW111" s="597"/>
      <c r="AX111" s="597"/>
      <c r="AY111" s="597"/>
      <c r="AZ111" s="624" t="s">
        <v>
480</v>
      </c>
      <c r="BA111" s="432"/>
      <c r="BB111" s="432"/>
      <c r="BC111" s="432"/>
      <c r="BD111" s="432"/>
      <c r="BE111" s="432"/>
      <c r="BF111" s="432"/>
      <c r="BG111" s="432"/>
      <c r="BH111" s="432"/>
      <c r="BI111" s="432"/>
      <c r="BJ111" s="432"/>
      <c r="BK111" s="432"/>
      <c r="BL111" s="432"/>
      <c r="BM111" s="432"/>
      <c r="BN111" s="432"/>
      <c r="BO111" s="432"/>
      <c r="BP111" s="485"/>
      <c r="BQ111" s="656" t="s">
        <v>
209</v>
      </c>
      <c r="BR111" s="664"/>
      <c r="BS111" s="664"/>
      <c r="BT111" s="664"/>
      <c r="BU111" s="664"/>
      <c r="BV111" s="664" t="s">
        <v>
209</v>
      </c>
      <c r="BW111" s="664"/>
      <c r="BX111" s="664"/>
      <c r="BY111" s="664"/>
      <c r="BZ111" s="664"/>
      <c r="CA111" s="664" t="s">
        <v>
209</v>
      </c>
      <c r="CB111" s="664"/>
      <c r="CC111" s="664"/>
      <c r="CD111" s="664"/>
      <c r="CE111" s="664"/>
      <c r="CF111" s="682" t="s">
        <v>
209</v>
      </c>
      <c r="CG111" s="686"/>
      <c r="CH111" s="686"/>
      <c r="CI111" s="686"/>
      <c r="CJ111" s="686"/>
      <c r="CK111" s="698"/>
      <c r="CL111" s="422"/>
      <c r="CM111" s="435" t="s">
        <v>
139</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
209</v>
      </c>
      <c r="DH111" s="664"/>
      <c r="DI111" s="664"/>
      <c r="DJ111" s="664"/>
      <c r="DK111" s="664"/>
      <c r="DL111" s="664" t="s">
        <v>
209</v>
      </c>
      <c r="DM111" s="664"/>
      <c r="DN111" s="664"/>
      <c r="DO111" s="664"/>
      <c r="DP111" s="664"/>
      <c r="DQ111" s="664" t="s">
        <v>
209</v>
      </c>
      <c r="DR111" s="664"/>
      <c r="DS111" s="664"/>
      <c r="DT111" s="664"/>
      <c r="DU111" s="664"/>
      <c r="DV111" s="739" t="s">
        <v>
209</v>
      </c>
      <c r="DW111" s="739"/>
      <c r="DX111" s="739"/>
      <c r="DY111" s="739"/>
      <c r="DZ111" s="748"/>
    </row>
    <row r="112" spans="1:131" s="372" customFormat="1" ht="26.25" customHeight="1">
      <c r="A112" s="394" t="s">
        <v>
160</v>
      </c>
      <c r="B112" s="418"/>
      <c r="C112" s="432" t="s">
        <v>
481</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
209</v>
      </c>
      <c r="AB112" s="459"/>
      <c r="AC112" s="459"/>
      <c r="AD112" s="459"/>
      <c r="AE112" s="515"/>
      <c r="AF112" s="531" t="s">
        <v>
209</v>
      </c>
      <c r="AG112" s="459"/>
      <c r="AH112" s="459"/>
      <c r="AI112" s="459"/>
      <c r="AJ112" s="515"/>
      <c r="AK112" s="531" t="s">
        <v>
209</v>
      </c>
      <c r="AL112" s="459"/>
      <c r="AM112" s="459"/>
      <c r="AN112" s="459"/>
      <c r="AO112" s="515"/>
      <c r="AP112" s="555" t="s">
        <v>
209</v>
      </c>
      <c r="AQ112" s="563"/>
      <c r="AR112" s="563"/>
      <c r="AS112" s="563"/>
      <c r="AT112" s="573"/>
      <c r="AU112" s="585"/>
      <c r="AV112" s="597"/>
      <c r="AW112" s="597"/>
      <c r="AX112" s="597"/>
      <c r="AY112" s="597"/>
      <c r="AZ112" s="624" t="s">
        <v>
284</v>
      </c>
      <c r="BA112" s="432"/>
      <c r="BB112" s="432"/>
      <c r="BC112" s="432"/>
      <c r="BD112" s="432"/>
      <c r="BE112" s="432"/>
      <c r="BF112" s="432"/>
      <c r="BG112" s="432"/>
      <c r="BH112" s="432"/>
      <c r="BI112" s="432"/>
      <c r="BJ112" s="432"/>
      <c r="BK112" s="432"/>
      <c r="BL112" s="432"/>
      <c r="BM112" s="432"/>
      <c r="BN112" s="432"/>
      <c r="BO112" s="432"/>
      <c r="BP112" s="485"/>
      <c r="BQ112" s="656">
        <v>
13058486</v>
      </c>
      <c r="BR112" s="664"/>
      <c r="BS112" s="664"/>
      <c r="BT112" s="664"/>
      <c r="BU112" s="664"/>
      <c r="BV112" s="664">
        <v>
12570480</v>
      </c>
      <c r="BW112" s="664"/>
      <c r="BX112" s="664"/>
      <c r="BY112" s="664"/>
      <c r="BZ112" s="664"/>
      <c r="CA112" s="664">
        <v>
12059131</v>
      </c>
      <c r="CB112" s="664"/>
      <c r="CC112" s="664"/>
      <c r="CD112" s="664"/>
      <c r="CE112" s="664"/>
      <c r="CF112" s="682">
        <v>
85.7</v>
      </c>
      <c r="CG112" s="686"/>
      <c r="CH112" s="686"/>
      <c r="CI112" s="686"/>
      <c r="CJ112" s="686"/>
      <c r="CK112" s="698"/>
      <c r="CL112" s="422"/>
      <c r="CM112" s="435" t="s">
        <v>
217</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
209</v>
      </c>
      <c r="DH112" s="664"/>
      <c r="DI112" s="664"/>
      <c r="DJ112" s="664"/>
      <c r="DK112" s="664"/>
      <c r="DL112" s="664" t="s">
        <v>
209</v>
      </c>
      <c r="DM112" s="664"/>
      <c r="DN112" s="664"/>
      <c r="DO112" s="664"/>
      <c r="DP112" s="664"/>
      <c r="DQ112" s="664" t="s">
        <v>
209</v>
      </c>
      <c r="DR112" s="664"/>
      <c r="DS112" s="664"/>
      <c r="DT112" s="664"/>
      <c r="DU112" s="664"/>
      <c r="DV112" s="739" t="s">
        <v>
209</v>
      </c>
      <c r="DW112" s="739"/>
      <c r="DX112" s="739"/>
      <c r="DY112" s="739"/>
      <c r="DZ112" s="748"/>
    </row>
    <row r="113" spans="1:130" s="372" customFormat="1" ht="26.25" customHeight="1">
      <c r="A113" s="395"/>
      <c r="B113" s="419"/>
      <c r="C113" s="432" t="s">
        <v>
483</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
1140021</v>
      </c>
      <c r="AB113" s="459"/>
      <c r="AC113" s="459"/>
      <c r="AD113" s="459"/>
      <c r="AE113" s="515"/>
      <c r="AF113" s="531">
        <v>
1143913</v>
      </c>
      <c r="AG113" s="459"/>
      <c r="AH113" s="459"/>
      <c r="AI113" s="459"/>
      <c r="AJ113" s="515"/>
      <c r="AK113" s="531">
        <v>
1167169</v>
      </c>
      <c r="AL113" s="459"/>
      <c r="AM113" s="459"/>
      <c r="AN113" s="459"/>
      <c r="AO113" s="515"/>
      <c r="AP113" s="555">
        <v>
8.3000000000000007</v>
      </c>
      <c r="AQ113" s="563"/>
      <c r="AR113" s="563"/>
      <c r="AS113" s="563"/>
      <c r="AT113" s="573"/>
      <c r="AU113" s="585"/>
      <c r="AV113" s="597"/>
      <c r="AW113" s="597"/>
      <c r="AX113" s="597"/>
      <c r="AY113" s="597"/>
      <c r="AZ113" s="624" t="s">
        <v>
484</v>
      </c>
      <c r="BA113" s="432"/>
      <c r="BB113" s="432"/>
      <c r="BC113" s="432"/>
      <c r="BD113" s="432"/>
      <c r="BE113" s="432"/>
      <c r="BF113" s="432"/>
      <c r="BG113" s="432"/>
      <c r="BH113" s="432"/>
      <c r="BI113" s="432"/>
      <c r="BJ113" s="432"/>
      <c r="BK113" s="432"/>
      <c r="BL113" s="432"/>
      <c r="BM113" s="432"/>
      <c r="BN113" s="432"/>
      <c r="BO113" s="432"/>
      <c r="BP113" s="485"/>
      <c r="BQ113" s="656">
        <v>
7339653</v>
      </c>
      <c r="BR113" s="664"/>
      <c r="BS113" s="664"/>
      <c r="BT113" s="664"/>
      <c r="BU113" s="664"/>
      <c r="BV113" s="664">
        <v>
6953694</v>
      </c>
      <c r="BW113" s="664"/>
      <c r="BX113" s="664"/>
      <c r="BY113" s="664"/>
      <c r="BZ113" s="664"/>
      <c r="CA113" s="664">
        <v>
6707483</v>
      </c>
      <c r="CB113" s="664"/>
      <c r="CC113" s="664"/>
      <c r="CD113" s="664"/>
      <c r="CE113" s="664"/>
      <c r="CF113" s="682">
        <v>
47.7</v>
      </c>
      <c r="CG113" s="686"/>
      <c r="CH113" s="686"/>
      <c r="CI113" s="686"/>
      <c r="CJ113" s="686"/>
      <c r="CK113" s="698"/>
      <c r="CL113" s="422"/>
      <c r="CM113" s="435" t="s">
        <v>
418</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
209</v>
      </c>
      <c r="DH113" s="459"/>
      <c r="DI113" s="459"/>
      <c r="DJ113" s="459"/>
      <c r="DK113" s="515"/>
      <c r="DL113" s="531" t="s">
        <v>
209</v>
      </c>
      <c r="DM113" s="459"/>
      <c r="DN113" s="459"/>
      <c r="DO113" s="459"/>
      <c r="DP113" s="515"/>
      <c r="DQ113" s="531" t="s">
        <v>
209</v>
      </c>
      <c r="DR113" s="459"/>
      <c r="DS113" s="459"/>
      <c r="DT113" s="459"/>
      <c r="DU113" s="515"/>
      <c r="DV113" s="555" t="s">
        <v>
209</v>
      </c>
      <c r="DW113" s="563"/>
      <c r="DX113" s="563"/>
      <c r="DY113" s="563"/>
      <c r="DZ113" s="573"/>
    </row>
    <row r="114" spans="1:130" s="372" customFormat="1" ht="26.25" customHeight="1">
      <c r="A114" s="395"/>
      <c r="B114" s="419"/>
      <c r="C114" s="432" t="s">
        <v>
485</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
641574</v>
      </c>
      <c r="AB114" s="459"/>
      <c r="AC114" s="459"/>
      <c r="AD114" s="459"/>
      <c r="AE114" s="515"/>
      <c r="AF114" s="531">
        <v>
636822</v>
      </c>
      <c r="AG114" s="459"/>
      <c r="AH114" s="459"/>
      <c r="AI114" s="459"/>
      <c r="AJ114" s="515"/>
      <c r="AK114" s="531">
        <v>
582684</v>
      </c>
      <c r="AL114" s="459"/>
      <c r="AM114" s="459"/>
      <c r="AN114" s="459"/>
      <c r="AO114" s="515"/>
      <c r="AP114" s="555">
        <v>
4.0999999999999996</v>
      </c>
      <c r="AQ114" s="563"/>
      <c r="AR114" s="563"/>
      <c r="AS114" s="563"/>
      <c r="AT114" s="573"/>
      <c r="AU114" s="585"/>
      <c r="AV114" s="597"/>
      <c r="AW114" s="597"/>
      <c r="AX114" s="597"/>
      <c r="AY114" s="597"/>
      <c r="AZ114" s="624" t="s">
        <v>
486</v>
      </c>
      <c r="BA114" s="432"/>
      <c r="BB114" s="432"/>
      <c r="BC114" s="432"/>
      <c r="BD114" s="432"/>
      <c r="BE114" s="432"/>
      <c r="BF114" s="432"/>
      <c r="BG114" s="432"/>
      <c r="BH114" s="432"/>
      <c r="BI114" s="432"/>
      <c r="BJ114" s="432"/>
      <c r="BK114" s="432"/>
      <c r="BL114" s="432"/>
      <c r="BM114" s="432"/>
      <c r="BN114" s="432"/>
      <c r="BO114" s="432"/>
      <c r="BP114" s="485"/>
      <c r="BQ114" s="656">
        <v>
4283698</v>
      </c>
      <c r="BR114" s="664"/>
      <c r="BS114" s="664"/>
      <c r="BT114" s="664"/>
      <c r="BU114" s="664"/>
      <c r="BV114" s="664">
        <v>
4144952</v>
      </c>
      <c r="BW114" s="664"/>
      <c r="BX114" s="664"/>
      <c r="BY114" s="664"/>
      <c r="BZ114" s="664"/>
      <c r="CA114" s="664">
        <v>
4102662</v>
      </c>
      <c r="CB114" s="664"/>
      <c r="CC114" s="664"/>
      <c r="CD114" s="664"/>
      <c r="CE114" s="664"/>
      <c r="CF114" s="682">
        <v>
29.1</v>
      </c>
      <c r="CG114" s="686"/>
      <c r="CH114" s="686"/>
      <c r="CI114" s="686"/>
      <c r="CJ114" s="686"/>
      <c r="CK114" s="698"/>
      <c r="CL114" s="422"/>
      <c r="CM114" s="435" t="s">
        <v>
487</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
209</v>
      </c>
      <c r="DH114" s="459"/>
      <c r="DI114" s="459"/>
      <c r="DJ114" s="459"/>
      <c r="DK114" s="515"/>
      <c r="DL114" s="531" t="s">
        <v>
209</v>
      </c>
      <c r="DM114" s="459"/>
      <c r="DN114" s="459"/>
      <c r="DO114" s="459"/>
      <c r="DP114" s="515"/>
      <c r="DQ114" s="531" t="s">
        <v>
209</v>
      </c>
      <c r="DR114" s="459"/>
      <c r="DS114" s="459"/>
      <c r="DT114" s="459"/>
      <c r="DU114" s="515"/>
      <c r="DV114" s="555" t="s">
        <v>
209</v>
      </c>
      <c r="DW114" s="563"/>
      <c r="DX114" s="563"/>
      <c r="DY114" s="563"/>
      <c r="DZ114" s="573"/>
    </row>
    <row r="115" spans="1:130" s="372" customFormat="1" ht="26.25" customHeight="1">
      <c r="A115" s="395"/>
      <c r="B115" s="419"/>
      <c r="C115" s="432" t="s">
        <v>
392</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t="s">
        <v>
209</v>
      </c>
      <c r="AB115" s="459"/>
      <c r="AC115" s="459"/>
      <c r="AD115" s="459"/>
      <c r="AE115" s="515"/>
      <c r="AF115" s="531" t="s">
        <v>
209</v>
      </c>
      <c r="AG115" s="459"/>
      <c r="AH115" s="459"/>
      <c r="AI115" s="459"/>
      <c r="AJ115" s="515"/>
      <c r="AK115" s="531" t="s">
        <v>
209</v>
      </c>
      <c r="AL115" s="459"/>
      <c r="AM115" s="459"/>
      <c r="AN115" s="459"/>
      <c r="AO115" s="515"/>
      <c r="AP115" s="555" t="s">
        <v>
209</v>
      </c>
      <c r="AQ115" s="563"/>
      <c r="AR115" s="563"/>
      <c r="AS115" s="563"/>
      <c r="AT115" s="573"/>
      <c r="AU115" s="585"/>
      <c r="AV115" s="597"/>
      <c r="AW115" s="597"/>
      <c r="AX115" s="597"/>
      <c r="AY115" s="597"/>
      <c r="AZ115" s="624" t="s">
        <v>
360</v>
      </c>
      <c r="BA115" s="432"/>
      <c r="BB115" s="432"/>
      <c r="BC115" s="432"/>
      <c r="BD115" s="432"/>
      <c r="BE115" s="432"/>
      <c r="BF115" s="432"/>
      <c r="BG115" s="432"/>
      <c r="BH115" s="432"/>
      <c r="BI115" s="432"/>
      <c r="BJ115" s="432"/>
      <c r="BK115" s="432"/>
      <c r="BL115" s="432"/>
      <c r="BM115" s="432"/>
      <c r="BN115" s="432"/>
      <c r="BO115" s="432"/>
      <c r="BP115" s="485"/>
      <c r="BQ115" s="656" t="s">
        <v>
209</v>
      </c>
      <c r="BR115" s="664"/>
      <c r="BS115" s="664"/>
      <c r="BT115" s="664"/>
      <c r="BU115" s="664"/>
      <c r="BV115" s="664" t="s">
        <v>
209</v>
      </c>
      <c r="BW115" s="664"/>
      <c r="BX115" s="664"/>
      <c r="BY115" s="664"/>
      <c r="BZ115" s="664"/>
      <c r="CA115" s="664" t="s">
        <v>
209</v>
      </c>
      <c r="CB115" s="664"/>
      <c r="CC115" s="664"/>
      <c r="CD115" s="664"/>
      <c r="CE115" s="664"/>
      <c r="CF115" s="682" t="s">
        <v>
209</v>
      </c>
      <c r="CG115" s="686"/>
      <c r="CH115" s="686"/>
      <c r="CI115" s="686"/>
      <c r="CJ115" s="686"/>
      <c r="CK115" s="698"/>
      <c r="CL115" s="422"/>
      <c r="CM115" s="624" t="s">
        <v>
34</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
209</v>
      </c>
      <c r="DH115" s="459"/>
      <c r="DI115" s="459"/>
      <c r="DJ115" s="459"/>
      <c r="DK115" s="515"/>
      <c r="DL115" s="531" t="s">
        <v>
209</v>
      </c>
      <c r="DM115" s="459"/>
      <c r="DN115" s="459"/>
      <c r="DO115" s="459"/>
      <c r="DP115" s="515"/>
      <c r="DQ115" s="531" t="s">
        <v>
209</v>
      </c>
      <c r="DR115" s="459"/>
      <c r="DS115" s="459"/>
      <c r="DT115" s="459"/>
      <c r="DU115" s="515"/>
      <c r="DV115" s="555" t="s">
        <v>
209</v>
      </c>
      <c r="DW115" s="563"/>
      <c r="DX115" s="563"/>
      <c r="DY115" s="563"/>
      <c r="DZ115" s="573"/>
    </row>
    <row r="116" spans="1:130" s="372" customFormat="1" ht="26.25" customHeight="1">
      <c r="A116" s="396"/>
      <c r="B116" s="420"/>
      <c r="C116" s="433" t="s">
        <v>
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t="s">
        <v>
209</v>
      </c>
      <c r="AB116" s="459"/>
      <c r="AC116" s="459"/>
      <c r="AD116" s="459"/>
      <c r="AE116" s="515"/>
      <c r="AF116" s="531" t="s">
        <v>
209</v>
      </c>
      <c r="AG116" s="459"/>
      <c r="AH116" s="459"/>
      <c r="AI116" s="459"/>
      <c r="AJ116" s="515"/>
      <c r="AK116" s="531" t="s">
        <v>
209</v>
      </c>
      <c r="AL116" s="459"/>
      <c r="AM116" s="459"/>
      <c r="AN116" s="459"/>
      <c r="AO116" s="515"/>
      <c r="AP116" s="555" t="s">
        <v>
209</v>
      </c>
      <c r="AQ116" s="563"/>
      <c r="AR116" s="563"/>
      <c r="AS116" s="563"/>
      <c r="AT116" s="573"/>
      <c r="AU116" s="585"/>
      <c r="AV116" s="597"/>
      <c r="AW116" s="597"/>
      <c r="AX116" s="597"/>
      <c r="AY116" s="597"/>
      <c r="AZ116" s="436" t="s">
        <v>
236</v>
      </c>
      <c r="BA116" s="440"/>
      <c r="BB116" s="440"/>
      <c r="BC116" s="440"/>
      <c r="BD116" s="440"/>
      <c r="BE116" s="440"/>
      <c r="BF116" s="440"/>
      <c r="BG116" s="440"/>
      <c r="BH116" s="440"/>
      <c r="BI116" s="440"/>
      <c r="BJ116" s="440"/>
      <c r="BK116" s="440"/>
      <c r="BL116" s="440"/>
      <c r="BM116" s="440"/>
      <c r="BN116" s="440"/>
      <c r="BO116" s="440"/>
      <c r="BP116" s="489"/>
      <c r="BQ116" s="656" t="s">
        <v>
209</v>
      </c>
      <c r="BR116" s="664"/>
      <c r="BS116" s="664"/>
      <c r="BT116" s="664"/>
      <c r="BU116" s="664"/>
      <c r="BV116" s="664" t="s">
        <v>
209</v>
      </c>
      <c r="BW116" s="664"/>
      <c r="BX116" s="664"/>
      <c r="BY116" s="664"/>
      <c r="BZ116" s="664"/>
      <c r="CA116" s="664" t="s">
        <v>
209</v>
      </c>
      <c r="CB116" s="664"/>
      <c r="CC116" s="664"/>
      <c r="CD116" s="664"/>
      <c r="CE116" s="664"/>
      <c r="CF116" s="682" t="s">
        <v>
209</v>
      </c>
      <c r="CG116" s="686"/>
      <c r="CH116" s="686"/>
      <c r="CI116" s="686"/>
      <c r="CJ116" s="686"/>
      <c r="CK116" s="698"/>
      <c r="CL116" s="422"/>
      <c r="CM116" s="435" t="s">
        <v>
488</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
209</v>
      </c>
      <c r="DH116" s="459"/>
      <c r="DI116" s="459"/>
      <c r="DJ116" s="459"/>
      <c r="DK116" s="515"/>
      <c r="DL116" s="531" t="s">
        <v>
209</v>
      </c>
      <c r="DM116" s="459"/>
      <c r="DN116" s="459"/>
      <c r="DO116" s="459"/>
      <c r="DP116" s="515"/>
      <c r="DQ116" s="531" t="s">
        <v>
209</v>
      </c>
      <c r="DR116" s="459"/>
      <c r="DS116" s="459"/>
      <c r="DT116" s="459"/>
      <c r="DU116" s="515"/>
      <c r="DV116" s="555" t="s">
        <v>
209</v>
      </c>
      <c r="DW116" s="563"/>
      <c r="DX116" s="563"/>
      <c r="DY116" s="563"/>
      <c r="DZ116" s="573"/>
    </row>
    <row r="117" spans="1:130" s="372" customFormat="1" ht="26.25" customHeight="1">
      <c r="A117" s="391" t="s">
        <v>
288</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
336</v>
      </c>
      <c r="Z117" s="482"/>
      <c r="AA117" s="499">
        <v>
4469390</v>
      </c>
      <c r="AB117" s="504"/>
      <c r="AC117" s="504"/>
      <c r="AD117" s="504"/>
      <c r="AE117" s="516"/>
      <c r="AF117" s="532">
        <v>
4416342</v>
      </c>
      <c r="AG117" s="504"/>
      <c r="AH117" s="504"/>
      <c r="AI117" s="504"/>
      <c r="AJ117" s="516"/>
      <c r="AK117" s="532">
        <v>
4245062</v>
      </c>
      <c r="AL117" s="504"/>
      <c r="AM117" s="504"/>
      <c r="AN117" s="504"/>
      <c r="AO117" s="516"/>
      <c r="AP117" s="556"/>
      <c r="AQ117" s="564"/>
      <c r="AR117" s="564"/>
      <c r="AS117" s="564"/>
      <c r="AT117" s="574"/>
      <c r="AU117" s="585"/>
      <c r="AV117" s="597"/>
      <c r="AW117" s="597"/>
      <c r="AX117" s="597"/>
      <c r="AY117" s="597"/>
      <c r="AZ117" s="436" t="s">
        <v>
489</v>
      </c>
      <c r="BA117" s="440"/>
      <c r="BB117" s="440"/>
      <c r="BC117" s="440"/>
      <c r="BD117" s="440"/>
      <c r="BE117" s="440"/>
      <c r="BF117" s="440"/>
      <c r="BG117" s="440"/>
      <c r="BH117" s="440"/>
      <c r="BI117" s="440"/>
      <c r="BJ117" s="440"/>
      <c r="BK117" s="440"/>
      <c r="BL117" s="440"/>
      <c r="BM117" s="440"/>
      <c r="BN117" s="440"/>
      <c r="BO117" s="440"/>
      <c r="BP117" s="489"/>
      <c r="BQ117" s="656" t="s">
        <v>
209</v>
      </c>
      <c r="BR117" s="664"/>
      <c r="BS117" s="664"/>
      <c r="BT117" s="664"/>
      <c r="BU117" s="664"/>
      <c r="BV117" s="664" t="s">
        <v>
209</v>
      </c>
      <c r="BW117" s="664"/>
      <c r="BX117" s="664"/>
      <c r="BY117" s="664"/>
      <c r="BZ117" s="664"/>
      <c r="CA117" s="664" t="s">
        <v>
209</v>
      </c>
      <c r="CB117" s="664"/>
      <c r="CC117" s="664"/>
      <c r="CD117" s="664"/>
      <c r="CE117" s="664"/>
      <c r="CF117" s="682" t="s">
        <v>
209</v>
      </c>
      <c r="CG117" s="686"/>
      <c r="CH117" s="686"/>
      <c r="CI117" s="686"/>
      <c r="CJ117" s="686"/>
      <c r="CK117" s="698"/>
      <c r="CL117" s="422"/>
      <c r="CM117" s="435" t="s">
        <v>
352</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
209</v>
      </c>
      <c r="DH117" s="459"/>
      <c r="DI117" s="459"/>
      <c r="DJ117" s="459"/>
      <c r="DK117" s="515"/>
      <c r="DL117" s="531" t="s">
        <v>
209</v>
      </c>
      <c r="DM117" s="459"/>
      <c r="DN117" s="459"/>
      <c r="DO117" s="459"/>
      <c r="DP117" s="515"/>
      <c r="DQ117" s="531" t="s">
        <v>
209</v>
      </c>
      <c r="DR117" s="459"/>
      <c r="DS117" s="459"/>
      <c r="DT117" s="459"/>
      <c r="DU117" s="515"/>
      <c r="DV117" s="555" t="s">
        <v>
209</v>
      </c>
      <c r="DW117" s="563"/>
      <c r="DX117" s="563"/>
      <c r="DY117" s="563"/>
      <c r="DZ117" s="573"/>
    </row>
    <row r="118" spans="1:130" s="372" customFormat="1" ht="26.25" customHeight="1">
      <c r="A118" s="391" t="s">
        <v>
99</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
269</v>
      </c>
      <c r="AB118" s="415"/>
      <c r="AC118" s="415"/>
      <c r="AD118" s="415"/>
      <c r="AE118" s="482"/>
      <c r="AF118" s="496" t="s">
        <v>
406</v>
      </c>
      <c r="AG118" s="415"/>
      <c r="AH118" s="415"/>
      <c r="AI118" s="415"/>
      <c r="AJ118" s="482"/>
      <c r="AK118" s="496" t="s">
        <v>
170</v>
      </c>
      <c r="AL118" s="415"/>
      <c r="AM118" s="415"/>
      <c r="AN118" s="415"/>
      <c r="AO118" s="482"/>
      <c r="AP118" s="496" t="s">
        <v>
477</v>
      </c>
      <c r="AQ118" s="415"/>
      <c r="AR118" s="415"/>
      <c r="AS118" s="415"/>
      <c r="AT118" s="571"/>
      <c r="AU118" s="585"/>
      <c r="AV118" s="597"/>
      <c r="AW118" s="597"/>
      <c r="AX118" s="597"/>
      <c r="AY118" s="597"/>
      <c r="AZ118" s="625" t="s">
        <v>
490</v>
      </c>
      <c r="BA118" s="433"/>
      <c r="BB118" s="433"/>
      <c r="BC118" s="433"/>
      <c r="BD118" s="433"/>
      <c r="BE118" s="433"/>
      <c r="BF118" s="433"/>
      <c r="BG118" s="433"/>
      <c r="BH118" s="433"/>
      <c r="BI118" s="433"/>
      <c r="BJ118" s="433"/>
      <c r="BK118" s="433"/>
      <c r="BL118" s="433"/>
      <c r="BM118" s="433"/>
      <c r="BN118" s="433"/>
      <c r="BO118" s="433"/>
      <c r="BP118" s="486"/>
      <c r="BQ118" s="657" t="s">
        <v>
209</v>
      </c>
      <c r="BR118" s="665"/>
      <c r="BS118" s="665"/>
      <c r="BT118" s="665"/>
      <c r="BU118" s="665"/>
      <c r="BV118" s="665" t="s">
        <v>
209</v>
      </c>
      <c r="BW118" s="665"/>
      <c r="BX118" s="665"/>
      <c r="BY118" s="665"/>
      <c r="BZ118" s="665"/>
      <c r="CA118" s="665" t="s">
        <v>
209</v>
      </c>
      <c r="CB118" s="665"/>
      <c r="CC118" s="665"/>
      <c r="CD118" s="665"/>
      <c r="CE118" s="665"/>
      <c r="CF118" s="682" t="s">
        <v>
209</v>
      </c>
      <c r="CG118" s="686"/>
      <c r="CH118" s="686"/>
      <c r="CI118" s="686"/>
      <c r="CJ118" s="686"/>
      <c r="CK118" s="698"/>
      <c r="CL118" s="422"/>
      <c r="CM118" s="435" t="s">
        <v>
491</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
209</v>
      </c>
      <c r="DH118" s="459"/>
      <c r="DI118" s="459"/>
      <c r="DJ118" s="459"/>
      <c r="DK118" s="515"/>
      <c r="DL118" s="531" t="s">
        <v>
209</v>
      </c>
      <c r="DM118" s="459"/>
      <c r="DN118" s="459"/>
      <c r="DO118" s="459"/>
      <c r="DP118" s="515"/>
      <c r="DQ118" s="531" t="s">
        <v>
209</v>
      </c>
      <c r="DR118" s="459"/>
      <c r="DS118" s="459"/>
      <c r="DT118" s="459"/>
      <c r="DU118" s="515"/>
      <c r="DV118" s="555" t="s">
        <v>
209</v>
      </c>
      <c r="DW118" s="563"/>
      <c r="DX118" s="563"/>
      <c r="DY118" s="563"/>
      <c r="DZ118" s="573"/>
    </row>
    <row r="119" spans="1:130" s="372" customFormat="1" ht="26.25" customHeight="1">
      <c r="A119" s="397" t="s">
        <v>
401</v>
      </c>
      <c r="B119" s="421"/>
      <c r="C119" s="434" t="s">
        <v>
478</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
209</v>
      </c>
      <c r="AB119" s="503"/>
      <c r="AC119" s="503"/>
      <c r="AD119" s="503"/>
      <c r="AE119" s="514"/>
      <c r="AF119" s="530" t="s">
        <v>
209</v>
      </c>
      <c r="AG119" s="503"/>
      <c r="AH119" s="503"/>
      <c r="AI119" s="503"/>
      <c r="AJ119" s="514"/>
      <c r="AK119" s="530" t="s">
        <v>
209</v>
      </c>
      <c r="AL119" s="503"/>
      <c r="AM119" s="503"/>
      <c r="AN119" s="503"/>
      <c r="AO119" s="514"/>
      <c r="AP119" s="554" t="s">
        <v>
209</v>
      </c>
      <c r="AQ119" s="562"/>
      <c r="AR119" s="562"/>
      <c r="AS119" s="562"/>
      <c r="AT119" s="572"/>
      <c r="AU119" s="586"/>
      <c r="AV119" s="598"/>
      <c r="AW119" s="598"/>
      <c r="AX119" s="598"/>
      <c r="AY119" s="598"/>
      <c r="AZ119" s="626" t="s">
        <v>
288</v>
      </c>
      <c r="BA119" s="626"/>
      <c r="BB119" s="626"/>
      <c r="BC119" s="626"/>
      <c r="BD119" s="626"/>
      <c r="BE119" s="626"/>
      <c r="BF119" s="626"/>
      <c r="BG119" s="626"/>
      <c r="BH119" s="626"/>
      <c r="BI119" s="626"/>
      <c r="BJ119" s="626"/>
      <c r="BK119" s="626"/>
      <c r="BL119" s="626"/>
      <c r="BM119" s="626"/>
      <c r="BN119" s="626"/>
      <c r="BO119" s="481" t="s">
        <v>
175</v>
      </c>
      <c r="BP119" s="651"/>
      <c r="BQ119" s="657">
        <v>
50642318</v>
      </c>
      <c r="BR119" s="665"/>
      <c r="BS119" s="665"/>
      <c r="BT119" s="665"/>
      <c r="BU119" s="665"/>
      <c r="BV119" s="665">
        <v>
48926414</v>
      </c>
      <c r="BW119" s="665"/>
      <c r="BX119" s="665"/>
      <c r="BY119" s="665"/>
      <c r="BZ119" s="665"/>
      <c r="CA119" s="665">
        <v>
47745570</v>
      </c>
      <c r="CB119" s="665"/>
      <c r="CC119" s="665"/>
      <c r="CD119" s="665"/>
      <c r="CE119" s="665"/>
      <c r="CF119" s="560"/>
      <c r="CG119" s="568"/>
      <c r="CH119" s="568"/>
      <c r="CI119" s="568"/>
      <c r="CJ119" s="694"/>
      <c r="CK119" s="699"/>
      <c r="CL119" s="423"/>
      <c r="CM119" s="437" t="s">
        <v>
492</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t="s">
        <v>
209</v>
      </c>
      <c r="DH119" s="505"/>
      <c r="DI119" s="505"/>
      <c r="DJ119" s="505"/>
      <c r="DK119" s="517"/>
      <c r="DL119" s="533" t="s">
        <v>
209</v>
      </c>
      <c r="DM119" s="505"/>
      <c r="DN119" s="505"/>
      <c r="DO119" s="505"/>
      <c r="DP119" s="517"/>
      <c r="DQ119" s="533" t="s">
        <v>
209</v>
      </c>
      <c r="DR119" s="505"/>
      <c r="DS119" s="505"/>
      <c r="DT119" s="505"/>
      <c r="DU119" s="517"/>
      <c r="DV119" s="740" t="s">
        <v>
209</v>
      </c>
      <c r="DW119" s="742"/>
      <c r="DX119" s="742"/>
      <c r="DY119" s="742"/>
      <c r="DZ119" s="749"/>
    </row>
    <row r="120" spans="1:130" s="372" customFormat="1" ht="26.25" customHeight="1">
      <c r="A120" s="398"/>
      <c r="B120" s="422"/>
      <c r="C120" s="435" t="s">
        <v>
139</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
209</v>
      </c>
      <c r="AB120" s="459"/>
      <c r="AC120" s="459"/>
      <c r="AD120" s="459"/>
      <c r="AE120" s="515"/>
      <c r="AF120" s="531" t="s">
        <v>
209</v>
      </c>
      <c r="AG120" s="459"/>
      <c r="AH120" s="459"/>
      <c r="AI120" s="459"/>
      <c r="AJ120" s="515"/>
      <c r="AK120" s="531" t="s">
        <v>
209</v>
      </c>
      <c r="AL120" s="459"/>
      <c r="AM120" s="459"/>
      <c r="AN120" s="459"/>
      <c r="AO120" s="515"/>
      <c r="AP120" s="555" t="s">
        <v>
209</v>
      </c>
      <c r="AQ120" s="563"/>
      <c r="AR120" s="563"/>
      <c r="AS120" s="563"/>
      <c r="AT120" s="573"/>
      <c r="AU120" s="587" t="s">
        <v>
482</v>
      </c>
      <c r="AV120" s="599"/>
      <c r="AW120" s="599"/>
      <c r="AX120" s="599"/>
      <c r="AY120" s="611"/>
      <c r="AZ120" s="623" t="s">
        <v>
227</v>
      </c>
      <c r="BA120" s="416"/>
      <c r="BB120" s="416"/>
      <c r="BC120" s="416"/>
      <c r="BD120" s="416"/>
      <c r="BE120" s="416"/>
      <c r="BF120" s="416"/>
      <c r="BG120" s="416"/>
      <c r="BH120" s="416"/>
      <c r="BI120" s="416"/>
      <c r="BJ120" s="416"/>
      <c r="BK120" s="416"/>
      <c r="BL120" s="416"/>
      <c r="BM120" s="416"/>
      <c r="BN120" s="416"/>
      <c r="BO120" s="416"/>
      <c r="BP120" s="483"/>
      <c r="BQ120" s="655">
        <v>
3953692</v>
      </c>
      <c r="BR120" s="663"/>
      <c r="BS120" s="663"/>
      <c r="BT120" s="663"/>
      <c r="BU120" s="663"/>
      <c r="BV120" s="663">
        <v>
4329309</v>
      </c>
      <c r="BW120" s="663"/>
      <c r="BX120" s="663"/>
      <c r="BY120" s="663"/>
      <c r="BZ120" s="663"/>
      <c r="CA120" s="663">
        <v>
3891405</v>
      </c>
      <c r="CB120" s="663"/>
      <c r="CC120" s="663"/>
      <c r="CD120" s="663"/>
      <c r="CE120" s="663"/>
      <c r="CF120" s="681">
        <v>
27.6</v>
      </c>
      <c r="CG120" s="685"/>
      <c r="CH120" s="685"/>
      <c r="CI120" s="685"/>
      <c r="CJ120" s="685"/>
      <c r="CK120" s="700" t="s">
        <v>
285</v>
      </c>
      <c r="CL120" s="710"/>
      <c r="CM120" s="710"/>
      <c r="CN120" s="710"/>
      <c r="CO120" s="713"/>
      <c r="CP120" s="717" t="s">
        <v>
47</v>
      </c>
      <c r="CQ120" s="720"/>
      <c r="CR120" s="720"/>
      <c r="CS120" s="720"/>
      <c r="CT120" s="720"/>
      <c r="CU120" s="720"/>
      <c r="CV120" s="720"/>
      <c r="CW120" s="720"/>
      <c r="CX120" s="720"/>
      <c r="CY120" s="720"/>
      <c r="CZ120" s="720"/>
      <c r="DA120" s="720"/>
      <c r="DB120" s="720"/>
      <c r="DC120" s="720"/>
      <c r="DD120" s="720"/>
      <c r="DE120" s="720"/>
      <c r="DF120" s="723"/>
      <c r="DG120" s="655">
        <v>
13058486</v>
      </c>
      <c r="DH120" s="663"/>
      <c r="DI120" s="663"/>
      <c r="DJ120" s="663"/>
      <c r="DK120" s="663"/>
      <c r="DL120" s="663">
        <v>
12570480</v>
      </c>
      <c r="DM120" s="663"/>
      <c r="DN120" s="663"/>
      <c r="DO120" s="663"/>
      <c r="DP120" s="663"/>
      <c r="DQ120" s="663">
        <v>
12059131</v>
      </c>
      <c r="DR120" s="663"/>
      <c r="DS120" s="663"/>
      <c r="DT120" s="663"/>
      <c r="DU120" s="663"/>
      <c r="DV120" s="738">
        <v>
85.7</v>
      </c>
      <c r="DW120" s="738"/>
      <c r="DX120" s="738"/>
      <c r="DY120" s="738"/>
      <c r="DZ120" s="747"/>
    </row>
    <row r="121" spans="1:130" s="372" customFormat="1" ht="26.25" customHeight="1">
      <c r="A121" s="398"/>
      <c r="B121" s="422"/>
      <c r="C121" s="436" t="s">
        <v>
141</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
209</v>
      </c>
      <c r="AB121" s="459"/>
      <c r="AC121" s="459"/>
      <c r="AD121" s="459"/>
      <c r="AE121" s="515"/>
      <c r="AF121" s="531" t="s">
        <v>
209</v>
      </c>
      <c r="AG121" s="459"/>
      <c r="AH121" s="459"/>
      <c r="AI121" s="459"/>
      <c r="AJ121" s="515"/>
      <c r="AK121" s="531" t="s">
        <v>
209</v>
      </c>
      <c r="AL121" s="459"/>
      <c r="AM121" s="459"/>
      <c r="AN121" s="459"/>
      <c r="AO121" s="515"/>
      <c r="AP121" s="555" t="s">
        <v>
209</v>
      </c>
      <c r="AQ121" s="563"/>
      <c r="AR121" s="563"/>
      <c r="AS121" s="563"/>
      <c r="AT121" s="573"/>
      <c r="AU121" s="588"/>
      <c r="AV121" s="600"/>
      <c r="AW121" s="600"/>
      <c r="AX121" s="600"/>
      <c r="AY121" s="612"/>
      <c r="AZ121" s="624" t="s">
        <v>
493</v>
      </c>
      <c r="BA121" s="432"/>
      <c r="BB121" s="432"/>
      <c r="BC121" s="432"/>
      <c r="BD121" s="432"/>
      <c r="BE121" s="432"/>
      <c r="BF121" s="432"/>
      <c r="BG121" s="432"/>
      <c r="BH121" s="432"/>
      <c r="BI121" s="432"/>
      <c r="BJ121" s="432"/>
      <c r="BK121" s="432"/>
      <c r="BL121" s="432"/>
      <c r="BM121" s="432"/>
      <c r="BN121" s="432"/>
      <c r="BO121" s="432"/>
      <c r="BP121" s="485"/>
      <c r="BQ121" s="656">
        <v>
8789132</v>
      </c>
      <c r="BR121" s="664"/>
      <c r="BS121" s="664"/>
      <c r="BT121" s="664"/>
      <c r="BU121" s="664"/>
      <c r="BV121" s="664">
        <v>
7865167</v>
      </c>
      <c r="BW121" s="664"/>
      <c r="BX121" s="664"/>
      <c r="BY121" s="664"/>
      <c r="BZ121" s="664"/>
      <c r="CA121" s="664">
        <v>
7704603</v>
      </c>
      <c r="CB121" s="664"/>
      <c r="CC121" s="664"/>
      <c r="CD121" s="664"/>
      <c r="CE121" s="664"/>
      <c r="CF121" s="682">
        <v>
54.7</v>
      </c>
      <c r="CG121" s="686"/>
      <c r="CH121" s="686"/>
      <c r="CI121" s="686"/>
      <c r="CJ121" s="686"/>
      <c r="CK121" s="701"/>
      <c r="CL121" s="711"/>
      <c r="CM121" s="711"/>
      <c r="CN121" s="711"/>
      <c r="CO121" s="714"/>
      <c r="CP121" s="718" t="s">
        <v>
27</v>
      </c>
      <c r="CQ121" s="412"/>
      <c r="CR121" s="412"/>
      <c r="CS121" s="412"/>
      <c r="CT121" s="412"/>
      <c r="CU121" s="412"/>
      <c r="CV121" s="412"/>
      <c r="CW121" s="412"/>
      <c r="CX121" s="412"/>
      <c r="CY121" s="412"/>
      <c r="CZ121" s="412"/>
      <c r="DA121" s="412"/>
      <c r="DB121" s="412"/>
      <c r="DC121" s="412"/>
      <c r="DD121" s="412"/>
      <c r="DE121" s="412"/>
      <c r="DF121" s="724"/>
      <c r="DG121" s="656" t="s">
        <v>
209</v>
      </c>
      <c r="DH121" s="664"/>
      <c r="DI121" s="664"/>
      <c r="DJ121" s="664"/>
      <c r="DK121" s="664"/>
      <c r="DL121" s="664" t="s">
        <v>
209</v>
      </c>
      <c r="DM121" s="664"/>
      <c r="DN121" s="664"/>
      <c r="DO121" s="664"/>
      <c r="DP121" s="664"/>
      <c r="DQ121" s="664" t="s">
        <v>
209</v>
      </c>
      <c r="DR121" s="664"/>
      <c r="DS121" s="664"/>
      <c r="DT121" s="664"/>
      <c r="DU121" s="664"/>
      <c r="DV121" s="739" t="s">
        <v>
209</v>
      </c>
      <c r="DW121" s="739"/>
      <c r="DX121" s="739"/>
      <c r="DY121" s="739"/>
      <c r="DZ121" s="748"/>
    </row>
    <row r="122" spans="1:130" s="372" customFormat="1" ht="26.25" customHeight="1">
      <c r="A122" s="398"/>
      <c r="B122" s="422"/>
      <c r="C122" s="435" t="s">
        <v>
487</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
209</v>
      </c>
      <c r="AB122" s="459"/>
      <c r="AC122" s="459"/>
      <c r="AD122" s="459"/>
      <c r="AE122" s="515"/>
      <c r="AF122" s="531" t="s">
        <v>
209</v>
      </c>
      <c r="AG122" s="459"/>
      <c r="AH122" s="459"/>
      <c r="AI122" s="459"/>
      <c r="AJ122" s="515"/>
      <c r="AK122" s="531" t="s">
        <v>
209</v>
      </c>
      <c r="AL122" s="459"/>
      <c r="AM122" s="459"/>
      <c r="AN122" s="459"/>
      <c r="AO122" s="515"/>
      <c r="AP122" s="555" t="s">
        <v>
209</v>
      </c>
      <c r="AQ122" s="563"/>
      <c r="AR122" s="563"/>
      <c r="AS122" s="563"/>
      <c r="AT122" s="573"/>
      <c r="AU122" s="588"/>
      <c r="AV122" s="600"/>
      <c r="AW122" s="600"/>
      <c r="AX122" s="600"/>
      <c r="AY122" s="612"/>
      <c r="AZ122" s="625" t="s">
        <v>
495</v>
      </c>
      <c r="BA122" s="433"/>
      <c r="BB122" s="433"/>
      <c r="BC122" s="433"/>
      <c r="BD122" s="433"/>
      <c r="BE122" s="433"/>
      <c r="BF122" s="433"/>
      <c r="BG122" s="433"/>
      <c r="BH122" s="433"/>
      <c r="BI122" s="433"/>
      <c r="BJ122" s="433"/>
      <c r="BK122" s="433"/>
      <c r="BL122" s="433"/>
      <c r="BM122" s="433"/>
      <c r="BN122" s="433"/>
      <c r="BO122" s="433"/>
      <c r="BP122" s="486"/>
      <c r="BQ122" s="657">
        <v>
30733434</v>
      </c>
      <c r="BR122" s="665"/>
      <c r="BS122" s="665"/>
      <c r="BT122" s="665"/>
      <c r="BU122" s="665"/>
      <c r="BV122" s="665">
        <v>
30355606</v>
      </c>
      <c r="BW122" s="665"/>
      <c r="BX122" s="665"/>
      <c r="BY122" s="665"/>
      <c r="BZ122" s="665"/>
      <c r="CA122" s="665">
        <v>
29899904</v>
      </c>
      <c r="CB122" s="665"/>
      <c r="CC122" s="665"/>
      <c r="CD122" s="665"/>
      <c r="CE122" s="665"/>
      <c r="CF122" s="683">
        <v>
212.4</v>
      </c>
      <c r="CG122" s="687"/>
      <c r="CH122" s="687"/>
      <c r="CI122" s="687"/>
      <c r="CJ122" s="687"/>
      <c r="CK122" s="701"/>
      <c r="CL122" s="711"/>
      <c r="CM122" s="711"/>
      <c r="CN122" s="711"/>
      <c r="CO122" s="714"/>
      <c r="CP122" s="718" t="s">
        <v>
238</v>
      </c>
      <c r="CQ122" s="412"/>
      <c r="CR122" s="412"/>
      <c r="CS122" s="412"/>
      <c r="CT122" s="412"/>
      <c r="CU122" s="412"/>
      <c r="CV122" s="412"/>
      <c r="CW122" s="412"/>
      <c r="CX122" s="412"/>
      <c r="CY122" s="412"/>
      <c r="CZ122" s="412"/>
      <c r="DA122" s="412"/>
      <c r="DB122" s="412"/>
      <c r="DC122" s="412"/>
      <c r="DD122" s="412"/>
      <c r="DE122" s="412"/>
      <c r="DF122" s="724"/>
      <c r="DG122" s="656" t="s">
        <v>
209</v>
      </c>
      <c r="DH122" s="664"/>
      <c r="DI122" s="664"/>
      <c r="DJ122" s="664"/>
      <c r="DK122" s="664"/>
      <c r="DL122" s="664" t="s">
        <v>
209</v>
      </c>
      <c r="DM122" s="664"/>
      <c r="DN122" s="664"/>
      <c r="DO122" s="664"/>
      <c r="DP122" s="664"/>
      <c r="DQ122" s="664" t="s">
        <v>
209</v>
      </c>
      <c r="DR122" s="664"/>
      <c r="DS122" s="664"/>
      <c r="DT122" s="664"/>
      <c r="DU122" s="664"/>
      <c r="DV122" s="739" t="s">
        <v>
209</v>
      </c>
      <c r="DW122" s="739"/>
      <c r="DX122" s="739"/>
      <c r="DY122" s="739"/>
      <c r="DZ122" s="748"/>
    </row>
    <row r="123" spans="1:130" s="372" customFormat="1" ht="26.25" customHeight="1">
      <c r="A123" s="398"/>
      <c r="B123" s="422"/>
      <c r="C123" s="435" t="s">
        <v>
488</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
209</v>
      </c>
      <c r="AB123" s="459"/>
      <c r="AC123" s="459"/>
      <c r="AD123" s="459"/>
      <c r="AE123" s="515"/>
      <c r="AF123" s="531" t="s">
        <v>
209</v>
      </c>
      <c r="AG123" s="459"/>
      <c r="AH123" s="459"/>
      <c r="AI123" s="459"/>
      <c r="AJ123" s="515"/>
      <c r="AK123" s="531" t="s">
        <v>
209</v>
      </c>
      <c r="AL123" s="459"/>
      <c r="AM123" s="459"/>
      <c r="AN123" s="459"/>
      <c r="AO123" s="515"/>
      <c r="AP123" s="555" t="s">
        <v>
209</v>
      </c>
      <c r="AQ123" s="563"/>
      <c r="AR123" s="563"/>
      <c r="AS123" s="563"/>
      <c r="AT123" s="573"/>
      <c r="AU123" s="589"/>
      <c r="AV123" s="601"/>
      <c r="AW123" s="601"/>
      <c r="AX123" s="601"/>
      <c r="AY123" s="601"/>
      <c r="AZ123" s="626" t="s">
        <v>
288</v>
      </c>
      <c r="BA123" s="626"/>
      <c r="BB123" s="626"/>
      <c r="BC123" s="626"/>
      <c r="BD123" s="626"/>
      <c r="BE123" s="626"/>
      <c r="BF123" s="626"/>
      <c r="BG123" s="626"/>
      <c r="BH123" s="626"/>
      <c r="BI123" s="626"/>
      <c r="BJ123" s="626"/>
      <c r="BK123" s="626"/>
      <c r="BL123" s="626"/>
      <c r="BM123" s="626"/>
      <c r="BN123" s="626"/>
      <c r="BO123" s="481" t="s">
        <v>
496</v>
      </c>
      <c r="BP123" s="651"/>
      <c r="BQ123" s="658">
        <v>
43476258</v>
      </c>
      <c r="BR123" s="666"/>
      <c r="BS123" s="666"/>
      <c r="BT123" s="666"/>
      <c r="BU123" s="666"/>
      <c r="BV123" s="666">
        <v>
42550082</v>
      </c>
      <c r="BW123" s="666"/>
      <c r="BX123" s="666"/>
      <c r="BY123" s="666"/>
      <c r="BZ123" s="666"/>
      <c r="CA123" s="666">
        <v>
41495912</v>
      </c>
      <c r="CB123" s="666"/>
      <c r="CC123" s="666"/>
      <c r="CD123" s="666"/>
      <c r="CE123" s="666"/>
      <c r="CF123" s="560"/>
      <c r="CG123" s="568"/>
      <c r="CH123" s="568"/>
      <c r="CI123" s="568"/>
      <c r="CJ123" s="694"/>
      <c r="CK123" s="701"/>
      <c r="CL123" s="711"/>
      <c r="CM123" s="711"/>
      <c r="CN123" s="711"/>
      <c r="CO123" s="714"/>
      <c r="CP123" s="718" t="s">
        <v>
242</v>
      </c>
      <c r="CQ123" s="412"/>
      <c r="CR123" s="412"/>
      <c r="CS123" s="412"/>
      <c r="CT123" s="412"/>
      <c r="CU123" s="412"/>
      <c r="CV123" s="412"/>
      <c r="CW123" s="412"/>
      <c r="CX123" s="412"/>
      <c r="CY123" s="412"/>
      <c r="CZ123" s="412"/>
      <c r="DA123" s="412"/>
      <c r="DB123" s="412"/>
      <c r="DC123" s="412"/>
      <c r="DD123" s="412"/>
      <c r="DE123" s="412"/>
      <c r="DF123" s="724"/>
      <c r="DG123" s="498" t="s">
        <v>
209</v>
      </c>
      <c r="DH123" s="459"/>
      <c r="DI123" s="459"/>
      <c r="DJ123" s="459"/>
      <c r="DK123" s="515"/>
      <c r="DL123" s="531" t="s">
        <v>
209</v>
      </c>
      <c r="DM123" s="459"/>
      <c r="DN123" s="459"/>
      <c r="DO123" s="459"/>
      <c r="DP123" s="515"/>
      <c r="DQ123" s="531" t="s">
        <v>
209</v>
      </c>
      <c r="DR123" s="459"/>
      <c r="DS123" s="459"/>
      <c r="DT123" s="459"/>
      <c r="DU123" s="515"/>
      <c r="DV123" s="555" t="s">
        <v>
209</v>
      </c>
      <c r="DW123" s="563"/>
      <c r="DX123" s="563"/>
      <c r="DY123" s="563"/>
      <c r="DZ123" s="573"/>
    </row>
    <row r="124" spans="1:130" s="372" customFormat="1" ht="26.25" customHeight="1">
      <c r="A124" s="398"/>
      <c r="B124" s="422"/>
      <c r="C124" s="435" t="s">
        <v>
352</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
209</v>
      </c>
      <c r="AB124" s="459"/>
      <c r="AC124" s="459"/>
      <c r="AD124" s="459"/>
      <c r="AE124" s="515"/>
      <c r="AF124" s="531" t="s">
        <v>
209</v>
      </c>
      <c r="AG124" s="459"/>
      <c r="AH124" s="459"/>
      <c r="AI124" s="459"/>
      <c r="AJ124" s="515"/>
      <c r="AK124" s="531" t="s">
        <v>
209</v>
      </c>
      <c r="AL124" s="459"/>
      <c r="AM124" s="459"/>
      <c r="AN124" s="459"/>
      <c r="AO124" s="515"/>
      <c r="AP124" s="555" t="s">
        <v>
209</v>
      </c>
      <c r="AQ124" s="563"/>
      <c r="AR124" s="563"/>
      <c r="AS124" s="563"/>
      <c r="AT124" s="573"/>
      <c r="AU124" s="590" t="s">
        <v>
497</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v>
51.5</v>
      </c>
      <c r="BR124" s="667"/>
      <c r="BS124" s="667"/>
      <c r="BT124" s="667"/>
      <c r="BU124" s="667"/>
      <c r="BV124" s="667">
        <v>
45.5</v>
      </c>
      <c r="BW124" s="667"/>
      <c r="BX124" s="667"/>
      <c r="BY124" s="667"/>
      <c r="BZ124" s="667"/>
      <c r="CA124" s="667">
        <v>
44.4</v>
      </c>
      <c r="CB124" s="667"/>
      <c r="CC124" s="667"/>
      <c r="CD124" s="667"/>
      <c r="CE124" s="667"/>
      <c r="CF124" s="561"/>
      <c r="CG124" s="569"/>
      <c r="CH124" s="569"/>
      <c r="CI124" s="569"/>
      <c r="CJ124" s="695"/>
      <c r="CK124" s="702"/>
      <c r="CL124" s="702"/>
      <c r="CM124" s="702"/>
      <c r="CN124" s="702"/>
      <c r="CO124" s="715"/>
      <c r="CP124" s="718" t="s">
        <v>
498</v>
      </c>
      <c r="CQ124" s="412"/>
      <c r="CR124" s="412"/>
      <c r="CS124" s="412"/>
      <c r="CT124" s="412"/>
      <c r="CU124" s="412"/>
      <c r="CV124" s="412"/>
      <c r="CW124" s="412"/>
      <c r="CX124" s="412"/>
      <c r="CY124" s="412"/>
      <c r="CZ124" s="412"/>
      <c r="DA124" s="412"/>
      <c r="DB124" s="412"/>
      <c r="DC124" s="412"/>
      <c r="DD124" s="412"/>
      <c r="DE124" s="412"/>
      <c r="DF124" s="724"/>
      <c r="DG124" s="500" t="s">
        <v>
209</v>
      </c>
      <c r="DH124" s="505"/>
      <c r="DI124" s="505"/>
      <c r="DJ124" s="505"/>
      <c r="DK124" s="517"/>
      <c r="DL124" s="533" t="s">
        <v>
209</v>
      </c>
      <c r="DM124" s="505"/>
      <c r="DN124" s="505"/>
      <c r="DO124" s="505"/>
      <c r="DP124" s="517"/>
      <c r="DQ124" s="533" t="s">
        <v>
209</v>
      </c>
      <c r="DR124" s="505"/>
      <c r="DS124" s="505"/>
      <c r="DT124" s="505"/>
      <c r="DU124" s="517"/>
      <c r="DV124" s="740" t="s">
        <v>
209</v>
      </c>
      <c r="DW124" s="742"/>
      <c r="DX124" s="742"/>
      <c r="DY124" s="742"/>
      <c r="DZ124" s="749"/>
    </row>
    <row r="125" spans="1:130" s="372" customFormat="1" ht="26.25" customHeight="1">
      <c r="A125" s="398"/>
      <c r="B125" s="422"/>
      <c r="C125" s="435" t="s">
        <v>
491</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
209</v>
      </c>
      <c r="AB125" s="459"/>
      <c r="AC125" s="459"/>
      <c r="AD125" s="459"/>
      <c r="AE125" s="515"/>
      <c r="AF125" s="531" t="s">
        <v>
209</v>
      </c>
      <c r="AG125" s="459"/>
      <c r="AH125" s="459"/>
      <c r="AI125" s="459"/>
      <c r="AJ125" s="515"/>
      <c r="AK125" s="531" t="s">
        <v>
209</v>
      </c>
      <c r="AL125" s="459"/>
      <c r="AM125" s="459"/>
      <c r="AN125" s="459"/>
      <c r="AO125" s="515"/>
      <c r="AP125" s="555" t="s">
        <v>
209</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
499</v>
      </c>
      <c r="CL125" s="710"/>
      <c r="CM125" s="710"/>
      <c r="CN125" s="710"/>
      <c r="CO125" s="713"/>
      <c r="CP125" s="623" t="s">
        <v>
144</v>
      </c>
      <c r="CQ125" s="416"/>
      <c r="CR125" s="416"/>
      <c r="CS125" s="416"/>
      <c r="CT125" s="416"/>
      <c r="CU125" s="416"/>
      <c r="CV125" s="416"/>
      <c r="CW125" s="416"/>
      <c r="CX125" s="416"/>
      <c r="CY125" s="416"/>
      <c r="CZ125" s="416"/>
      <c r="DA125" s="416"/>
      <c r="DB125" s="416"/>
      <c r="DC125" s="416"/>
      <c r="DD125" s="416"/>
      <c r="DE125" s="416"/>
      <c r="DF125" s="483"/>
      <c r="DG125" s="655" t="s">
        <v>
209</v>
      </c>
      <c r="DH125" s="663"/>
      <c r="DI125" s="663"/>
      <c r="DJ125" s="663"/>
      <c r="DK125" s="663"/>
      <c r="DL125" s="663" t="s">
        <v>
209</v>
      </c>
      <c r="DM125" s="663"/>
      <c r="DN125" s="663"/>
      <c r="DO125" s="663"/>
      <c r="DP125" s="663"/>
      <c r="DQ125" s="663" t="s">
        <v>
209</v>
      </c>
      <c r="DR125" s="663"/>
      <c r="DS125" s="663"/>
      <c r="DT125" s="663"/>
      <c r="DU125" s="663"/>
      <c r="DV125" s="738" t="s">
        <v>
209</v>
      </c>
      <c r="DW125" s="738"/>
      <c r="DX125" s="738"/>
      <c r="DY125" s="738"/>
      <c r="DZ125" s="747"/>
    </row>
    <row r="126" spans="1:130" s="372" customFormat="1" ht="26.25" customHeight="1">
      <c r="A126" s="398"/>
      <c r="B126" s="422"/>
      <c r="C126" s="435" t="s">
        <v>
492</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t="s">
        <v>
209</v>
      </c>
      <c r="AB126" s="459"/>
      <c r="AC126" s="459"/>
      <c r="AD126" s="459"/>
      <c r="AE126" s="515"/>
      <c r="AF126" s="531" t="s">
        <v>
209</v>
      </c>
      <c r="AG126" s="459"/>
      <c r="AH126" s="459"/>
      <c r="AI126" s="459"/>
      <c r="AJ126" s="515"/>
      <c r="AK126" s="531" t="s">
        <v>
209</v>
      </c>
      <c r="AL126" s="459"/>
      <c r="AM126" s="459"/>
      <c r="AN126" s="459"/>
      <c r="AO126" s="515"/>
      <c r="AP126" s="555" t="s">
        <v>
209</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
435</v>
      </c>
      <c r="CQ126" s="432"/>
      <c r="CR126" s="432"/>
      <c r="CS126" s="432"/>
      <c r="CT126" s="432"/>
      <c r="CU126" s="432"/>
      <c r="CV126" s="432"/>
      <c r="CW126" s="432"/>
      <c r="CX126" s="432"/>
      <c r="CY126" s="432"/>
      <c r="CZ126" s="432"/>
      <c r="DA126" s="432"/>
      <c r="DB126" s="432"/>
      <c r="DC126" s="432"/>
      <c r="DD126" s="432"/>
      <c r="DE126" s="432"/>
      <c r="DF126" s="485"/>
      <c r="DG126" s="656" t="s">
        <v>
209</v>
      </c>
      <c r="DH126" s="664"/>
      <c r="DI126" s="664"/>
      <c r="DJ126" s="664"/>
      <c r="DK126" s="664"/>
      <c r="DL126" s="664" t="s">
        <v>
209</v>
      </c>
      <c r="DM126" s="664"/>
      <c r="DN126" s="664"/>
      <c r="DO126" s="664"/>
      <c r="DP126" s="664"/>
      <c r="DQ126" s="664" t="s">
        <v>
209</v>
      </c>
      <c r="DR126" s="664"/>
      <c r="DS126" s="664"/>
      <c r="DT126" s="664"/>
      <c r="DU126" s="664"/>
      <c r="DV126" s="739" t="s">
        <v>
209</v>
      </c>
      <c r="DW126" s="739"/>
      <c r="DX126" s="739"/>
      <c r="DY126" s="739"/>
      <c r="DZ126" s="748"/>
    </row>
    <row r="127" spans="1:130" s="372" customFormat="1" ht="26.25" customHeight="1">
      <c r="A127" s="399"/>
      <c r="B127" s="423"/>
      <c r="C127" s="437" t="s">
        <v>
79</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t="s">
        <v>
209</v>
      </c>
      <c r="AB127" s="459"/>
      <c r="AC127" s="459"/>
      <c r="AD127" s="459"/>
      <c r="AE127" s="515"/>
      <c r="AF127" s="531" t="s">
        <v>
209</v>
      </c>
      <c r="AG127" s="459"/>
      <c r="AH127" s="459"/>
      <c r="AI127" s="459"/>
      <c r="AJ127" s="515"/>
      <c r="AK127" s="531" t="s">
        <v>
209</v>
      </c>
      <c r="AL127" s="459"/>
      <c r="AM127" s="459"/>
      <c r="AN127" s="459"/>
      <c r="AO127" s="515"/>
      <c r="AP127" s="555" t="s">
        <v>
209</v>
      </c>
      <c r="AQ127" s="563"/>
      <c r="AR127" s="563"/>
      <c r="AS127" s="563"/>
      <c r="AT127" s="573"/>
      <c r="AU127" s="592"/>
      <c r="AV127" s="592"/>
      <c r="AW127" s="592"/>
      <c r="AX127" s="603" t="s">
        <v>
502</v>
      </c>
      <c r="AY127" s="613"/>
      <c r="AZ127" s="613"/>
      <c r="BA127" s="613"/>
      <c r="BB127" s="613"/>
      <c r="BC127" s="613"/>
      <c r="BD127" s="613"/>
      <c r="BE127" s="633"/>
      <c r="BF127" s="635" t="s">
        <v>
503</v>
      </c>
      <c r="BG127" s="613"/>
      <c r="BH127" s="613"/>
      <c r="BI127" s="613"/>
      <c r="BJ127" s="613"/>
      <c r="BK127" s="613"/>
      <c r="BL127" s="633"/>
      <c r="BM127" s="635" t="s">
        <v>
436</v>
      </c>
      <c r="BN127" s="613"/>
      <c r="BO127" s="613"/>
      <c r="BP127" s="613"/>
      <c r="BQ127" s="613"/>
      <c r="BR127" s="613"/>
      <c r="BS127" s="633"/>
      <c r="BT127" s="635" t="s">
        <v>
424</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
429</v>
      </c>
      <c r="CQ127" s="432"/>
      <c r="CR127" s="432"/>
      <c r="CS127" s="432"/>
      <c r="CT127" s="432"/>
      <c r="CU127" s="432"/>
      <c r="CV127" s="432"/>
      <c r="CW127" s="432"/>
      <c r="CX127" s="432"/>
      <c r="CY127" s="432"/>
      <c r="CZ127" s="432"/>
      <c r="DA127" s="432"/>
      <c r="DB127" s="432"/>
      <c r="DC127" s="432"/>
      <c r="DD127" s="432"/>
      <c r="DE127" s="432"/>
      <c r="DF127" s="485"/>
      <c r="DG127" s="656" t="s">
        <v>
209</v>
      </c>
      <c r="DH127" s="664"/>
      <c r="DI127" s="664"/>
      <c r="DJ127" s="664"/>
      <c r="DK127" s="664"/>
      <c r="DL127" s="664" t="s">
        <v>
209</v>
      </c>
      <c r="DM127" s="664"/>
      <c r="DN127" s="664"/>
      <c r="DO127" s="664"/>
      <c r="DP127" s="664"/>
      <c r="DQ127" s="664" t="s">
        <v>
209</v>
      </c>
      <c r="DR127" s="664"/>
      <c r="DS127" s="664"/>
      <c r="DT127" s="664"/>
      <c r="DU127" s="664"/>
      <c r="DV127" s="739" t="s">
        <v>
209</v>
      </c>
      <c r="DW127" s="739"/>
      <c r="DX127" s="739"/>
      <c r="DY127" s="739"/>
      <c r="DZ127" s="748"/>
    </row>
    <row r="128" spans="1:130" s="372" customFormat="1" ht="26.25" customHeight="1">
      <c r="A128" s="400" t="s">
        <v>
504</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
8</v>
      </c>
      <c r="X128" s="476"/>
      <c r="Y128" s="476"/>
      <c r="Z128" s="491"/>
      <c r="AA128" s="497">
        <v>
758230</v>
      </c>
      <c r="AB128" s="503"/>
      <c r="AC128" s="503"/>
      <c r="AD128" s="503"/>
      <c r="AE128" s="514"/>
      <c r="AF128" s="530">
        <v>
708657</v>
      </c>
      <c r="AG128" s="503"/>
      <c r="AH128" s="503"/>
      <c r="AI128" s="503"/>
      <c r="AJ128" s="514"/>
      <c r="AK128" s="530">
        <v>
710339</v>
      </c>
      <c r="AL128" s="503"/>
      <c r="AM128" s="503"/>
      <c r="AN128" s="503"/>
      <c r="AO128" s="514"/>
      <c r="AP128" s="557"/>
      <c r="AQ128" s="565"/>
      <c r="AR128" s="565"/>
      <c r="AS128" s="565"/>
      <c r="AT128" s="575"/>
      <c r="AU128" s="592"/>
      <c r="AV128" s="592"/>
      <c r="AW128" s="592"/>
      <c r="AX128" s="392" t="s">
        <v>
321</v>
      </c>
      <c r="AY128" s="416"/>
      <c r="AZ128" s="416"/>
      <c r="BA128" s="416"/>
      <c r="BB128" s="416"/>
      <c r="BC128" s="416"/>
      <c r="BD128" s="416"/>
      <c r="BE128" s="483"/>
      <c r="BF128" s="636" t="s">
        <v>
209</v>
      </c>
      <c r="BG128" s="640"/>
      <c r="BH128" s="640"/>
      <c r="BI128" s="640"/>
      <c r="BJ128" s="640"/>
      <c r="BK128" s="640"/>
      <c r="BL128" s="646"/>
      <c r="BM128" s="636">
        <v>
12.67</v>
      </c>
      <c r="BN128" s="640"/>
      <c r="BO128" s="640"/>
      <c r="BP128" s="640"/>
      <c r="BQ128" s="640"/>
      <c r="BR128" s="640"/>
      <c r="BS128" s="646"/>
      <c r="BT128" s="636">
        <v>
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
414</v>
      </c>
      <c r="CQ128" s="614"/>
      <c r="CR128" s="614"/>
      <c r="CS128" s="614"/>
      <c r="CT128" s="614"/>
      <c r="CU128" s="614"/>
      <c r="CV128" s="614"/>
      <c r="CW128" s="614"/>
      <c r="CX128" s="614"/>
      <c r="CY128" s="614"/>
      <c r="CZ128" s="614"/>
      <c r="DA128" s="614"/>
      <c r="DB128" s="614"/>
      <c r="DC128" s="614"/>
      <c r="DD128" s="614"/>
      <c r="DE128" s="614"/>
      <c r="DF128" s="634"/>
      <c r="DG128" s="727" t="s">
        <v>
209</v>
      </c>
      <c r="DH128" s="730"/>
      <c r="DI128" s="730"/>
      <c r="DJ128" s="730"/>
      <c r="DK128" s="730"/>
      <c r="DL128" s="730" t="s">
        <v>
209</v>
      </c>
      <c r="DM128" s="730"/>
      <c r="DN128" s="730"/>
      <c r="DO128" s="730"/>
      <c r="DP128" s="730"/>
      <c r="DQ128" s="730" t="s">
        <v>
209</v>
      </c>
      <c r="DR128" s="730"/>
      <c r="DS128" s="730"/>
      <c r="DT128" s="730"/>
      <c r="DU128" s="730"/>
      <c r="DV128" s="741" t="s">
        <v>
209</v>
      </c>
      <c r="DW128" s="741"/>
      <c r="DX128" s="741"/>
      <c r="DY128" s="741"/>
      <c r="DZ128" s="750"/>
    </row>
    <row r="129" spans="1:131" s="372" customFormat="1" ht="26.25" customHeight="1">
      <c r="A129" s="393" t="s">
        <v>
182</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
252</v>
      </c>
      <c r="X129" s="479"/>
      <c r="Y129" s="479"/>
      <c r="Z129" s="492"/>
      <c r="AA129" s="498">
        <v>
16359752</v>
      </c>
      <c r="AB129" s="459"/>
      <c r="AC129" s="459"/>
      <c r="AD129" s="459"/>
      <c r="AE129" s="515"/>
      <c r="AF129" s="531">
        <v>
16550743</v>
      </c>
      <c r="AG129" s="459"/>
      <c r="AH129" s="459"/>
      <c r="AI129" s="459"/>
      <c r="AJ129" s="515"/>
      <c r="AK129" s="531">
        <v>
16561478</v>
      </c>
      <c r="AL129" s="459"/>
      <c r="AM129" s="459"/>
      <c r="AN129" s="459"/>
      <c r="AO129" s="515"/>
      <c r="AP129" s="558"/>
      <c r="AQ129" s="566"/>
      <c r="AR129" s="566"/>
      <c r="AS129" s="566"/>
      <c r="AT129" s="576"/>
      <c r="AU129" s="594"/>
      <c r="AV129" s="594"/>
      <c r="AW129" s="594"/>
      <c r="AX129" s="604" t="s">
        <v>
120</v>
      </c>
      <c r="AY129" s="432"/>
      <c r="AZ129" s="432"/>
      <c r="BA129" s="432"/>
      <c r="BB129" s="432"/>
      <c r="BC129" s="432"/>
      <c r="BD129" s="432"/>
      <c r="BE129" s="485"/>
      <c r="BF129" s="637" t="s">
        <v>
209</v>
      </c>
      <c r="BG129" s="641"/>
      <c r="BH129" s="641"/>
      <c r="BI129" s="641"/>
      <c r="BJ129" s="641"/>
      <c r="BK129" s="641"/>
      <c r="BL129" s="647"/>
      <c r="BM129" s="637">
        <v>
17.670000000000002</v>
      </c>
      <c r="BN129" s="641"/>
      <c r="BO129" s="641"/>
      <c r="BP129" s="641"/>
      <c r="BQ129" s="641"/>
      <c r="BR129" s="641"/>
      <c r="BS129" s="647"/>
      <c r="BT129" s="637">
        <v>
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
505</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
506</v>
      </c>
      <c r="X130" s="479"/>
      <c r="Y130" s="479"/>
      <c r="Z130" s="492"/>
      <c r="AA130" s="498">
        <v>
2466675</v>
      </c>
      <c r="AB130" s="459"/>
      <c r="AC130" s="459"/>
      <c r="AD130" s="459"/>
      <c r="AE130" s="515"/>
      <c r="AF130" s="531">
        <v>
2543432</v>
      </c>
      <c r="AG130" s="459"/>
      <c r="AH130" s="459"/>
      <c r="AI130" s="459"/>
      <c r="AJ130" s="515"/>
      <c r="AK130" s="531">
        <v>
2485882</v>
      </c>
      <c r="AL130" s="459"/>
      <c r="AM130" s="459"/>
      <c r="AN130" s="459"/>
      <c r="AO130" s="515"/>
      <c r="AP130" s="558"/>
      <c r="AQ130" s="566"/>
      <c r="AR130" s="566"/>
      <c r="AS130" s="566"/>
      <c r="AT130" s="576"/>
      <c r="AU130" s="594"/>
      <c r="AV130" s="594"/>
      <c r="AW130" s="594"/>
      <c r="AX130" s="604" t="s">
        <v>
448</v>
      </c>
      <c r="AY130" s="432"/>
      <c r="AZ130" s="432"/>
      <c r="BA130" s="432"/>
      <c r="BB130" s="432"/>
      <c r="BC130" s="432"/>
      <c r="BD130" s="432"/>
      <c r="BE130" s="485"/>
      <c r="BF130" s="638">
        <v>
8.1999999999999993</v>
      </c>
      <c r="BG130" s="642"/>
      <c r="BH130" s="642"/>
      <c r="BI130" s="642"/>
      <c r="BJ130" s="642"/>
      <c r="BK130" s="642"/>
      <c r="BL130" s="648"/>
      <c r="BM130" s="638">
        <v>
25</v>
      </c>
      <c r="BN130" s="642"/>
      <c r="BO130" s="642"/>
      <c r="BP130" s="642"/>
      <c r="BQ130" s="642"/>
      <c r="BR130" s="642"/>
      <c r="BS130" s="648"/>
      <c r="BT130" s="638">
        <v>
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
184</v>
      </c>
      <c r="X131" s="480"/>
      <c r="Y131" s="480"/>
      <c r="Z131" s="493"/>
      <c r="AA131" s="500">
        <v>
13893077</v>
      </c>
      <c r="AB131" s="505"/>
      <c r="AC131" s="505"/>
      <c r="AD131" s="505"/>
      <c r="AE131" s="517"/>
      <c r="AF131" s="533">
        <v>
14007311</v>
      </c>
      <c r="AG131" s="505"/>
      <c r="AH131" s="505"/>
      <c r="AI131" s="505"/>
      <c r="AJ131" s="517"/>
      <c r="AK131" s="533">
        <v>
14075596</v>
      </c>
      <c r="AL131" s="505"/>
      <c r="AM131" s="505"/>
      <c r="AN131" s="505"/>
      <c r="AO131" s="517"/>
      <c r="AP131" s="559"/>
      <c r="AQ131" s="567"/>
      <c r="AR131" s="567"/>
      <c r="AS131" s="567"/>
      <c r="AT131" s="577"/>
      <c r="AU131" s="594"/>
      <c r="AV131" s="594"/>
      <c r="AW131" s="594"/>
      <c r="AX131" s="605" t="s">
        <v>
479</v>
      </c>
      <c r="AY131" s="614"/>
      <c r="AZ131" s="614"/>
      <c r="BA131" s="614"/>
      <c r="BB131" s="614"/>
      <c r="BC131" s="614"/>
      <c r="BD131" s="614"/>
      <c r="BE131" s="634"/>
      <c r="BF131" s="639">
        <v>
44.4</v>
      </c>
      <c r="BG131" s="643"/>
      <c r="BH131" s="643"/>
      <c r="BI131" s="643"/>
      <c r="BJ131" s="643"/>
      <c r="BK131" s="643"/>
      <c r="BL131" s="649"/>
      <c r="BM131" s="639">
        <v>
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
32</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
507</v>
      </c>
      <c r="W132" s="475"/>
      <c r="X132" s="475"/>
      <c r="Y132" s="475"/>
      <c r="Z132" s="494"/>
      <c r="AA132" s="501">
        <v>
8.9575908920000007</v>
      </c>
      <c r="AB132" s="506"/>
      <c r="AC132" s="506"/>
      <c r="AD132" s="506"/>
      <c r="AE132" s="518"/>
      <c r="AF132" s="534">
        <v>
8.311752341</v>
      </c>
      <c r="AG132" s="506"/>
      <c r="AH132" s="506"/>
      <c r="AI132" s="506"/>
      <c r="AJ132" s="518"/>
      <c r="AK132" s="534">
        <v>
7.4514855359999999</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
86</v>
      </c>
      <c r="W133" s="413"/>
      <c r="X133" s="413"/>
      <c r="Y133" s="413"/>
      <c r="Z133" s="495"/>
      <c r="AA133" s="502">
        <v>
8.5</v>
      </c>
      <c r="AB133" s="507"/>
      <c r="AC133" s="507"/>
      <c r="AD133" s="507"/>
      <c r="AE133" s="519"/>
      <c r="AF133" s="502">
        <v>
8.6</v>
      </c>
      <c r="AG133" s="507"/>
      <c r="AH133" s="507"/>
      <c r="AI133" s="507"/>
      <c r="AJ133" s="519"/>
      <c r="AK133" s="502">
        <v>
8.1999999999999993</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z7zJ58PZY6U+YOomsgW0mAlJmp+tK5c+zcCN7kNf98QZVcRrMdJ85Jio448gu9qj5kmwHASfMIhgjl9bjRQamw==" saltValue="g2mf05Xt6FPYimT5MM7Wf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2" zoomScaleNormal="85" zoomScaleSheetLayoutView="100" workbookViewId="0">
      <selection activeCell="A22" sqref="A22"/>
    </sheetView>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
103</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UMUkB04BuZWZJ1HgLpIKDyXu06WXdyvE7ADYcpPYyt/PwpukCJHtVMRtnWYQmvDe+0sA8STgJDPilzjhFlAWBA==" saltValue="IT5otJsR1reExILkkMfJTg==" spinCount="100000" sheet="1" objects="1" scenarios="1"/>
  <phoneticPr fontId="6"/>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9pIQjKNRHw6LOBAX02mFJEYwnOosa1OvwqeQphbew953vGcC+zhhvS/gMikoEJSfLvTCDIiNdf96WS2AK4JlRw==" saltValue="d+IdPtab/4vyWdwGDA9yTw==" spinCount="100000" sheet="1" objects="1" scenarios="1"/>
  <phoneticPr fontId="6"/>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
509</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
345</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
90</v>
      </c>
      <c r="AP7" s="823"/>
      <c r="AQ7" s="834" t="s">
        <v>
461</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
510</v>
      </c>
      <c r="AQ8" s="835" t="s">
        <v>
512</v>
      </c>
      <c r="AR8" s="849" t="s">
        <v>
157</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
513</v>
      </c>
      <c r="AL9" s="783"/>
      <c r="AM9" s="783"/>
      <c r="AN9" s="800"/>
      <c r="AO9" s="813">
        <v>
4234428</v>
      </c>
      <c r="AP9" s="813">
        <v>
52493</v>
      </c>
      <c r="AQ9" s="836">
        <v>
57754</v>
      </c>
      <c r="AR9" s="850">
        <v>
-9.1</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
508</v>
      </c>
      <c r="AL10" s="783"/>
      <c r="AM10" s="783"/>
      <c r="AN10" s="800"/>
      <c r="AO10" s="814">
        <v>
317866</v>
      </c>
      <c r="AP10" s="814">
        <v>
3940</v>
      </c>
      <c r="AQ10" s="837">
        <v>
3830</v>
      </c>
      <c r="AR10" s="851">
        <v>
2.9</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
219</v>
      </c>
      <c r="AL11" s="783"/>
      <c r="AM11" s="783"/>
      <c r="AN11" s="800"/>
      <c r="AO11" s="814">
        <v>
109150</v>
      </c>
      <c r="AP11" s="814">
        <v>
1353</v>
      </c>
      <c r="AQ11" s="837">
        <v>
6814</v>
      </c>
      <c r="AR11" s="851">
        <v>
-80.099999999999994</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
412</v>
      </c>
      <c r="AL12" s="783"/>
      <c r="AM12" s="783"/>
      <c r="AN12" s="800"/>
      <c r="AO12" s="814">
        <v>
251982</v>
      </c>
      <c r="AP12" s="814">
        <v>
3124</v>
      </c>
      <c r="AQ12" s="837">
        <v>
1059</v>
      </c>
      <c r="AR12" s="851">
        <v>
195</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
250</v>
      </c>
      <c r="AL13" s="783"/>
      <c r="AM13" s="783"/>
      <c r="AN13" s="800"/>
      <c r="AO13" s="814" t="s">
        <v>
209</v>
      </c>
      <c r="AP13" s="814" t="s">
        <v>
209</v>
      </c>
      <c r="AQ13" s="837">
        <v>
4</v>
      </c>
      <c r="AR13" s="851" t="s">
        <v>
209</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
305</v>
      </c>
      <c r="AL14" s="783"/>
      <c r="AM14" s="783"/>
      <c r="AN14" s="800"/>
      <c r="AO14" s="814">
        <v>
202728</v>
      </c>
      <c r="AP14" s="814">
        <v>
2513</v>
      </c>
      <c r="AQ14" s="837">
        <v>
2651</v>
      </c>
      <c r="AR14" s="851">
        <v>
-5.2</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
514</v>
      </c>
      <c r="AL15" s="783"/>
      <c r="AM15" s="783"/>
      <c r="AN15" s="800"/>
      <c r="AO15" s="814">
        <v>
65690</v>
      </c>
      <c r="AP15" s="814">
        <v>
814</v>
      </c>
      <c r="AQ15" s="837">
        <v>
1352</v>
      </c>
      <c r="AR15" s="851">
        <v>
-39.799999999999997</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
324</v>
      </c>
      <c r="AL16" s="784"/>
      <c r="AM16" s="784"/>
      <c r="AN16" s="801"/>
      <c r="AO16" s="814">
        <v>
-288121</v>
      </c>
      <c r="AP16" s="814">
        <v>
-3572</v>
      </c>
      <c r="AQ16" s="837">
        <v>
-4074</v>
      </c>
      <c r="AR16" s="851">
        <v>
-12.3</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
288</v>
      </c>
      <c r="AL17" s="784"/>
      <c r="AM17" s="784"/>
      <c r="AN17" s="801"/>
      <c r="AO17" s="814">
        <v>
4893723</v>
      </c>
      <c r="AP17" s="814">
        <v>
60666</v>
      </c>
      <c r="AQ17" s="837">
        <v>
69392</v>
      </c>
      <c r="AR17" s="851">
        <v>
-12.6</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
180</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
515</v>
      </c>
      <c r="AP20" s="825" t="s">
        <v>
350</v>
      </c>
      <c r="AQ20" s="838" t="s">
        <v>
44</v>
      </c>
      <c r="AR20" s="852"/>
    </row>
    <row r="21" spans="1:46" s="756" customFormat="1">
      <c r="A21" s="758"/>
      <c r="AK21" s="773" t="s">
        <v>
191</v>
      </c>
      <c r="AL21" s="786"/>
      <c r="AM21" s="786"/>
      <c r="AN21" s="803"/>
      <c r="AO21" s="816">
        <v>
5.24</v>
      </c>
      <c r="AP21" s="826">
        <v>
6.31</v>
      </c>
      <c r="AQ21" s="839">
        <v>
-1.07</v>
      </c>
      <c r="AS21" s="858"/>
      <c r="AT21" s="758"/>
    </row>
    <row r="22" spans="1:46" s="756" customFormat="1">
      <c r="A22" s="758"/>
      <c r="AK22" s="773" t="s">
        <v>
516</v>
      </c>
      <c r="AL22" s="786"/>
      <c r="AM22" s="786"/>
      <c r="AN22" s="803"/>
      <c r="AO22" s="817">
        <v>
99.6</v>
      </c>
      <c r="AP22" s="827">
        <v>
98.4</v>
      </c>
      <c r="AQ22" s="840">
        <v>
1.2</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
517</v>
      </c>
      <c r="AP26" s="828"/>
      <c r="AQ26" s="828"/>
      <c r="AR26" s="828"/>
      <c r="AS26" s="760"/>
      <c r="AT26" s="760"/>
    </row>
    <row r="27" spans="1:46">
      <c r="A27" s="761"/>
      <c r="AO27" s="766"/>
      <c r="AP27" s="766"/>
      <c r="AQ27" s="766"/>
      <c r="AR27" s="766"/>
      <c r="AS27" s="766"/>
      <c r="AT27" s="766"/>
    </row>
    <row r="28" spans="1:46" ht="17.25">
      <c r="A28" s="757" t="s">
        <v>
277</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
124</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
90</v>
      </c>
      <c r="AP30" s="823"/>
      <c r="AQ30" s="834" t="s">
        <v>
461</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
510</v>
      </c>
      <c r="AQ31" s="835" t="s">
        <v>
512</v>
      </c>
      <c r="AR31" s="849" t="s">
        <v>
157</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
518</v>
      </c>
      <c r="AL32" s="787"/>
      <c r="AM32" s="787"/>
      <c r="AN32" s="804"/>
      <c r="AO32" s="814">
        <v>
2495209</v>
      </c>
      <c r="AP32" s="814">
        <v>
30932</v>
      </c>
      <c r="AQ32" s="841">
        <v>
34189</v>
      </c>
      <c r="AR32" s="851">
        <v>
-9.5</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
519</v>
      </c>
      <c r="AL33" s="787"/>
      <c r="AM33" s="787"/>
      <c r="AN33" s="804"/>
      <c r="AO33" s="814" t="s">
        <v>
209</v>
      </c>
      <c r="AP33" s="814" t="s">
        <v>
209</v>
      </c>
      <c r="AQ33" s="841" t="s">
        <v>
209</v>
      </c>
      <c r="AR33" s="851" t="s">
        <v>
209</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
62</v>
      </c>
      <c r="AL34" s="787"/>
      <c r="AM34" s="787"/>
      <c r="AN34" s="804"/>
      <c r="AO34" s="814" t="s">
        <v>
209</v>
      </c>
      <c r="AP34" s="814" t="s">
        <v>
209</v>
      </c>
      <c r="AQ34" s="841">
        <v>
16</v>
      </c>
      <c r="AR34" s="851" t="s">
        <v>
209</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
520</v>
      </c>
      <c r="AL35" s="787"/>
      <c r="AM35" s="787"/>
      <c r="AN35" s="804"/>
      <c r="AO35" s="814">
        <v>
1167169</v>
      </c>
      <c r="AP35" s="814">
        <v>
14469</v>
      </c>
      <c r="AQ35" s="841">
        <v>
9412</v>
      </c>
      <c r="AR35" s="851">
        <v>
53.7</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
38</v>
      </c>
      <c r="AL36" s="787"/>
      <c r="AM36" s="787"/>
      <c r="AN36" s="804"/>
      <c r="AO36" s="814">
        <v>
582684</v>
      </c>
      <c r="AP36" s="814">
        <v>
7223</v>
      </c>
      <c r="AQ36" s="841">
        <v>
2024</v>
      </c>
      <c r="AR36" s="851">
        <v>
256.89999999999998</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
364</v>
      </c>
      <c r="AL37" s="787"/>
      <c r="AM37" s="787"/>
      <c r="AN37" s="804"/>
      <c r="AO37" s="814" t="s">
        <v>
209</v>
      </c>
      <c r="AP37" s="814" t="s">
        <v>
209</v>
      </c>
      <c r="AQ37" s="841">
        <v>
1165</v>
      </c>
      <c r="AR37" s="851" t="s">
        <v>
209</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
233</v>
      </c>
      <c r="AL38" s="788"/>
      <c r="AM38" s="788"/>
      <c r="AN38" s="805"/>
      <c r="AO38" s="818" t="s">
        <v>
209</v>
      </c>
      <c r="AP38" s="818" t="s">
        <v>
209</v>
      </c>
      <c r="AQ38" s="842">
        <v>
2</v>
      </c>
      <c r="AR38" s="840" t="s">
        <v>
209</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
88</v>
      </c>
      <c r="AL39" s="788"/>
      <c r="AM39" s="788"/>
      <c r="AN39" s="805"/>
      <c r="AO39" s="814">
        <v>
-710339</v>
      </c>
      <c r="AP39" s="814">
        <v>
-8806</v>
      </c>
      <c r="AQ39" s="841">
        <v>
-6367</v>
      </c>
      <c r="AR39" s="851">
        <v>
38.299999999999997</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
521</v>
      </c>
      <c r="AL40" s="787"/>
      <c r="AM40" s="787"/>
      <c r="AN40" s="804"/>
      <c r="AO40" s="814">
        <v>
-2485882</v>
      </c>
      <c r="AP40" s="814">
        <v>
-30817</v>
      </c>
      <c r="AQ40" s="841">
        <v>
-28963</v>
      </c>
      <c r="AR40" s="851">
        <v>
6.4</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
404</v>
      </c>
      <c r="AL41" s="789"/>
      <c r="AM41" s="789"/>
      <c r="AN41" s="806"/>
      <c r="AO41" s="814">
        <v>
1048841</v>
      </c>
      <c r="AP41" s="814">
        <v>
13002</v>
      </c>
      <c r="AQ41" s="841">
        <v>
11478</v>
      </c>
      <c r="AR41" s="851">
        <v>
13.3</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
186</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
522</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
523</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
90</v>
      </c>
      <c r="AN49" s="807" t="s">
        <v>
136</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
500</v>
      </c>
      <c r="AO50" s="820" t="s">
        <v>
501</v>
      </c>
      <c r="AP50" s="831" t="s">
        <v>
524</v>
      </c>
      <c r="AQ50" s="844" t="s">
        <v>
398</v>
      </c>
      <c r="AR50" s="854" t="s">
        <v>
525</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
247</v>
      </c>
      <c r="AL51" s="790"/>
      <c r="AM51" s="796">
        <v>
2610063</v>
      </c>
      <c r="AN51" s="809">
        <v>
32032</v>
      </c>
      <c r="AO51" s="821">
        <v>
-21.7</v>
      </c>
      <c r="AP51" s="832">
        <v>
92247</v>
      </c>
      <c r="AQ51" s="845">
        <v>
39.200000000000003</v>
      </c>
      <c r="AR51" s="855">
        <v>
-60.9</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
290</v>
      </c>
      <c r="AM52" s="797">
        <v>
2459999</v>
      </c>
      <c r="AN52" s="810">
        <v>
30190</v>
      </c>
      <c r="AO52" s="822">
        <v>
14.5</v>
      </c>
      <c r="AP52" s="833">
        <v>
37204</v>
      </c>
      <c r="AQ52" s="846">
        <v>
16.899999999999999</v>
      </c>
      <c r="AR52" s="856">
        <v>
-2.4</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
138</v>
      </c>
      <c r="AL53" s="790"/>
      <c r="AM53" s="796">
        <v>
1545184</v>
      </c>
      <c r="AN53" s="809">
        <v>
18982</v>
      </c>
      <c r="AO53" s="821">
        <v>
-40.700000000000003</v>
      </c>
      <c r="AP53" s="832">
        <v>
44504</v>
      </c>
      <c r="AQ53" s="845">
        <v>
-51.8</v>
      </c>
      <c r="AR53" s="855">
        <v>
11.1</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
290</v>
      </c>
      <c r="AM54" s="797">
        <v>
1311776</v>
      </c>
      <c r="AN54" s="810">
        <v>
16115</v>
      </c>
      <c r="AO54" s="822">
        <v>
-46.6</v>
      </c>
      <c r="AP54" s="833">
        <v>
25876</v>
      </c>
      <c r="AQ54" s="846">
        <v>
-30.4</v>
      </c>
      <c r="AR54" s="856">
        <v>
-16.2</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
245</v>
      </c>
      <c r="AL55" s="790"/>
      <c r="AM55" s="796">
        <v>
2283364</v>
      </c>
      <c r="AN55" s="809">
        <v>
28195</v>
      </c>
      <c r="AO55" s="821">
        <v>
48.5</v>
      </c>
      <c r="AP55" s="832">
        <v>
47820</v>
      </c>
      <c r="AQ55" s="845">
        <v>
7.5</v>
      </c>
      <c r="AR55" s="855">
        <v>
41</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
290</v>
      </c>
      <c r="AM56" s="797">
        <v>
1409188</v>
      </c>
      <c r="AN56" s="810">
        <v>
17401</v>
      </c>
      <c r="AO56" s="822">
        <v>
8</v>
      </c>
      <c r="AP56" s="833">
        <v>
25855</v>
      </c>
      <c r="AQ56" s="846">
        <v>
-0.1</v>
      </c>
      <c r="AR56" s="856">
        <v>
8.1</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
511</v>
      </c>
      <c r="AL57" s="790"/>
      <c r="AM57" s="796">
        <v>
1478544</v>
      </c>
      <c r="AN57" s="809">
        <v>
18287</v>
      </c>
      <c r="AO57" s="821">
        <v>
-35.1</v>
      </c>
      <c r="AP57" s="832">
        <v>
41934</v>
      </c>
      <c r="AQ57" s="845">
        <v>
-12.3</v>
      </c>
      <c r="AR57" s="855">
        <v>
-22.8</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
290</v>
      </c>
      <c r="AM58" s="797">
        <v>
1283765</v>
      </c>
      <c r="AN58" s="810">
        <v>
15878</v>
      </c>
      <c r="AO58" s="822">
        <v>
-8.8000000000000007</v>
      </c>
      <c r="AP58" s="833">
        <v>
23352</v>
      </c>
      <c r="AQ58" s="846">
        <v>
-9.6999999999999993</v>
      </c>
      <c r="AR58" s="856">
        <v>
0.9</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
526</v>
      </c>
      <c r="AL59" s="790"/>
      <c r="AM59" s="796">
        <v>
1968423</v>
      </c>
      <c r="AN59" s="809">
        <v>
24402</v>
      </c>
      <c r="AO59" s="821">
        <v>
33.4</v>
      </c>
      <c r="AP59" s="832">
        <v>
45588</v>
      </c>
      <c r="AQ59" s="845">
        <v>
8.6999999999999993</v>
      </c>
      <c r="AR59" s="855">
        <v>
24.7</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
290</v>
      </c>
      <c r="AM60" s="797">
        <v>
1711687</v>
      </c>
      <c r="AN60" s="810">
        <v>
21219</v>
      </c>
      <c r="AO60" s="822">
        <v>
33.6</v>
      </c>
      <c r="AP60" s="833">
        <v>
24150</v>
      </c>
      <c r="AQ60" s="846">
        <v>
3.4</v>
      </c>
      <c r="AR60" s="856">
        <v>
30.2</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
527</v>
      </c>
      <c r="AL61" s="793"/>
      <c r="AM61" s="796">
        <v>
1977116</v>
      </c>
      <c r="AN61" s="809">
        <v>
24380</v>
      </c>
      <c r="AO61" s="821">
        <v>
-3.1</v>
      </c>
      <c r="AP61" s="832">
        <v>
54419</v>
      </c>
      <c r="AQ61" s="847">
        <v>
-1.7</v>
      </c>
      <c r="AR61" s="855">
        <v>
-1.4</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
290</v>
      </c>
      <c r="AM62" s="797">
        <v>
1635283</v>
      </c>
      <c r="AN62" s="810">
        <v>
20161</v>
      </c>
      <c r="AO62" s="822">
        <v>
0.1</v>
      </c>
      <c r="AP62" s="833">
        <v>
27287</v>
      </c>
      <c r="AQ62" s="846">
        <v>
-4</v>
      </c>
      <c r="AR62" s="856">
        <v>
4.0999999999999996</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u2kip16sfvzEXlnoKx6XkvdPKpKck5fidmamsYhAgCzm+s0GAV6B7IoU5FYP4zkYXlIhtwzLy2PC2PSbzaJUEQ==" saltValue="XoHCPwYGWPjs1sznE0fMFQ=="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
103</v>
      </c>
    </row>
    <row r="120" spans="125:125" ht="13.5" hidden="1" customHeight="1"/>
    <row r="121" spans="125:125" ht="13.5" hidden="1" customHeight="1">
      <c r="DU121" s="753"/>
    </row>
  </sheetData>
  <sheetProtection algorithmName="SHA-512" hashValue="Z3Ft1/W54UM8sSYNVkz4Wg9NXeanhvk4sxhCOMjWvqyDfF7NaOcJeKLzX6j78A16fV/j+UibUrNW7lYLfym28w==" saltValue="eDO8OyXxhjy3Qx+u+49/uA==" spinCount="100000" sheet="1" objects="1" scenarios="1"/>
  <phoneticPr fontId="6"/>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
103</v>
      </c>
    </row>
  </sheetData>
  <sheetProtection algorithmName="SHA-512" hashValue="RPSHdKR60nXkE9cABET2JFmjzucUEGoB9b1QWAr0IzCQnbMYyMedmab0TZ2lnyNuR1x2mCSdpdjvtVqko2DunQ==" saltValue="nblKBQMrGRyzuELB9LGwmQ==" spinCount="100000" sheet="1" objects="1" scenarios="1"/>
  <phoneticPr fontId="6"/>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
2</v>
      </c>
    </row>
    <row r="46" spans="2:10" ht="29.25" customHeight="1">
      <c r="B46" s="863" t="s">
        <v>
5</v>
      </c>
      <c r="C46" s="867"/>
      <c r="D46" s="867"/>
      <c r="E46" s="871" t="s">
        <v>
15</v>
      </c>
      <c r="F46" s="875" t="s">
        <v>
529</v>
      </c>
      <c r="G46" s="879" t="s">
        <v>
530</v>
      </c>
      <c r="H46" s="879" t="s">
        <v>
427</v>
      </c>
      <c r="I46" s="879" t="s">
        <v>
531</v>
      </c>
      <c r="J46" s="884" t="s">
        <v>
532</v>
      </c>
    </row>
    <row r="47" spans="2:10" ht="57.75" customHeight="1">
      <c r="B47" s="864"/>
      <c r="C47" s="868" t="s">
        <v>
3</v>
      </c>
      <c r="D47" s="868"/>
      <c r="E47" s="872"/>
      <c r="F47" s="876">
        <v>
9.84</v>
      </c>
      <c r="G47" s="880">
        <v>
10.15</v>
      </c>
      <c r="H47" s="880">
        <v>
10.09</v>
      </c>
      <c r="I47" s="880">
        <v>
10.119999999999999</v>
      </c>
      <c r="J47" s="885">
        <v>
8.1199999999999992</v>
      </c>
    </row>
    <row r="48" spans="2:10" ht="57.75" customHeight="1">
      <c r="B48" s="865"/>
      <c r="C48" s="869" t="s">
        <v>
10</v>
      </c>
      <c r="D48" s="869"/>
      <c r="E48" s="873"/>
      <c r="F48" s="877">
        <v>
5.03</v>
      </c>
      <c r="G48" s="881">
        <v>
2.5</v>
      </c>
      <c r="H48" s="881">
        <v>
3.8</v>
      </c>
      <c r="I48" s="881">
        <v>
1.91</v>
      </c>
      <c r="J48" s="886">
        <v>
3.66</v>
      </c>
    </row>
    <row r="49" spans="2:10" ht="57.75" customHeight="1">
      <c r="B49" s="866"/>
      <c r="C49" s="870" t="s">
        <v>
14</v>
      </c>
      <c r="D49" s="870"/>
      <c r="E49" s="874"/>
      <c r="F49" s="878">
        <v>
3.77</v>
      </c>
      <c r="G49" s="882" t="s">
        <v>
533</v>
      </c>
      <c r="H49" s="882">
        <v>
1.59</v>
      </c>
      <c r="I49" s="882" t="s">
        <v>
534</v>
      </c>
      <c r="J49" s="887" t="s">
        <v>
232</v>
      </c>
    </row>
    <row r="50" spans="2:10" ht="13.5" customHeight="1"/>
  </sheetData>
  <sheetProtection algorithmName="SHA-512" hashValue="zJotvbNL9X9197fcPZzqZCYrC0DXK9bUdKsgiOGuYn2TnKVOLtwXfvEUG4hNTNVp8kPBkc1AjaI2RHSzfBVO8w==" saltValue="fsQ0ORqvPS7sm/ArYeoUFQ==" spinCount="100000" sheet="1" objects="1" scenarios="1"/>
  <mergeCells count="3">
    <mergeCell ref="C47:E47"/>
    <mergeCell ref="C48:E48"/>
    <mergeCell ref="C49:E49"/>
  </mergeCells>
  <phoneticPr fontId="6"/>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弦巻 優輝</cp:lastModifiedBy>
  <dcterms:created xsi:type="dcterms:W3CDTF">2021-02-05T02:04:40Z</dcterms:created>
  <dcterms:modified xsi:type="dcterms:W3CDTF">2021-10-06T00:04:52Z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2021-10-06T00:04:52Z</vt:filetime>
  </property>
</Properties>
</file>