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f1\public\環境衛生課\003_簡水・集排特別会計\001_簡水・農水\共通\回答文書\令和7年度回答文書\260128〆切_（R6決算）経営比較分析表\回答\"/>
    </mc:Choice>
  </mc:AlternateContent>
  <xr:revisionPtr revIDLastSave="0" documentId="13_ncr:1_{3F1E20DB-26B2-4D98-9A9B-8BD81A755039}" xr6:coauthVersionLast="36" xr6:coauthVersionMax="36" xr10:uidLastSave="{00000000-0000-0000-0000-000000000000}"/>
  <workbookProtection workbookAlgorithmName="SHA-512" workbookHashValue="hbvT2hDHfY2FlrE92+w3d3Ct4nAvFHAPCWlJZEdUT+nSoFIMOK8Y5SPWMPiYeis7LU0vib7lqzz0u4Weq35iJQ==" workbookSaltValue="Y70KoAhlkmvp60uFiWFObw=="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F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<sst xmlns="http://schemas.openxmlformats.org/spreadsheetml/2006/main" count="316" uniqueCount="113">
  <si>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</si>
  <si>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</si>
  <si>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</si>
  <si>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</si>
  <si>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</si>
  <si>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</si>
  <si>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</si>
  <si>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</si>
  <si>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</si>
  <si>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</si>
  <si>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</si>
  <si>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</si>
  <si>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</si>
  <si>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</si>
  <si>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</si>
  <si>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</si>
  <si>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</si>
  <si>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</si>
  <si>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</si>
  <si>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</si>
  <si>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</si>
  <si>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</si>
  <si>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</si>
  <si>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</si>
  <si>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</si>
  <si>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</si>
  <si>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</si>
  <si>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</si>
  <si>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</si>
  <si>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</si>
  <si>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</si>
  <si>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</si>
  <si>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</si>
  <si>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</si>
  <si>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</si>
  <si>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</si>
  <si>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</si>
  <si>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</si>
  <si>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</si>
  <si>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</si>
  <si>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</si>
  <si>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</si>
  <si>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</si>
  <si>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</si>
  <si>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</si>
  <si>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</si>
  <si>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</si>
  <si>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</si>
  <si>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</si>
  <si>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</si>
  <si>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</si>
  <si>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</si>
  <si>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</si>
  <si>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</si>
  <si>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</si>
  <si>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</si>
  <si>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</si>
  <si>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</si>
  <si>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</si>
  <si>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</si>
  <si>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</si>
  <si>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</si>
  <si>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</si>
  <si>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</si>
  <si>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</si>
  <si>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</si>
  <si>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</si>
  <si>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</si>
  <si>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</si>
  <si>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</si>
  <si>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</si>
  <si>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</si>
  <si>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</si>
  <si>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</si>
  <si>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</si>
  <si>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</si>
  <si>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</si>
  <si>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</si>
  <si>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</si>
  <si>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</si>
  <si>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</si>
  <si>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</si>
  <si>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</si>
  <si>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</si>
  <si>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</si>
  <si>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</si>
  <si>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</si>
  <si>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</si>
  <si>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</si>
  <si>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</si>
  <si>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</si>
  <si>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</si>
  <si>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</si>
  <si>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</si>
  <si>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法適用</t>
  </si>
  <si>
    <t>水道事業</t>
  </si>
  <si>
    <t>簡易水道事業</t>
  </si>
  <si>
    <t>C4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</si>
  <si>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</si>
  <si>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</si>
  <si>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</si>
  <si>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</si>
  <si>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</si>
  <si>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</si>
  <si>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</si>
  <si>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</si>
  <si>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</si>
  <si>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</si>
  <si>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</si>
  <si>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</si>
  <si>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取水施設（井戸）の機能低下や計装施設等の老朽化が著しく、計画的に順次整備を実施している現状となっている。
配水本管に関してはH9～H15にかけて、村内の大規模な配水管改修工事を実施しており、老朽化に伴う配水本管の水道事故等は少ない現状である。しかし継手類は現在の耐震性能を備えない為、重要度の高い系統を中心に順次耐震化を図っていく必要がある。</t>
    <rPh sb="0" eb="2">
      <t>シュスイ</t>
    </rPh>
    <rPh sb="2" eb="4">
      <t>シセツ</t>
    </rPh>
    <rPh sb="5" eb="7">
      <t>イド</t>
    </rPh>
    <rPh sb="9" eb="11">
      <t>キノウ</t>
    </rPh>
    <rPh sb="11" eb="13">
      <t>テイカ</t>
    </rPh>
    <rPh sb="14" eb="16">
      <t>ケイソウ</t>
    </rPh>
    <rPh sb="16" eb="18">
      <t>シセツ</t>
    </rPh>
    <rPh sb="18" eb="19">
      <t>トウ</t>
    </rPh>
    <rPh sb="20" eb="22">
      <t>ロウキュウ</t>
    </rPh>
    <rPh sb="22" eb="23">
      <t>カ</t>
    </rPh>
    <rPh sb="24" eb="25">
      <t>イチジル</t>
    </rPh>
    <rPh sb="28" eb="30">
      <t>ケイカク</t>
    </rPh>
    <rPh sb="30" eb="31">
      <t>テキ</t>
    </rPh>
    <rPh sb="32" eb="34">
      <t>ジュンジ</t>
    </rPh>
    <rPh sb="34" eb="36">
      <t>セイビ</t>
    </rPh>
    <rPh sb="37" eb="39">
      <t>ジッシ</t>
    </rPh>
    <rPh sb="43" eb="45">
      <t>ゲンジョウ</t>
    </rPh>
    <rPh sb="53" eb="55">
      <t>ハイスイ</t>
    </rPh>
    <rPh sb="55" eb="57">
      <t>ホンカン</t>
    </rPh>
    <rPh sb="58" eb="59">
      <t>カン</t>
    </rPh>
    <rPh sb="73" eb="75">
      <t>ソンナイ</t>
    </rPh>
    <rPh sb="95" eb="98">
      <t>ロウキュウカ</t>
    </rPh>
    <rPh sb="99" eb="100">
      <t>トモナ</t>
    </rPh>
    <rPh sb="101" eb="103">
      <t>ハイスイ</t>
    </rPh>
    <rPh sb="103" eb="105">
      <t>ホンカン</t>
    </rPh>
    <rPh sb="106" eb="110">
      <t>スイドウジコ</t>
    </rPh>
    <rPh sb="110" eb="111">
      <t>トウ</t>
    </rPh>
    <rPh sb="112" eb="113">
      <t>スク</t>
    </rPh>
    <rPh sb="115" eb="117">
      <t>ゲンジョウ</t>
    </rPh>
    <rPh sb="124" eb="126">
      <t>ツギテ</t>
    </rPh>
    <rPh sb="126" eb="127">
      <t>ルイ</t>
    </rPh>
    <rPh sb="128" eb="130">
      <t>ゲンザイ</t>
    </rPh>
    <rPh sb="131" eb="133">
      <t>タイシン</t>
    </rPh>
    <rPh sb="133" eb="135">
      <t>セイノウ</t>
    </rPh>
    <rPh sb="136" eb="137">
      <t>ソナ</t>
    </rPh>
    <rPh sb="140" eb="141">
      <t>タメ</t>
    </rPh>
    <rPh sb="142" eb="144">
      <t>ジュウヨウ</t>
    </rPh>
    <rPh sb="144" eb="145">
      <t>ド</t>
    </rPh>
    <rPh sb="146" eb="147">
      <t>タカ</t>
    </rPh>
    <rPh sb="148" eb="150">
      <t>ケイトウ</t>
    </rPh>
    <rPh sb="151" eb="153">
      <t>チュウシン</t>
    </rPh>
    <rPh sb="154" eb="156">
      <t>ジュンジ</t>
    </rPh>
    <rPh sb="156" eb="159">
      <t>タイシンカ</t>
    </rPh>
    <rPh sb="160" eb="161">
      <t>ハカ</t>
    </rPh>
    <rPh sb="165" eb="167">
      <t>ヒツヨウ</t>
    </rPh>
    <phoneticPr fontId="4"/>
  </si>
  <si>
    <t>平成30年度に各施設の老朽度や耐震性能を把握し更新計画を作成するため、基礎情報として耐震診断および台帳整備を行った。現状はその中でも特に老朽度の高い施設や応援系統のない施設の2重系統化等の事業を遂行している現状である。また令和6年度に公営企業会計に移行したことにより、経営的視点を求められる状況となっている。諸計画を見直し戦略的に事業運営に努めていきたい。</t>
    <rPh sb="0" eb="2">
      <t>ヘイセイ</t>
    </rPh>
    <rPh sb="4" eb="6">
      <t>ネンド</t>
    </rPh>
    <rPh sb="58" eb="60">
      <t>ゲンジョウ</t>
    </rPh>
    <rPh sb="63" eb="64">
      <t>ナカ</t>
    </rPh>
    <rPh sb="66" eb="67">
      <t>トク</t>
    </rPh>
    <rPh sb="68" eb="70">
      <t>ロウキュウ</t>
    </rPh>
    <rPh sb="70" eb="71">
      <t>ド</t>
    </rPh>
    <rPh sb="72" eb="73">
      <t>タカ</t>
    </rPh>
    <rPh sb="74" eb="76">
      <t>シセツ</t>
    </rPh>
    <rPh sb="77" eb="79">
      <t>オウエン</t>
    </rPh>
    <rPh sb="79" eb="81">
      <t>ケイトウ</t>
    </rPh>
    <rPh sb="84" eb="86">
      <t>シセツ</t>
    </rPh>
    <rPh sb="88" eb="89">
      <t>ジュウ</t>
    </rPh>
    <rPh sb="89" eb="91">
      <t>ケイトウ</t>
    </rPh>
    <rPh sb="91" eb="92">
      <t>カ</t>
    </rPh>
    <rPh sb="92" eb="93">
      <t>トウ</t>
    </rPh>
    <rPh sb="94" eb="96">
      <t>ジギョウ</t>
    </rPh>
    <rPh sb="97" eb="99">
      <t>スイコウ</t>
    </rPh>
    <rPh sb="103" eb="105">
      <t>ゲンジョウ</t>
    </rPh>
    <rPh sb="111" eb="113">
      <t>レイワ</t>
    </rPh>
    <rPh sb="114" eb="116">
      <t>ネンド</t>
    </rPh>
    <rPh sb="117" eb="119">
      <t>コウエイ</t>
    </rPh>
    <rPh sb="119" eb="121">
      <t>キギョウ</t>
    </rPh>
    <rPh sb="121" eb="123">
      <t>カイケイ</t>
    </rPh>
    <rPh sb="124" eb="126">
      <t>イコウ</t>
    </rPh>
    <rPh sb="134" eb="136">
      <t>ケイエイ</t>
    </rPh>
    <rPh sb="136" eb="137">
      <t>テキ</t>
    </rPh>
    <rPh sb="137" eb="139">
      <t>シテン</t>
    </rPh>
    <rPh sb="140" eb="141">
      <t>モト</t>
    </rPh>
    <rPh sb="145" eb="147">
      <t>ジョウキョウ</t>
    </rPh>
    <rPh sb="154" eb="155">
      <t>ショ</t>
    </rPh>
    <rPh sb="155" eb="157">
      <t>ケイカク</t>
    </rPh>
    <rPh sb="158" eb="160">
      <t>ミナオ</t>
    </rPh>
    <rPh sb="161" eb="163">
      <t>センリャク</t>
    </rPh>
    <rPh sb="163" eb="164">
      <t>テキ</t>
    </rPh>
    <rPh sb="165" eb="167">
      <t>ジギョウ</t>
    </rPh>
    <rPh sb="167" eb="169">
      <t>ウンエイ</t>
    </rPh>
    <rPh sb="170" eb="171">
      <t>ツト</t>
    </rPh>
    <phoneticPr fontId="4"/>
  </si>
  <si>
    <t>①概ね黒字経営を維持できているように見けられるが、実際は給水収益だけの運営は厳しく、今後は料金改定や事業の効率化を検討する必要がある。②当該値は0％であったが、今後は給水収益の減少等により率の増加も考えられるので注視したい。③当該年度の債務に対する現金化は概ね達成している。④当村では地方債残高の償還完了に伴う減少傾向が続いていたが、令和3年度から継続して公営企業会計移行支援関連業務や連絡管布設工事等による起債借入が続いている為、比率の増加につながる傾向にある。（法適用前数値参考　R4　126.05％　R5　289.75％）⑤料金回収率については類似団体と比較して高い水準ではあるが、人口は減少傾向にあるため注視したい。⑥類似団体に比べ低く抑えられている。要因としては原水処理から給水に至るまでの工程が類似団体に比べ単純であり、ランニングコストが抑えられていることが挙げられる。（当村は100％井戸取水で配水池からの自然流下による供給方法であるいため、浄水過程がシンプルでランニングコストが抑えられていると考えられる）
⑦施設利用率については各配水池系統毎の能力に余裕がある結果となっているが、非常時に応急給水の期待できない島の立地条件や地形的条件に起因して施設に余裕を持たせる必要が生じている。今後、単独系統の施設を中心に連絡管等の整備を進め、更なる安定供給を目指したい。⑧有収率が全体的に低い原因として、漏水修繕の対応が十分にできていないことが挙げられる。島全体としても水道屋の職人不足が顕著であり、近年、村直営修繕の頻度もかなり多く、修繕が追いつかない状態である。今後はより積極的かつ計画的に施設の更新等を実施し、状況改善に努めたい。</t>
    <rPh sb="1" eb="2">
      <t>オオム</t>
    </rPh>
    <rPh sb="3" eb="5">
      <t>クロジ</t>
    </rPh>
    <rPh sb="5" eb="7">
      <t>ケイエイ</t>
    </rPh>
    <rPh sb="8" eb="10">
      <t>イジ</t>
    </rPh>
    <rPh sb="18" eb="19">
      <t>ミ</t>
    </rPh>
    <rPh sb="25" eb="27">
      <t>ジッサイ</t>
    </rPh>
    <rPh sb="28" eb="30">
      <t>キュウスイ</t>
    </rPh>
    <rPh sb="30" eb="32">
      <t>シュウエキ</t>
    </rPh>
    <rPh sb="35" eb="37">
      <t>ウンエイ</t>
    </rPh>
    <rPh sb="38" eb="39">
      <t>キビ</t>
    </rPh>
    <rPh sb="42" eb="44">
      <t>コンゴ</t>
    </rPh>
    <rPh sb="45" eb="47">
      <t>リョウキン</t>
    </rPh>
    <rPh sb="47" eb="49">
      <t>カイテイ</t>
    </rPh>
    <rPh sb="50" eb="52">
      <t>ジギョウ</t>
    </rPh>
    <rPh sb="53" eb="55">
      <t>コウリツ</t>
    </rPh>
    <rPh sb="55" eb="56">
      <t>カ</t>
    </rPh>
    <rPh sb="57" eb="59">
      <t>ケントウ</t>
    </rPh>
    <rPh sb="61" eb="63">
      <t>ヒツヨウ</t>
    </rPh>
    <rPh sb="68" eb="70">
      <t>トウガイ</t>
    </rPh>
    <rPh sb="70" eb="71">
      <t>アタイ</t>
    </rPh>
    <rPh sb="80" eb="82">
      <t>コンゴ</t>
    </rPh>
    <rPh sb="83" eb="85">
      <t>キュウスイ</t>
    </rPh>
    <rPh sb="85" eb="87">
      <t>シュウエキ</t>
    </rPh>
    <rPh sb="88" eb="90">
      <t>ゲンショウ</t>
    </rPh>
    <rPh sb="90" eb="91">
      <t>トウ</t>
    </rPh>
    <rPh sb="94" eb="95">
      <t>リツ</t>
    </rPh>
    <rPh sb="96" eb="98">
      <t>ゾウカ</t>
    </rPh>
    <rPh sb="99" eb="100">
      <t>カンガ</t>
    </rPh>
    <rPh sb="106" eb="108">
      <t>チュウシ</t>
    </rPh>
    <rPh sb="113" eb="115">
      <t>トウガイ</t>
    </rPh>
    <rPh sb="115" eb="117">
      <t>ネンド</t>
    </rPh>
    <rPh sb="118" eb="120">
      <t>サイム</t>
    </rPh>
    <rPh sb="121" eb="122">
      <t>タイ</t>
    </rPh>
    <rPh sb="124" eb="126">
      <t>ゲンキン</t>
    </rPh>
    <rPh sb="126" eb="127">
      <t>カ</t>
    </rPh>
    <rPh sb="128" eb="129">
      <t>オオム</t>
    </rPh>
    <rPh sb="130" eb="132">
      <t>タッセイ</t>
    </rPh>
    <rPh sb="167" eb="169">
      <t>レイワ</t>
    </rPh>
    <rPh sb="170" eb="172">
      <t>ネンド</t>
    </rPh>
    <rPh sb="174" eb="176">
      <t>ケイゾク</t>
    </rPh>
    <rPh sb="188" eb="190">
      <t>カンレン</t>
    </rPh>
    <rPh sb="233" eb="236">
      <t>ホウテキヨウ</t>
    </rPh>
    <rPh sb="236" eb="237">
      <t>マエ</t>
    </rPh>
    <rPh sb="237" eb="239">
      <t>スウチ</t>
    </rPh>
    <rPh sb="239" eb="241">
      <t>サンコウ</t>
    </rPh>
    <rPh sb="306" eb="308">
      <t>チュウシ</t>
    </rPh>
    <rPh sb="392" eb="394">
      <t>トウソン</t>
    </rPh>
    <rPh sb="399" eb="401">
      <t>イド</t>
    </rPh>
    <rPh sb="401" eb="403">
      <t>シュスイ</t>
    </rPh>
    <rPh sb="404" eb="406">
      <t>ハイスイ</t>
    </rPh>
    <rPh sb="406" eb="407">
      <t>イケ</t>
    </rPh>
    <rPh sb="410" eb="412">
      <t>シゼン</t>
    </rPh>
    <rPh sb="412" eb="414">
      <t>リュウカ</t>
    </rPh>
    <rPh sb="417" eb="419">
      <t>キョウキュウ</t>
    </rPh>
    <rPh sb="419" eb="421">
      <t>ホウホウ</t>
    </rPh>
    <rPh sb="428" eb="430">
      <t>ジョウスイ</t>
    </rPh>
    <rPh sb="430" eb="432">
      <t>カテイ</t>
    </rPh>
    <rPh sb="447" eb="448">
      <t>オサ</t>
    </rPh>
    <rPh sb="455" eb="456">
      <t>カンガ</t>
    </rPh>
    <rPh sb="523" eb="524">
      <t>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</si>
</sst>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7A1-4D85-B211-505F5A8E7EF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0.25</c:v>
                </c:pt>
              </c:numCache>
            </c:numRef>
          </c:val>
          <c:smooth val="0"/>
          <c:extLst>
            <c:ext xmlns:c16="http://schemas.microsoft.com/office/drawing/2014/chart" uri="{C3380CC4-5D6E-409C-BE32-E72D297353CC}">
              <c16:uniqueId val="{00000001-17A1-4D85-B211-505F5A8E7EF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27.46</c:v>
                </c:pt>
              </c:numCache>
            </c:numRef>
          </c:val>
          <c:extLst>
            <c:ext xmlns:c16="http://schemas.microsoft.com/office/drawing/2014/chart" uri="{C3380CC4-5D6E-409C-BE32-E72D297353CC}">
              <c16:uniqueId val="{00000000-29C4-41B4-879B-AC62E345EC4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29.19</c:v>
                </c:pt>
              </c:numCache>
            </c:numRef>
          </c:val>
          <c:smooth val="0"/>
          <c:extLst>
            <c:ext xmlns:c16="http://schemas.microsoft.com/office/drawing/2014/chart" uri="{C3380CC4-5D6E-409C-BE32-E72D297353CC}">
              <c16:uniqueId val="{00000001-29C4-41B4-879B-AC62E345EC4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63.32</c:v>
                </c:pt>
              </c:numCache>
            </c:numRef>
          </c:val>
          <c:extLst>
            <c:ext xmlns:c16="http://schemas.microsoft.com/office/drawing/2014/chart" uri="{C3380CC4-5D6E-409C-BE32-E72D297353CC}">
              <c16:uniqueId val="{00000000-4832-4475-BBE5-B554EDB9421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66.040000000000006</c:v>
                </c:pt>
              </c:numCache>
            </c:numRef>
          </c:val>
          <c:smooth val="0"/>
          <c:extLst>
            <c:ext xmlns:c16="http://schemas.microsoft.com/office/drawing/2014/chart" uri="{C3380CC4-5D6E-409C-BE32-E72D297353CC}">
              <c16:uniqueId val="{00000001-4832-4475-BBE5-B554EDB9421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103.46</c:v>
                </c:pt>
              </c:numCache>
            </c:numRef>
          </c:val>
          <c:extLst>
            <c:ext xmlns:c16="http://schemas.microsoft.com/office/drawing/2014/chart" uri="{C3380CC4-5D6E-409C-BE32-E72D297353CC}">
              <c16:uniqueId val="{00000000-5F21-45F2-8660-1BD968D7F78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102.26</c:v>
                </c:pt>
              </c:numCache>
            </c:numRef>
          </c:val>
          <c:smooth val="0"/>
          <c:extLst>
            <c:ext xmlns:c16="http://schemas.microsoft.com/office/drawing/2014/chart" uri="{C3380CC4-5D6E-409C-BE32-E72D297353CC}">
              <c16:uniqueId val="{00000001-5F21-45F2-8660-1BD968D7F78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c:v>5.32</c:v>
                </c:pt>
              </c:numCache>
            </c:numRef>
          </c:val>
          <c:extLst>
            <c:ext xmlns:c16="http://schemas.microsoft.com/office/drawing/2014/chart" uri="{C3380CC4-5D6E-409C-BE32-E72D297353CC}">
              <c16:uniqueId val="{00000000-D038-4987-87B6-7E105EF75B5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28.04</c:v>
                </c:pt>
              </c:numCache>
            </c:numRef>
          </c:val>
          <c:smooth val="0"/>
          <c:extLst>
            <c:ext xmlns:c16="http://schemas.microsoft.com/office/drawing/2014/chart" uri="{C3380CC4-5D6E-409C-BE32-E72D297353CC}">
              <c16:uniqueId val="{00000001-D038-4987-87B6-7E105EF75B5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19.07</c:v>
                </c:pt>
              </c:numCache>
            </c:numRef>
          </c:val>
          <c:extLst>
            <c:ext xmlns:c16="http://schemas.microsoft.com/office/drawing/2014/chart" uri="{C3380CC4-5D6E-409C-BE32-E72D297353CC}">
              <c16:uniqueId val="{00000000-8EA3-44B2-82FA-5834DA9E460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11.15</c:v>
                </c:pt>
              </c:numCache>
            </c:numRef>
          </c:val>
          <c:smooth val="0"/>
          <c:extLst>
            <c:ext xmlns:c16="http://schemas.microsoft.com/office/drawing/2014/chart" uri="{C3380CC4-5D6E-409C-BE32-E72D297353CC}">
              <c16:uniqueId val="{00000001-8EA3-44B2-82FA-5834DA9E460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B66-4A88-9016-FBDFE104AEE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82.37</c:v>
                </c:pt>
              </c:numCache>
            </c:numRef>
          </c:val>
          <c:smooth val="0"/>
          <c:extLst>
            <c:ext xmlns:c16="http://schemas.microsoft.com/office/drawing/2014/chart" uri="{C3380CC4-5D6E-409C-BE32-E72D297353CC}">
              <c16:uniqueId val="{00000001-0B66-4A88-9016-FBDFE104AEE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99.71</c:v>
                </c:pt>
              </c:numCache>
            </c:numRef>
          </c:val>
          <c:extLst>
            <c:ext xmlns:c16="http://schemas.microsoft.com/office/drawing/2014/chart" uri="{C3380CC4-5D6E-409C-BE32-E72D297353CC}">
              <c16:uniqueId val="{00000000-9B47-4AF6-80DB-C037FBB62A2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101.6</c:v>
                </c:pt>
              </c:numCache>
            </c:numRef>
          </c:val>
          <c:smooth val="0"/>
          <c:extLst>
            <c:ext xmlns:c16="http://schemas.microsoft.com/office/drawing/2014/chart" uri="{C3380CC4-5D6E-409C-BE32-E72D297353CC}">
              <c16:uniqueId val="{00000001-9B47-4AF6-80DB-C037FBB62A2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377.22</c:v>
                </c:pt>
              </c:numCache>
            </c:numRef>
          </c:val>
          <c:extLst>
            <c:ext xmlns:c16="http://schemas.microsoft.com/office/drawing/2014/chart" uri="{C3380CC4-5D6E-409C-BE32-E72D297353CC}">
              <c16:uniqueId val="{00000000-F816-44AE-AF8B-8F1E4784F9E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1398.03</c:v>
                </c:pt>
              </c:numCache>
            </c:numRef>
          </c:val>
          <c:smooth val="0"/>
          <c:extLst>
            <c:ext xmlns:c16="http://schemas.microsoft.com/office/drawing/2014/chart" uri="{C3380CC4-5D6E-409C-BE32-E72D297353CC}">
              <c16:uniqueId val="{00000001-F816-44AE-AF8B-8F1E4784F9E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81.05</c:v>
                </c:pt>
              </c:numCache>
            </c:numRef>
          </c:val>
          <c:extLst>
            <c:ext xmlns:c16="http://schemas.microsoft.com/office/drawing/2014/chart" uri="{C3380CC4-5D6E-409C-BE32-E72D297353CC}">
              <c16:uniqueId val="{00000000-D867-415E-8243-78DF4D68D0B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39.15</c:v>
                </c:pt>
              </c:numCache>
            </c:numRef>
          </c:val>
          <c:smooth val="0"/>
          <c:extLst>
            <c:ext xmlns:c16="http://schemas.microsoft.com/office/drawing/2014/chart" uri="{C3380CC4-5D6E-409C-BE32-E72D297353CC}">
              <c16:uniqueId val="{00000001-D867-415E-8243-78DF4D68D0B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179.2</c:v>
                </c:pt>
              </c:numCache>
            </c:numRef>
          </c:val>
          <c:extLst>
            <c:ext xmlns:c16="http://schemas.microsoft.com/office/drawing/2014/chart" uri="{C3380CC4-5D6E-409C-BE32-E72D297353CC}">
              <c16:uniqueId val="{00000000-300D-40C8-8098-91C8783E7D1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392.81</c:v>
                </c:pt>
              </c:numCache>
            </c:numRef>
          </c:val>
          <c:smooth val="0"/>
          <c:extLst>
            <c:ext xmlns:c16="http://schemas.microsoft.com/office/drawing/2014/chart" uri="{C3380CC4-5D6E-409C-BE32-E72D297353CC}">
              <c16:uniqueId val="{00000001-300D-40C8-8098-91C8783E7D1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I34"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東京都　神津島村</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簡易水道事業</v>
      </c>
      <c r="Q8" s="75"/>
      <c r="R8" s="75"/>
      <c r="S8" s="75"/>
      <c r="T8" s="75"/>
      <c r="U8" s="75"/>
      <c r="V8" s="75"/>
      <c r="W8" s="75" t="str">
        <f>データ!$L$6</f>
        <v>C4</v>
      </c>
      <c r="X8" s="75"/>
      <c r="Y8" s="75"/>
      <c r="Z8" s="75"/>
      <c r="AA8" s="75"/>
      <c r="AB8" s="75"/>
      <c r="AC8" s="75"/>
      <c r="AD8" s="75" t="str">
        <f>データ!$M$6</f>
        <v>非設置</v>
      </c>
      <c r="AE8" s="75"/>
      <c r="AF8" s="75"/>
      <c r="AG8" s="75"/>
      <c r="AH8" s="75"/>
      <c r="AI8" s="75"/>
      <c r="AJ8" s="75"/>
      <c r="AK8" s="2"/>
      <c r="AL8" s="58">
        <f>データ!$R$6</f>
        <v>1737</v>
      </c>
      <c r="AM8" s="58"/>
      <c r="AN8" s="58"/>
      <c r="AO8" s="58"/>
      <c r="AP8" s="58"/>
      <c r="AQ8" s="58"/>
      <c r="AR8" s="58"/>
      <c r="AS8" s="58"/>
      <c r="AT8" s="55">
        <f>データ!$S$6</f>
        <v>18.579999999999998</v>
      </c>
      <c r="AU8" s="56"/>
      <c r="AV8" s="56"/>
      <c r="AW8" s="56"/>
      <c r="AX8" s="56"/>
      <c r="AY8" s="56"/>
      <c r="AZ8" s="56"/>
      <c r="BA8" s="56"/>
      <c r="BB8" s="45">
        <f>データ!$T$6</f>
        <v>93.49</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66.08</v>
      </c>
      <c r="J10" s="56"/>
      <c r="K10" s="56"/>
      <c r="L10" s="56"/>
      <c r="M10" s="56"/>
      <c r="N10" s="56"/>
      <c r="O10" s="57"/>
      <c r="P10" s="45">
        <f>データ!$P$6</f>
        <v>99.82</v>
      </c>
      <c r="Q10" s="45"/>
      <c r="R10" s="45"/>
      <c r="S10" s="45"/>
      <c r="T10" s="45"/>
      <c r="U10" s="45"/>
      <c r="V10" s="45"/>
      <c r="W10" s="58">
        <f>データ!$Q$6</f>
        <v>1240</v>
      </c>
      <c r="X10" s="58"/>
      <c r="Y10" s="58"/>
      <c r="Z10" s="58"/>
      <c r="AA10" s="58"/>
      <c r="AB10" s="58"/>
      <c r="AC10" s="58"/>
      <c r="AD10" s="2"/>
      <c r="AE10" s="2"/>
      <c r="AF10" s="2"/>
      <c r="AG10" s="2"/>
      <c r="AH10" s="2"/>
      <c r="AI10" s="2"/>
      <c r="AJ10" s="2"/>
      <c r="AK10" s="2"/>
      <c r="AL10" s="58">
        <f>データ!$U$6</f>
        <v>1703</v>
      </c>
      <c r="AM10" s="58"/>
      <c r="AN10" s="58"/>
      <c r="AO10" s="58"/>
      <c r="AP10" s="58"/>
      <c r="AQ10" s="58"/>
      <c r="AR10" s="58"/>
      <c r="AS10" s="58"/>
      <c r="AT10" s="55">
        <f>データ!$V$6</f>
        <v>1</v>
      </c>
      <c r="AU10" s="56"/>
      <c r="AV10" s="56"/>
      <c r="AW10" s="56"/>
      <c r="AX10" s="56"/>
      <c r="AY10" s="56"/>
      <c r="AZ10" s="56"/>
      <c r="BA10" s="56"/>
      <c r="BB10" s="45">
        <f>データ!$W$6</f>
        <v>1703</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112</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110</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111</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iEsVrav9aJ9ofnbQBSKQHe+hDthfp1N1HrVMvydkpAOwtKEejCPwe6KRwF4LWXRJ4nyPtjEbXO1eqlX7Am1mtg==" saltValue="yLDyvjrU1OuBZmHhZNlrE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133647</v>
      </c>
      <c r="D6" s="20">
        <f t="shared" si="3"/>
        <v>46</v>
      </c>
      <c r="E6" s="20">
        <f t="shared" si="3"/>
        <v>1</v>
      </c>
      <c r="F6" s="20">
        <f t="shared" si="3"/>
        <v>0</v>
      </c>
      <c r="G6" s="20">
        <f t="shared" si="3"/>
        <v>5</v>
      </c>
      <c r="H6" s="20" t="str">
        <f t="shared" si="3"/>
        <v>東京都　神津島村</v>
      </c>
      <c r="I6" s="20" t="str">
        <f t="shared" si="3"/>
        <v>法適用</v>
      </c>
      <c r="J6" s="20" t="str">
        <f t="shared" si="3"/>
        <v>水道事業</v>
      </c>
      <c r="K6" s="20" t="str">
        <f t="shared" si="3"/>
        <v>簡易水道事業</v>
      </c>
      <c r="L6" s="20" t="str">
        <f t="shared" si="3"/>
        <v>C4</v>
      </c>
      <c r="M6" s="20" t="str">
        <f t="shared" si="3"/>
        <v>非設置</v>
      </c>
      <c r="N6" s="21" t="str">
        <f t="shared" si="3"/>
        <v>-</v>
      </c>
      <c r="O6" s="21">
        <f t="shared" si="3"/>
        <v>66.08</v>
      </c>
      <c r="P6" s="21">
        <f t="shared" si="3"/>
        <v>99.82</v>
      </c>
      <c r="Q6" s="21">
        <f t="shared" si="3"/>
        <v>1240</v>
      </c>
      <c r="R6" s="21">
        <f t="shared" si="3"/>
        <v>1737</v>
      </c>
      <c r="S6" s="21">
        <f t="shared" si="3"/>
        <v>18.579999999999998</v>
      </c>
      <c r="T6" s="21">
        <f t="shared" si="3"/>
        <v>93.49</v>
      </c>
      <c r="U6" s="21">
        <f t="shared" si="3"/>
        <v>1703</v>
      </c>
      <c r="V6" s="21">
        <f t="shared" si="3"/>
        <v>1</v>
      </c>
      <c r="W6" s="21">
        <f t="shared" si="3"/>
        <v>1703</v>
      </c>
      <c r="X6" s="22" t="str">
        <f>IF(X7="",NA(),X7)</f>
        <v>-</v>
      </c>
      <c r="Y6" s="22" t="str">
        <f t="shared" ref="Y6:AG6" si="4">IF(Y7="",NA(),Y7)</f>
        <v>-</v>
      </c>
      <c r="Z6" s="22" t="str">
        <f t="shared" si="4"/>
        <v>-</v>
      </c>
      <c r="AA6" s="22" t="str">
        <f t="shared" si="4"/>
        <v>-</v>
      </c>
      <c r="AB6" s="22">
        <f t="shared" si="4"/>
        <v>103.46</v>
      </c>
      <c r="AC6" s="22" t="str">
        <f t="shared" si="4"/>
        <v>-</v>
      </c>
      <c r="AD6" s="22" t="str">
        <f t="shared" si="4"/>
        <v>-</v>
      </c>
      <c r="AE6" s="22" t="str">
        <f t="shared" si="4"/>
        <v>-</v>
      </c>
      <c r="AF6" s="22" t="str">
        <f t="shared" si="4"/>
        <v>-</v>
      </c>
      <c r="AG6" s="22">
        <f t="shared" si="4"/>
        <v>102.26</v>
      </c>
      <c r="AH6" s="21" t="str">
        <f>IF(AH7="","",IF(AH7="-","【-】","【"&amp;SUBSTITUTE(TEXT(AH7,"#,##0.00"),"-","△")&amp;"】"))</f>
        <v>【102.02】</v>
      </c>
      <c r="AI6" s="22" t="str">
        <f>IF(AI7="",NA(),AI7)</f>
        <v>-</v>
      </c>
      <c r="AJ6" s="22" t="str">
        <f t="shared" ref="AJ6:AR6" si="5">IF(AJ7="",NA(),AJ7)</f>
        <v>-</v>
      </c>
      <c r="AK6" s="22" t="str">
        <f t="shared" si="5"/>
        <v>-</v>
      </c>
      <c r="AL6" s="22" t="str">
        <f t="shared" si="5"/>
        <v>-</v>
      </c>
      <c r="AM6" s="21">
        <f t="shared" si="5"/>
        <v>0</v>
      </c>
      <c r="AN6" s="22" t="str">
        <f t="shared" si="5"/>
        <v>-</v>
      </c>
      <c r="AO6" s="22" t="str">
        <f t="shared" si="5"/>
        <v>-</v>
      </c>
      <c r="AP6" s="22" t="str">
        <f t="shared" si="5"/>
        <v>-</v>
      </c>
      <c r="AQ6" s="22" t="str">
        <f t="shared" si="5"/>
        <v>-</v>
      </c>
      <c r="AR6" s="22">
        <f t="shared" si="5"/>
        <v>82.37</v>
      </c>
      <c r="AS6" s="21" t="str">
        <f>IF(AS7="","",IF(AS7="-","【-】","【"&amp;SUBSTITUTE(TEXT(AS7,"#,##0.00"),"-","△")&amp;"】"))</f>
        <v>【26.96】</v>
      </c>
      <c r="AT6" s="22" t="str">
        <f>IF(AT7="",NA(),AT7)</f>
        <v>-</v>
      </c>
      <c r="AU6" s="22" t="str">
        <f t="shared" ref="AU6:BC6" si="6">IF(AU7="",NA(),AU7)</f>
        <v>-</v>
      </c>
      <c r="AV6" s="22" t="str">
        <f t="shared" si="6"/>
        <v>-</v>
      </c>
      <c r="AW6" s="22" t="str">
        <f t="shared" si="6"/>
        <v>-</v>
      </c>
      <c r="AX6" s="22">
        <f t="shared" si="6"/>
        <v>99.71</v>
      </c>
      <c r="AY6" s="22" t="str">
        <f t="shared" si="6"/>
        <v>-</v>
      </c>
      <c r="AZ6" s="22" t="str">
        <f t="shared" si="6"/>
        <v>-</v>
      </c>
      <c r="BA6" s="22" t="str">
        <f t="shared" si="6"/>
        <v>-</v>
      </c>
      <c r="BB6" s="22" t="str">
        <f t="shared" si="6"/>
        <v>-</v>
      </c>
      <c r="BC6" s="22">
        <f t="shared" si="6"/>
        <v>101.6</v>
      </c>
      <c r="BD6" s="21" t="str">
        <f>IF(BD7="","",IF(BD7="-","【-】","【"&amp;SUBSTITUTE(TEXT(BD7,"#,##0.00"),"-","△")&amp;"】"))</f>
        <v>【142.39】</v>
      </c>
      <c r="BE6" s="22" t="str">
        <f>IF(BE7="",NA(),BE7)</f>
        <v>-</v>
      </c>
      <c r="BF6" s="22" t="str">
        <f t="shared" ref="BF6:BN6" si="7">IF(BF7="",NA(),BF7)</f>
        <v>-</v>
      </c>
      <c r="BG6" s="22" t="str">
        <f t="shared" si="7"/>
        <v>-</v>
      </c>
      <c r="BH6" s="22" t="str">
        <f t="shared" si="7"/>
        <v>-</v>
      </c>
      <c r="BI6" s="22">
        <f t="shared" si="7"/>
        <v>377.22</v>
      </c>
      <c r="BJ6" s="22" t="str">
        <f t="shared" si="7"/>
        <v>-</v>
      </c>
      <c r="BK6" s="22" t="str">
        <f t="shared" si="7"/>
        <v>-</v>
      </c>
      <c r="BL6" s="22" t="str">
        <f t="shared" si="7"/>
        <v>-</v>
      </c>
      <c r="BM6" s="22" t="str">
        <f t="shared" si="7"/>
        <v>-</v>
      </c>
      <c r="BN6" s="22">
        <f t="shared" si="7"/>
        <v>1398.03</v>
      </c>
      <c r="BO6" s="21" t="str">
        <f>IF(BO7="","",IF(BO7="-","【-】","【"&amp;SUBSTITUTE(TEXT(BO7,"#,##0.00"),"-","△")&amp;"】"))</f>
        <v>【1,043.36】</v>
      </c>
      <c r="BP6" s="22" t="str">
        <f>IF(BP7="",NA(),BP7)</f>
        <v>-</v>
      </c>
      <c r="BQ6" s="22" t="str">
        <f t="shared" ref="BQ6:BY6" si="8">IF(BQ7="",NA(),BQ7)</f>
        <v>-</v>
      </c>
      <c r="BR6" s="22" t="str">
        <f t="shared" si="8"/>
        <v>-</v>
      </c>
      <c r="BS6" s="22" t="str">
        <f t="shared" si="8"/>
        <v>-</v>
      </c>
      <c r="BT6" s="22">
        <f t="shared" si="8"/>
        <v>81.05</v>
      </c>
      <c r="BU6" s="22" t="str">
        <f t="shared" si="8"/>
        <v>-</v>
      </c>
      <c r="BV6" s="22" t="str">
        <f t="shared" si="8"/>
        <v>-</v>
      </c>
      <c r="BW6" s="22" t="str">
        <f t="shared" si="8"/>
        <v>-</v>
      </c>
      <c r="BX6" s="22" t="str">
        <f t="shared" si="8"/>
        <v>-</v>
      </c>
      <c r="BY6" s="22">
        <f t="shared" si="8"/>
        <v>39.15</v>
      </c>
      <c r="BZ6" s="21" t="str">
        <f>IF(BZ7="","",IF(BZ7="-","【-】","【"&amp;SUBSTITUTE(TEXT(BZ7,"#,##0.00"),"-","△")&amp;"】"))</f>
        <v>【56.19】</v>
      </c>
      <c r="CA6" s="22" t="str">
        <f>IF(CA7="",NA(),CA7)</f>
        <v>-</v>
      </c>
      <c r="CB6" s="22" t="str">
        <f t="shared" ref="CB6:CJ6" si="9">IF(CB7="",NA(),CB7)</f>
        <v>-</v>
      </c>
      <c r="CC6" s="22" t="str">
        <f t="shared" si="9"/>
        <v>-</v>
      </c>
      <c r="CD6" s="22" t="str">
        <f t="shared" si="9"/>
        <v>-</v>
      </c>
      <c r="CE6" s="22">
        <f t="shared" si="9"/>
        <v>179.2</v>
      </c>
      <c r="CF6" s="22" t="str">
        <f t="shared" si="9"/>
        <v>-</v>
      </c>
      <c r="CG6" s="22" t="str">
        <f t="shared" si="9"/>
        <v>-</v>
      </c>
      <c r="CH6" s="22" t="str">
        <f t="shared" si="9"/>
        <v>-</v>
      </c>
      <c r="CI6" s="22" t="str">
        <f t="shared" si="9"/>
        <v>-</v>
      </c>
      <c r="CJ6" s="22">
        <f t="shared" si="9"/>
        <v>392.81</v>
      </c>
      <c r="CK6" s="21" t="str">
        <f>IF(CK7="","",IF(CK7="-","【-】","【"&amp;SUBSTITUTE(TEXT(CK7,"#,##0.00"),"-","△")&amp;"】"))</f>
        <v>【285.60】</v>
      </c>
      <c r="CL6" s="22" t="str">
        <f>IF(CL7="",NA(),CL7)</f>
        <v>-</v>
      </c>
      <c r="CM6" s="22" t="str">
        <f t="shared" ref="CM6:CU6" si="10">IF(CM7="",NA(),CM7)</f>
        <v>-</v>
      </c>
      <c r="CN6" s="22" t="str">
        <f t="shared" si="10"/>
        <v>-</v>
      </c>
      <c r="CO6" s="22" t="str">
        <f t="shared" si="10"/>
        <v>-</v>
      </c>
      <c r="CP6" s="22">
        <f t="shared" si="10"/>
        <v>27.46</v>
      </c>
      <c r="CQ6" s="22" t="str">
        <f t="shared" si="10"/>
        <v>-</v>
      </c>
      <c r="CR6" s="22" t="str">
        <f t="shared" si="10"/>
        <v>-</v>
      </c>
      <c r="CS6" s="22" t="str">
        <f t="shared" si="10"/>
        <v>-</v>
      </c>
      <c r="CT6" s="22" t="str">
        <f t="shared" si="10"/>
        <v>-</v>
      </c>
      <c r="CU6" s="22">
        <f t="shared" si="10"/>
        <v>29.19</v>
      </c>
      <c r="CV6" s="21" t="str">
        <f>IF(CV7="","",IF(CV7="-","【-】","【"&amp;SUBSTITUTE(TEXT(CV7,"#,##0.00"),"-","△")&amp;"】"))</f>
        <v>【48.33】</v>
      </c>
      <c r="CW6" s="22" t="str">
        <f>IF(CW7="",NA(),CW7)</f>
        <v>-</v>
      </c>
      <c r="CX6" s="22" t="str">
        <f t="shared" ref="CX6:DF6" si="11">IF(CX7="",NA(),CX7)</f>
        <v>-</v>
      </c>
      <c r="CY6" s="22" t="str">
        <f t="shared" si="11"/>
        <v>-</v>
      </c>
      <c r="CZ6" s="22" t="str">
        <f t="shared" si="11"/>
        <v>-</v>
      </c>
      <c r="DA6" s="22">
        <f t="shared" si="11"/>
        <v>63.32</v>
      </c>
      <c r="DB6" s="22" t="str">
        <f t="shared" si="11"/>
        <v>-</v>
      </c>
      <c r="DC6" s="22" t="str">
        <f t="shared" si="11"/>
        <v>-</v>
      </c>
      <c r="DD6" s="22" t="str">
        <f t="shared" si="11"/>
        <v>-</v>
      </c>
      <c r="DE6" s="22" t="str">
        <f t="shared" si="11"/>
        <v>-</v>
      </c>
      <c r="DF6" s="22">
        <f t="shared" si="11"/>
        <v>66.040000000000006</v>
      </c>
      <c r="DG6" s="21" t="str">
        <f>IF(DG7="","",IF(DG7="-","【-】","【"&amp;SUBSTITUTE(TEXT(DG7,"#,##0.00"),"-","△")&amp;"】"))</f>
        <v>【70.34】</v>
      </c>
      <c r="DH6" s="22" t="str">
        <f>IF(DH7="",NA(),DH7)</f>
        <v>-</v>
      </c>
      <c r="DI6" s="22" t="str">
        <f t="shared" ref="DI6:DQ6" si="12">IF(DI7="",NA(),DI7)</f>
        <v>-</v>
      </c>
      <c r="DJ6" s="22" t="str">
        <f t="shared" si="12"/>
        <v>-</v>
      </c>
      <c r="DK6" s="22" t="str">
        <f t="shared" si="12"/>
        <v>-</v>
      </c>
      <c r="DL6" s="22">
        <f t="shared" si="12"/>
        <v>5.32</v>
      </c>
      <c r="DM6" s="22" t="str">
        <f t="shared" si="12"/>
        <v>-</v>
      </c>
      <c r="DN6" s="22" t="str">
        <f t="shared" si="12"/>
        <v>-</v>
      </c>
      <c r="DO6" s="22" t="str">
        <f t="shared" si="12"/>
        <v>-</v>
      </c>
      <c r="DP6" s="22" t="str">
        <f t="shared" si="12"/>
        <v>-</v>
      </c>
      <c r="DQ6" s="22">
        <f t="shared" si="12"/>
        <v>28.04</v>
      </c>
      <c r="DR6" s="21" t="str">
        <f>IF(DR7="","",IF(DR7="-","【-】","【"&amp;SUBSTITUTE(TEXT(DR7,"#,##0.00"),"-","△")&amp;"】"))</f>
        <v>【35.50】</v>
      </c>
      <c r="DS6" s="22" t="str">
        <f>IF(DS7="",NA(),DS7)</f>
        <v>-</v>
      </c>
      <c r="DT6" s="22" t="str">
        <f t="shared" ref="DT6:EB6" si="13">IF(DT7="",NA(),DT7)</f>
        <v>-</v>
      </c>
      <c r="DU6" s="22" t="str">
        <f t="shared" si="13"/>
        <v>-</v>
      </c>
      <c r="DV6" s="22" t="str">
        <f t="shared" si="13"/>
        <v>-</v>
      </c>
      <c r="DW6" s="22">
        <f t="shared" si="13"/>
        <v>19.07</v>
      </c>
      <c r="DX6" s="22" t="str">
        <f t="shared" si="13"/>
        <v>-</v>
      </c>
      <c r="DY6" s="22" t="str">
        <f t="shared" si="13"/>
        <v>-</v>
      </c>
      <c r="DZ6" s="22" t="str">
        <f t="shared" si="13"/>
        <v>-</v>
      </c>
      <c r="EA6" s="22" t="str">
        <f t="shared" si="13"/>
        <v>-</v>
      </c>
      <c r="EB6" s="22">
        <f t="shared" si="13"/>
        <v>11.15</v>
      </c>
      <c r="EC6" s="21" t="str">
        <f>IF(EC7="","",IF(EC7="-","【-】","【"&amp;SUBSTITUTE(TEXT(EC7,"#,##0.00"),"-","△")&amp;"】"))</f>
        <v>【16.16】</v>
      </c>
      <c r="ED6" s="22" t="str">
        <f>IF(ED7="",NA(),ED7)</f>
        <v>-</v>
      </c>
      <c r="EE6" s="22" t="str">
        <f t="shared" ref="EE6:EM6" si="14">IF(EE7="",NA(),EE7)</f>
        <v>-</v>
      </c>
      <c r="EF6" s="22" t="str">
        <f t="shared" si="14"/>
        <v>-</v>
      </c>
      <c r="EG6" s="22" t="str">
        <f t="shared" si="14"/>
        <v>-</v>
      </c>
      <c r="EH6" s="21">
        <f t="shared" si="14"/>
        <v>0</v>
      </c>
      <c r="EI6" s="22" t="str">
        <f t="shared" si="14"/>
        <v>-</v>
      </c>
      <c r="EJ6" s="22" t="str">
        <f t="shared" si="14"/>
        <v>-</v>
      </c>
      <c r="EK6" s="22" t="str">
        <f t="shared" si="14"/>
        <v>-</v>
      </c>
      <c r="EL6" s="22" t="str">
        <f t="shared" si="14"/>
        <v>-</v>
      </c>
      <c r="EM6" s="22">
        <f t="shared" si="14"/>
        <v>0.25</v>
      </c>
      <c r="EN6" s="21" t="str">
        <f>IF(EN7="","",IF(EN7="-","【-】","【"&amp;SUBSTITUTE(TEXT(EN7,"#,##0.00"),"-","△")&amp;"】"))</f>
        <v>【0.28】</v>
      </c>
    </row>
    <row r="7" spans="1:144" s="23" customFormat="1" x14ac:dyDescent="0.15">
      <c r="A7" s="15"/>
      <c r="B7" s="24">
        <v>2024</v>
      </c>
      <c r="C7" s="24">
        <v>133647</v>
      </c>
      <c r="D7" s="24">
        <v>46</v>
      </c>
      <c r="E7" s="24">
        <v>1</v>
      </c>
      <c r="F7" s="24">
        <v>0</v>
      </c>
      <c r="G7" s="24">
        <v>5</v>
      </c>
      <c r="H7" s="24" t="s">
        <v>93</v>
      </c>
      <c r="I7" s="24" t="s">
        <v>94</v>
      </c>
      <c r="J7" s="24" t="s">
        <v>95</v>
      </c>
      <c r="K7" s="24" t="s">
        <v>96</v>
      </c>
      <c r="L7" s="24" t="s">
        <v>97</v>
      </c>
      <c r="M7" s="24" t="s">
        <v>98</v>
      </c>
      <c r="N7" s="25" t="s">
        <v>99</v>
      </c>
      <c r="O7" s="25">
        <v>66.08</v>
      </c>
      <c r="P7" s="25">
        <v>99.82</v>
      </c>
      <c r="Q7" s="25">
        <v>1240</v>
      </c>
      <c r="R7" s="25">
        <v>1737</v>
      </c>
      <c r="S7" s="25">
        <v>18.579999999999998</v>
      </c>
      <c r="T7" s="25">
        <v>93.49</v>
      </c>
      <c r="U7" s="25">
        <v>1703</v>
      </c>
      <c r="V7" s="25">
        <v>1</v>
      </c>
      <c r="W7" s="25">
        <v>1703</v>
      </c>
      <c r="X7" s="25" t="s">
        <v>99</v>
      </c>
      <c r="Y7" s="25" t="s">
        <v>99</v>
      </c>
      <c r="Z7" s="25" t="s">
        <v>99</v>
      </c>
      <c r="AA7" s="25" t="s">
        <v>99</v>
      </c>
      <c r="AB7" s="25">
        <v>103.46</v>
      </c>
      <c r="AC7" s="25" t="s">
        <v>99</v>
      </c>
      <c r="AD7" s="25" t="s">
        <v>99</v>
      </c>
      <c r="AE7" s="25" t="s">
        <v>99</v>
      </c>
      <c r="AF7" s="25" t="s">
        <v>99</v>
      </c>
      <c r="AG7" s="25">
        <v>102.26</v>
      </c>
      <c r="AH7" s="25">
        <v>102.02</v>
      </c>
      <c r="AI7" s="25" t="s">
        <v>99</v>
      </c>
      <c r="AJ7" s="25" t="s">
        <v>99</v>
      </c>
      <c r="AK7" s="25" t="s">
        <v>99</v>
      </c>
      <c r="AL7" s="25" t="s">
        <v>99</v>
      </c>
      <c r="AM7" s="25">
        <v>0</v>
      </c>
      <c r="AN7" s="25" t="s">
        <v>99</v>
      </c>
      <c r="AO7" s="25" t="s">
        <v>99</v>
      </c>
      <c r="AP7" s="25" t="s">
        <v>99</v>
      </c>
      <c r="AQ7" s="25" t="s">
        <v>99</v>
      </c>
      <c r="AR7" s="25">
        <v>82.37</v>
      </c>
      <c r="AS7" s="25">
        <v>26.96</v>
      </c>
      <c r="AT7" s="25" t="s">
        <v>99</v>
      </c>
      <c r="AU7" s="25" t="s">
        <v>99</v>
      </c>
      <c r="AV7" s="25" t="s">
        <v>99</v>
      </c>
      <c r="AW7" s="25" t="s">
        <v>99</v>
      </c>
      <c r="AX7" s="25">
        <v>99.71</v>
      </c>
      <c r="AY7" s="25" t="s">
        <v>99</v>
      </c>
      <c r="AZ7" s="25" t="s">
        <v>99</v>
      </c>
      <c r="BA7" s="25" t="s">
        <v>99</v>
      </c>
      <c r="BB7" s="25" t="s">
        <v>99</v>
      </c>
      <c r="BC7" s="25">
        <v>101.6</v>
      </c>
      <c r="BD7" s="25">
        <v>142.38999999999999</v>
      </c>
      <c r="BE7" s="25" t="s">
        <v>99</v>
      </c>
      <c r="BF7" s="25" t="s">
        <v>99</v>
      </c>
      <c r="BG7" s="25" t="s">
        <v>99</v>
      </c>
      <c r="BH7" s="25" t="s">
        <v>99</v>
      </c>
      <c r="BI7" s="25">
        <v>377.22</v>
      </c>
      <c r="BJ7" s="25" t="s">
        <v>99</v>
      </c>
      <c r="BK7" s="25" t="s">
        <v>99</v>
      </c>
      <c r="BL7" s="25" t="s">
        <v>99</v>
      </c>
      <c r="BM7" s="25" t="s">
        <v>99</v>
      </c>
      <c r="BN7" s="25">
        <v>1398.03</v>
      </c>
      <c r="BO7" s="25">
        <v>1043.3599999999999</v>
      </c>
      <c r="BP7" s="25" t="s">
        <v>99</v>
      </c>
      <c r="BQ7" s="25" t="s">
        <v>99</v>
      </c>
      <c r="BR7" s="25" t="s">
        <v>99</v>
      </c>
      <c r="BS7" s="25" t="s">
        <v>99</v>
      </c>
      <c r="BT7" s="25">
        <v>81.05</v>
      </c>
      <c r="BU7" s="25" t="s">
        <v>99</v>
      </c>
      <c r="BV7" s="25" t="s">
        <v>99</v>
      </c>
      <c r="BW7" s="25" t="s">
        <v>99</v>
      </c>
      <c r="BX7" s="25" t="s">
        <v>99</v>
      </c>
      <c r="BY7" s="25">
        <v>39.15</v>
      </c>
      <c r="BZ7" s="25">
        <v>56.19</v>
      </c>
      <c r="CA7" s="25" t="s">
        <v>99</v>
      </c>
      <c r="CB7" s="25" t="s">
        <v>99</v>
      </c>
      <c r="CC7" s="25" t="s">
        <v>99</v>
      </c>
      <c r="CD7" s="25" t="s">
        <v>99</v>
      </c>
      <c r="CE7" s="25">
        <v>179.2</v>
      </c>
      <c r="CF7" s="25" t="s">
        <v>99</v>
      </c>
      <c r="CG7" s="25" t="s">
        <v>99</v>
      </c>
      <c r="CH7" s="25" t="s">
        <v>99</v>
      </c>
      <c r="CI7" s="25" t="s">
        <v>99</v>
      </c>
      <c r="CJ7" s="25">
        <v>392.81</v>
      </c>
      <c r="CK7" s="25">
        <v>285.60000000000002</v>
      </c>
      <c r="CL7" s="25" t="s">
        <v>99</v>
      </c>
      <c r="CM7" s="25" t="s">
        <v>99</v>
      </c>
      <c r="CN7" s="25" t="s">
        <v>99</v>
      </c>
      <c r="CO7" s="25" t="s">
        <v>99</v>
      </c>
      <c r="CP7" s="25">
        <v>27.46</v>
      </c>
      <c r="CQ7" s="25" t="s">
        <v>99</v>
      </c>
      <c r="CR7" s="25" t="s">
        <v>99</v>
      </c>
      <c r="CS7" s="25" t="s">
        <v>99</v>
      </c>
      <c r="CT7" s="25" t="s">
        <v>99</v>
      </c>
      <c r="CU7" s="25">
        <v>29.19</v>
      </c>
      <c r="CV7" s="25">
        <v>48.33</v>
      </c>
      <c r="CW7" s="25" t="s">
        <v>99</v>
      </c>
      <c r="CX7" s="25" t="s">
        <v>99</v>
      </c>
      <c r="CY7" s="25" t="s">
        <v>99</v>
      </c>
      <c r="CZ7" s="25" t="s">
        <v>99</v>
      </c>
      <c r="DA7" s="25">
        <v>63.32</v>
      </c>
      <c r="DB7" s="25" t="s">
        <v>99</v>
      </c>
      <c r="DC7" s="25" t="s">
        <v>99</v>
      </c>
      <c r="DD7" s="25" t="s">
        <v>99</v>
      </c>
      <c r="DE7" s="25" t="s">
        <v>99</v>
      </c>
      <c r="DF7" s="25">
        <v>66.040000000000006</v>
      </c>
      <c r="DG7" s="25">
        <v>70.34</v>
      </c>
      <c r="DH7" s="25" t="s">
        <v>99</v>
      </c>
      <c r="DI7" s="25" t="s">
        <v>99</v>
      </c>
      <c r="DJ7" s="25" t="s">
        <v>99</v>
      </c>
      <c r="DK7" s="25" t="s">
        <v>99</v>
      </c>
      <c r="DL7" s="25">
        <v>5.32</v>
      </c>
      <c r="DM7" s="25" t="s">
        <v>99</v>
      </c>
      <c r="DN7" s="25" t="s">
        <v>99</v>
      </c>
      <c r="DO7" s="25" t="s">
        <v>99</v>
      </c>
      <c r="DP7" s="25" t="s">
        <v>99</v>
      </c>
      <c r="DQ7" s="25">
        <v>28.04</v>
      </c>
      <c r="DR7" s="25">
        <v>35.5</v>
      </c>
      <c r="DS7" s="25" t="s">
        <v>99</v>
      </c>
      <c r="DT7" s="25" t="s">
        <v>99</v>
      </c>
      <c r="DU7" s="25" t="s">
        <v>99</v>
      </c>
      <c r="DV7" s="25" t="s">
        <v>99</v>
      </c>
      <c r="DW7" s="25">
        <v>19.07</v>
      </c>
      <c r="DX7" s="25" t="s">
        <v>99</v>
      </c>
      <c r="DY7" s="25" t="s">
        <v>99</v>
      </c>
      <c r="DZ7" s="25" t="s">
        <v>99</v>
      </c>
      <c r="EA7" s="25" t="s">
        <v>99</v>
      </c>
      <c r="EB7" s="25">
        <v>11.15</v>
      </c>
      <c r="EC7" s="25">
        <v>16.16</v>
      </c>
      <c r="ED7" s="25" t="s">
        <v>99</v>
      </c>
      <c r="EE7" s="25" t="s">
        <v>99</v>
      </c>
      <c r="EF7" s="25" t="s">
        <v>99</v>
      </c>
      <c r="EG7" s="25" t="s">
        <v>99</v>
      </c>
      <c r="EH7" s="25">
        <v>0</v>
      </c>
      <c r="EI7" s="25" t="s">
        <v>99</v>
      </c>
      <c r="EJ7" s="25" t="s">
        <v>99</v>
      </c>
      <c r="EK7" s="25" t="s">
        <v>99</v>
      </c>
      <c r="EL7" s="25" t="s">
        <v>99</v>
      </c>
      <c r="EM7" s="25">
        <v>0.25</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角村 風太</cp:lastModifiedBy>
  <dcterms:created xsi:type="dcterms:W3CDTF">2025-12-12T09:14:53Z</dcterms:created>
  <dcterms:modified xsi:type="dcterms:W3CDTF">2026-01-28T00:47:25Z</dcterms:modified>
  <cp:category/>
</cp:coreProperties>
</file>