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92.168.2.10\共有\環境建設課\簡易水道\27.簡水決算状況調査・高料金対策\令和6年度調査\"/>
    </mc:Choice>
  </mc:AlternateContent>
  <xr:revisionPtr revIDLastSave="0" documentId="13_ncr:1_{84FCC958-075C-431E-BCA4-EE521643BD73}" xr6:coauthVersionLast="36" xr6:coauthVersionMax="36" xr10:uidLastSave="{00000000-0000-0000-0000-000000000000}"/>
  <workbookProtection workbookAlgorithmName="SHA-512" workbookHashValue="cKKTxLhCuLYXU9HCMuI3iL35jNzJKYepDdKydGdfNQWo/PdBI+xV8haol0KtuEqYkjj7MtmHiEgr3/MlKCZQQA==" workbookSaltValue="Z6cgSzQWBe1odZ8E1mmdFQ==" workbookSpinCount="100000" lockStructure="1"/>
  <bookViews>
    <workbookView xWindow="0" yWindow="0" windowWidth="22992" windowHeight="8424"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E85" i="4"/>
  <c r="BB10" i="4"/>
  <c r="AL10" i="4"/>
  <c r="W10" i="4"/>
  <c r="P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<sst xmlns="http://schemas.openxmlformats.org/spreadsheetml/2006/main" count="233" uniqueCount="117">
  <si>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</si>
  <si>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</si>
  <si>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</si>
  <si>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</si>
  <si>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</si>
  <si>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</si>
  <si>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</si>
  <si>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</si>
  <si>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</si>
  <si>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</si>
  <si>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</si>
  <si>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</si>
  <si>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</si>
  <si>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</si>
  <si>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</si>
  <si>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</si>
  <si>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</si>
  <si>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</si>
  <si>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</si>
  <si>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</si>
  <si>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</si>
  <si>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</si>
  <si>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</si>
  <si>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</si>
  <si>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</si>
  <si>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</si>
  <si>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</si>
  <si>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</si>
  <si>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</si>
  <si>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</si>
  <si>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</si>
  <si>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</si>
  <si>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</si>
  <si>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</si>
  <si>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</si>
  <si>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</si>
  <si>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</si>
  <si>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</si>
  <si>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</si>
  <si>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</si>
  <si>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</si>
  <si>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</si>
  <si>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</si>
  <si>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</si>
  <si>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</si>
  <si>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</si>
  <si>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</si>
  <si>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</si>
  <si>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</si>
  <si>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</si>
  <si>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</si>
  <si>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</si>
  <si>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</si>
  <si>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</si>
  <si>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</si>
  <si>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</si>
  <si>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</si>
  <si>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</si>
  <si>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</si>
  <si>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</si>
  <si>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</si>
  <si>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</si>
  <si>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</si>
  <si>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</si>
  <si>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</si>
  <si>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</si>
  <si>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</si>
  <si>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</si>
  <si>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</si>
  <si>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</si>
  <si>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</si>
  <si>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</si>
  <si>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</si>
  <si>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</si>
  <si>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</si>
  <si>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</si>
  <si>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</si>
  <si>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</si>
  <si>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</si>
  <si>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</si>
  <si>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</si>
  <si>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</si>
  <si>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</si>
  <si>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</si>
  <si>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</si>
  <si>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</si>
  <si>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</si>
  <si>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</si>
  <si>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</si>
  <si>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</si>
  <si>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</si>
  <si>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</si>
  <si>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</si>
  <si>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</si>
  <si>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</si>
  <si>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</si>
  <si>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</si>
  <si>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</si>
  <si>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</si>
  <si>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</si>
  <si>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</si>
  <si>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</si>
  <si>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</si>
  <si>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</si>
  <si>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</si>
  <si>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</si>
  <si>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</si>
  <si>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</si>
  <si>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</si>
  <si>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</si>
  <si>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</si>
  <si>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</si>
  <si>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</si>
  <si>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</si>
  <si>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①令和４年度に収益的収支比率が下がったのは、コロナ禍で水道使用料を減免したからである。令和５年度は減免はしていないので、収益的収支比率は回復している。
④企業債残高対給水収益比率については,平成30年度から令和２年度にかけて行った急速ろ過施設更新による影響により、企業債残高が大幅に増えている。
⑤料金回収率については、小離島という地理的な条件から給水人口の伸び悩みにより今後の収入見込みが横ばいである。浄水場更新などの影響もあり改善が厳しい状況である。料金回収率の改善を図るため、料金改定の実施を検討している。
⑥給水原価については、脱塩施設の維持管理費用が急速ろ過施設のそれより高コストであるため、類似団体平均値を大きく上回っている。
平成30年度～令和２年度に浄水場更新を実施。令和3年度にかん水井戸新設工事を実施しており、その影響から給水原価が増加している。コロナ禍で水道使用料を減免したことも給水原価が昨年度より上昇した原因のひとつと考えられる。
⑦施設利用率については、貯水池の貯水量により急速ろ過施設の利用率及び脱塩施設の利用率に影響がでる。雨がなかなか降らず、貯水量も大幅な増加が見込めないため、急速ろ過施設の利用率は上がらないが、その分脱塩施設をフル稼働させているため、施設利用率が上昇している。
⑧有収率については、平成30年度・平成31年度は漏水による捨て水が多く出ていることと、それに伴う減免措置などによる影響から減少傾向にあったが、令和２年度及び令和３年度は漏水による影響が抑えられたが、ここ数年管路更新が行えておらず、漏水により有収量は平均で減少している。令和４年度はコロナ禍により水道使用量を減免したことが、有収率を下げる原因となった。</t>
    <rPh sb="1" eb="3">
      <t>レイワ</t>
    </rPh>
    <rPh sb="4" eb="6">
      <t>ネンド</t>
    </rPh>
    <rPh sb="43" eb="45">
      <t>レイワ</t>
    </rPh>
    <rPh sb="68" eb="70">
      <t>カイフク</t>
    </rPh>
    <rPh sb="115" eb="117">
      <t>キュウソク</t>
    </rPh>
    <rPh sb="118" eb="119">
      <t>カ</t>
    </rPh>
    <rPh sb="119" eb="121">
      <t>シセツ</t>
    </rPh>
    <rPh sb="273" eb="275">
      <t>イジ</t>
    </rPh>
    <rPh sb="275" eb="277">
      <t>カンリ</t>
    </rPh>
    <rPh sb="280" eb="282">
      <t>キュウソク</t>
    </rPh>
    <rPh sb="283" eb="284">
      <t>カ</t>
    </rPh>
    <rPh sb="284" eb="286">
      <t>シセツ</t>
    </rPh>
    <rPh sb="291" eb="292">
      <t>コウ</t>
    </rPh>
    <rPh sb="301" eb="303">
      <t>ルイジ</t>
    </rPh>
    <rPh sb="303" eb="305">
      <t>ダンタイ</t>
    </rPh>
    <rPh sb="305" eb="307">
      <t>ヘイキン</t>
    </rPh>
    <rPh sb="307" eb="308">
      <t>アタイ</t>
    </rPh>
    <rPh sb="309" eb="310">
      <t>オオ</t>
    </rPh>
    <rPh sb="312" eb="314">
      <t>ウワマワ</t>
    </rPh>
    <rPh sb="342" eb="344">
      <t>レイワ</t>
    </rPh>
    <rPh sb="345" eb="347">
      <t>ネンド</t>
    </rPh>
    <rPh sb="350" eb="351">
      <t>スイ</t>
    </rPh>
    <rPh sb="351" eb="353">
      <t>イド</t>
    </rPh>
    <rPh sb="353" eb="355">
      <t>シンセツ</t>
    </rPh>
    <rPh sb="355" eb="357">
      <t>コウジ</t>
    </rPh>
    <rPh sb="358" eb="360">
      <t>ジッシ</t>
    </rPh>
    <rPh sb="422" eb="423">
      <t>カンガ</t>
    </rPh>
    <rPh sb="455" eb="457">
      <t>シセツ</t>
    </rPh>
    <rPh sb="659" eb="661">
      <t>スウネン</t>
    </rPh>
    <phoneticPr fontId="4"/>
  </si>
  <si>
    <t xml:space="preserve">　平成27年から平成29年までに老朽化している管路更新を行い、全体の２割の更新を終えた。
③管路更新率は平成30年～令和４年は管路の更新を実施できなかった。令和６年度より、老朽管更新を継続的に実施する予定である。
平成30年度より急速濾過施設等の主要設備の更新工事を行っており令和２年度に完了している。令和５年度に第２沈砂池の排水管の補修工事を実施した。
　脱塩施設も老朽化し運転に支障が発生していることから、今後管路更新と併せ施設更新を図っていく。
</t>
    <rPh sb="172" eb="174">
      <t>ジッシ</t>
    </rPh>
    <rPh sb="179" eb="181">
      <t>ダツエン</t>
    </rPh>
    <rPh sb="181" eb="183">
      <t>シセツ</t>
    </rPh>
    <rPh sb="184" eb="187">
      <t>ロウキュウカ</t>
    </rPh>
    <rPh sb="188" eb="190">
      <t>ウンテン</t>
    </rPh>
    <rPh sb="191" eb="193">
      <t>シショウ</t>
    </rPh>
    <rPh sb="194" eb="196">
      <t>ハッセイ</t>
    </rPh>
    <rPh sb="205" eb="207">
      <t>コンゴ</t>
    </rPh>
    <rPh sb="207" eb="209">
      <t>カンロ</t>
    </rPh>
    <rPh sb="209" eb="211">
      <t>コウシン</t>
    </rPh>
    <rPh sb="212" eb="213">
      <t>アワ</t>
    </rPh>
    <rPh sb="214" eb="216">
      <t>シセツ</t>
    </rPh>
    <rPh sb="216" eb="218">
      <t>コウシン</t>
    </rPh>
    <rPh sb="219" eb="220">
      <t>ハカ</t>
    </rPh>
    <phoneticPr fontId="4"/>
  </si>
  <si>
    <t>　平成21年４月に料金改定を行い、財務基盤の確立を図っているが、長期にわたる景気低迷の影響や節水意識の浸透、また小離島のため人口増加が困難な状況であり、給水人口の伸び悩みにより、収入見込みが横ばいとなっている現状である。
村内に業務を受託できる事業者が存在せず、他に拠点を持つ業者に委託の見積もりを提出させた経緯があるが、コスト的に厳しいのが現状である。
　直営で運営するに当たり会計所属職員を２名に抑えているが、これ以上の人員減は運営に支障をきたす。脱塩施設と急速濾過施設があるが、脱塩施設はランニングコストが高く、急速濾過施設は天水の貯水量に左右される。
また、急速濾過施設は令和３年度から新設した急速ろ過施設に切り替わっている為、今後料金改定をする必要がある。脱塩設備など老朽化している部分の延命化を図りつつ、適正な使用料負担をおこなっていく。</t>
    <rPh sb="290" eb="29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</si>
</sst>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26-4352-B375-B0BC2BFC563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E426-4352-B375-B0BC2BFC563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45.93</c:v>
                </c:pt>
                <c:pt idx="1">
                  <c:v>38.4</c:v>
                </c:pt>
                <c:pt idx="2">
                  <c:v>42.21</c:v>
                </c:pt>
                <c:pt idx="3">
                  <c:v>47.53</c:v>
                </c:pt>
                <c:pt idx="4">
                  <c:v>42.78</c:v>
                </c:pt>
              </c:numCache>
            </c:numRef>
          </c:val>
          <c:extLst>
            <c:ext xmlns:c16="http://schemas.microsoft.com/office/drawing/2014/chart" uri="{C3380CC4-5D6E-409C-BE32-E72D297353CC}">
              <c16:uniqueId val="{00000000-5BDD-47C4-947E-39A2E25005D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5BDD-47C4-947E-39A2E25005D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67.819999999999993</c:v>
                </c:pt>
                <c:pt idx="1">
                  <c:v>83</c:v>
                </c:pt>
                <c:pt idx="2">
                  <c:v>75.599999999999994</c:v>
                </c:pt>
                <c:pt idx="3">
                  <c:v>33.880000000000003</c:v>
                </c:pt>
                <c:pt idx="4">
                  <c:v>68.25</c:v>
                </c:pt>
              </c:numCache>
            </c:numRef>
          </c:val>
          <c:extLst>
            <c:ext xmlns:c16="http://schemas.microsoft.com/office/drawing/2014/chart" uri="{C3380CC4-5D6E-409C-BE32-E72D297353CC}">
              <c16:uniqueId val="{00000000-22F0-487D-930D-FCE6D542971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22F0-487D-930D-FCE6D542971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105.92</c:v>
                </c:pt>
                <c:pt idx="1">
                  <c:v>96.75</c:v>
                </c:pt>
                <c:pt idx="2">
                  <c:v>114.13</c:v>
                </c:pt>
                <c:pt idx="3">
                  <c:v>53.56</c:v>
                </c:pt>
                <c:pt idx="4">
                  <c:v>163</c:v>
                </c:pt>
              </c:numCache>
            </c:numRef>
          </c:val>
          <c:extLst>
            <c:ext xmlns:c16="http://schemas.microsoft.com/office/drawing/2014/chart" uri="{C3380CC4-5D6E-409C-BE32-E72D297353CC}">
              <c16:uniqueId val="{00000000-4811-4C23-A52A-CA2EB4C3C93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4811-4C23-A52A-CA2EB4C3C93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64-4553-8EA0-8AD8AD14780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64-4553-8EA0-8AD8AD14780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76-41FC-BBCA-B84B3E26DEA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76-41FC-BBCA-B84B3E26DEA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5D-4E63-A0F2-B790BFA9BC8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5D-4E63-A0F2-B790BFA9BC8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50-4A44-85C7-801FE767E12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50-4A44-85C7-801FE767E12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1144.71</c:v>
                </c:pt>
                <c:pt idx="1">
                  <c:v>1783.65</c:v>
                </c:pt>
                <c:pt idx="2">
                  <c:v>1591.77</c:v>
                </c:pt>
                <c:pt idx="3">
                  <c:v>1556.02</c:v>
                </c:pt>
                <c:pt idx="4">
                  <c:v>1726.1</c:v>
                </c:pt>
              </c:numCache>
            </c:numRef>
          </c:val>
          <c:extLst>
            <c:ext xmlns:c16="http://schemas.microsoft.com/office/drawing/2014/chart" uri="{C3380CC4-5D6E-409C-BE32-E72D297353CC}">
              <c16:uniqueId val="{00000000-2F61-41F0-8373-DABA332CB6E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2F61-41F0-8373-DABA332CB6E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22.21</c:v>
                </c:pt>
                <c:pt idx="1">
                  <c:v>25.84</c:v>
                </c:pt>
                <c:pt idx="2">
                  <c:v>8.82</c:v>
                </c:pt>
                <c:pt idx="3">
                  <c:v>11.33</c:v>
                </c:pt>
                <c:pt idx="4">
                  <c:v>17.12</c:v>
                </c:pt>
              </c:numCache>
            </c:numRef>
          </c:val>
          <c:extLst>
            <c:ext xmlns:c16="http://schemas.microsoft.com/office/drawing/2014/chart" uri="{C3380CC4-5D6E-409C-BE32-E72D297353CC}">
              <c16:uniqueId val="{00000000-4425-4DCE-A2E4-3F399F1B203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4425-4DCE-A2E4-3F399F1B203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1161.44</c:v>
                </c:pt>
                <c:pt idx="1">
                  <c:v>926.44</c:v>
                </c:pt>
                <c:pt idx="2">
                  <c:v>2800.23</c:v>
                </c:pt>
                <c:pt idx="3">
                  <c:v>4041.28</c:v>
                </c:pt>
                <c:pt idx="4">
                  <c:v>1275.08</c:v>
                </c:pt>
              </c:numCache>
            </c:numRef>
          </c:val>
          <c:extLst>
            <c:ext xmlns:c16="http://schemas.microsoft.com/office/drawing/2014/chart" uri="{C3380CC4-5D6E-409C-BE32-E72D297353CC}">
              <c16:uniqueId val="{00000000-8D26-4E86-9FD8-6469B9A7EC4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8D26-4E86-9FD8-6469B9A7EC4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row>
    <row r="3" spans="1:78" ht="9.75" customHeight="1" x14ac:dyDescent="0.2">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row>
    <row r="4" spans="1:78" ht="9.75" customHeight="1" x14ac:dyDescent="0.2">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3" t="str">
        <f>データ!H6</f>
        <v>東京都　利島村</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法非適用</v>
      </c>
      <c r="C8" s="59"/>
      <c r="D8" s="59"/>
      <c r="E8" s="59"/>
      <c r="F8" s="59"/>
      <c r="G8" s="59"/>
      <c r="H8" s="59"/>
      <c r="I8" s="59" t="str">
        <f>データ!$J$6</f>
        <v>水道事業</v>
      </c>
      <c r="J8" s="59"/>
      <c r="K8" s="59"/>
      <c r="L8" s="59"/>
      <c r="M8" s="59"/>
      <c r="N8" s="59"/>
      <c r="O8" s="59"/>
      <c r="P8" s="59" t="str">
        <f>データ!$K$6</f>
        <v>簡易水道事業</v>
      </c>
      <c r="Q8" s="59"/>
      <c r="R8" s="59"/>
      <c r="S8" s="59"/>
      <c r="T8" s="59"/>
      <c r="U8" s="59"/>
      <c r="V8" s="59"/>
      <c r="W8" s="59" t="str">
        <f>データ!$L$6</f>
        <v>D4</v>
      </c>
      <c r="X8" s="59"/>
      <c r="Y8" s="59"/>
      <c r="Z8" s="59"/>
      <c r="AA8" s="59"/>
      <c r="AB8" s="59"/>
      <c r="AC8" s="59"/>
      <c r="AD8" s="59" t="str">
        <f>データ!$M$6</f>
        <v>非設置</v>
      </c>
      <c r="AE8" s="59"/>
      <c r="AF8" s="59"/>
      <c r="AG8" s="59"/>
      <c r="AH8" s="59"/>
      <c r="AI8" s="59"/>
      <c r="AJ8" s="59"/>
      <c r="AK8" s="2"/>
      <c r="AL8" s="48">
        <f>データ!$R$6</f>
        <v>314</v>
      </c>
      <c r="AM8" s="48"/>
      <c r="AN8" s="48"/>
      <c r="AO8" s="48"/>
      <c r="AP8" s="48"/>
      <c r="AQ8" s="48"/>
      <c r="AR8" s="48"/>
      <c r="AS8" s="48"/>
      <c r="AT8" s="38">
        <f>データ!$S$6</f>
        <v>4.04</v>
      </c>
      <c r="AU8" s="38"/>
      <c r="AV8" s="38"/>
      <c r="AW8" s="38"/>
      <c r="AX8" s="38"/>
      <c r="AY8" s="38"/>
      <c r="AZ8" s="38"/>
      <c r="BA8" s="38"/>
      <c r="BB8" s="38">
        <f>データ!$T$6</f>
        <v>77.72</v>
      </c>
      <c r="BC8" s="38"/>
      <c r="BD8" s="38"/>
      <c r="BE8" s="38"/>
      <c r="BF8" s="38"/>
      <c r="BG8" s="38"/>
      <c r="BH8" s="38"/>
      <c r="BI8" s="38"/>
      <c r="BJ8" s="3"/>
      <c r="BK8" s="3"/>
      <c r="BL8" s="60" t="s">
        <v>10</v>
      </c>
      <c r="BM8" s="61"/>
      <c r="BN8" s="49" t="s">
        <v>11</v>
      </c>
      <c r="BO8" s="49"/>
      <c r="BP8" s="49"/>
      <c r="BQ8" s="49"/>
      <c r="BR8" s="49"/>
      <c r="BS8" s="49"/>
      <c r="BT8" s="49"/>
      <c r="BU8" s="49"/>
      <c r="BV8" s="49"/>
      <c r="BW8" s="49"/>
      <c r="BX8" s="49"/>
      <c r="BY8" s="50"/>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100</v>
      </c>
      <c r="Q10" s="38"/>
      <c r="R10" s="38"/>
      <c r="S10" s="38"/>
      <c r="T10" s="38"/>
      <c r="U10" s="38"/>
      <c r="V10" s="38"/>
      <c r="W10" s="48">
        <f>データ!$Q$6</f>
        <v>4200</v>
      </c>
      <c r="X10" s="48"/>
      <c r="Y10" s="48"/>
      <c r="Z10" s="48"/>
      <c r="AA10" s="48"/>
      <c r="AB10" s="48"/>
      <c r="AC10" s="48"/>
      <c r="AD10" s="2"/>
      <c r="AE10" s="2"/>
      <c r="AF10" s="2"/>
      <c r="AG10" s="2"/>
      <c r="AH10" s="2"/>
      <c r="AI10" s="2"/>
      <c r="AJ10" s="2"/>
      <c r="AK10" s="2"/>
      <c r="AL10" s="48">
        <f>データ!$U$6</f>
        <v>289</v>
      </c>
      <c r="AM10" s="48"/>
      <c r="AN10" s="48"/>
      <c r="AO10" s="48"/>
      <c r="AP10" s="48"/>
      <c r="AQ10" s="48"/>
      <c r="AR10" s="48"/>
      <c r="AS10" s="48"/>
      <c r="AT10" s="38">
        <f>データ!$V$6</f>
        <v>0.4</v>
      </c>
      <c r="AU10" s="38"/>
      <c r="AV10" s="38"/>
      <c r="AW10" s="38"/>
      <c r="AX10" s="38"/>
      <c r="AY10" s="38"/>
      <c r="AZ10" s="38"/>
      <c r="BA10" s="38"/>
      <c r="BB10" s="38">
        <f>データ!$W$6</f>
        <v>722.5</v>
      </c>
      <c r="BC10" s="38"/>
      <c r="BD10" s="38"/>
      <c r="BE10" s="38"/>
      <c r="BF10" s="38"/>
      <c r="BG10" s="38"/>
      <c r="BH10" s="38"/>
      <c r="BI10" s="38"/>
      <c r="BJ10" s="2"/>
      <c r="BK10" s="2"/>
      <c r="BL10" s="39" t="s">
        <v>21</v>
      </c>
      <c r="BM10" s="40"/>
      <c r="BN10" s="41" t="s">
        <v>22</v>
      </c>
      <c r="BO10" s="41"/>
      <c r="BP10" s="41"/>
      <c r="BQ10" s="41"/>
      <c r="BR10" s="41"/>
      <c r="BS10" s="41"/>
      <c r="BT10" s="41"/>
      <c r="BU10" s="41"/>
      <c r="BV10" s="41"/>
      <c r="BW10" s="41"/>
      <c r="BX10" s="41"/>
      <c r="BY10" s="4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3" t="s">
        <v>23</v>
      </c>
      <c r="BM11" s="43"/>
      <c r="BN11" s="43"/>
      <c r="BO11" s="43"/>
      <c r="BP11" s="43"/>
      <c r="BQ11" s="43"/>
      <c r="BR11" s="43"/>
      <c r="BS11" s="43"/>
      <c r="BT11" s="43"/>
      <c r="BU11" s="43"/>
      <c r="BV11" s="43"/>
      <c r="BW11" s="43"/>
      <c r="BX11" s="43"/>
      <c r="BY11" s="43"/>
      <c r="BZ11" s="4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3"/>
      <c r="BM12" s="43"/>
      <c r="BN12" s="43"/>
      <c r="BO12" s="43"/>
      <c r="BP12" s="43"/>
      <c r="BQ12" s="43"/>
      <c r="BR12" s="43"/>
      <c r="BS12" s="43"/>
      <c r="BT12" s="43"/>
      <c r="BU12" s="43"/>
      <c r="BV12" s="43"/>
      <c r="BW12" s="43"/>
      <c r="BX12" s="43"/>
      <c r="BY12" s="43"/>
      <c r="BZ12" s="4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4"/>
      <c r="BM13" s="44"/>
      <c r="BN13" s="44"/>
      <c r="BO13" s="44"/>
      <c r="BP13" s="44"/>
      <c r="BQ13" s="44"/>
      <c r="BR13" s="44"/>
      <c r="BS13" s="44"/>
      <c r="BT13" s="44"/>
      <c r="BU13" s="44"/>
      <c r="BV13" s="44"/>
      <c r="BW13" s="44"/>
      <c r="BX13" s="44"/>
      <c r="BY13" s="44"/>
      <c r="BZ13" s="44"/>
    </row>
    <row r="14" spans="1:78" ht="13.5" customHeight="1" x14ac:dyDescent="0.2">
      <c r="A14" s="2"/>
      <c r="B14" s="45" t="s">
        <v>24</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7"/>
      <c r="BK14" s="2"/>
      <c r="BL14" s="29" t="s">
        <v>25</v>
      </c>
      <c r="BM14" s="30"/>
      <c r="BN14" s="30"/>
      <c r="BO14" s="30"/>
      <c r="BP14" s="30"/>
      <c r="BQ14" s="30"/>
      <c r="BR14" s="30"/>
      <c r="BS14" s="30"/>
      <c r="BT14" s="30"/>
      <c r="BU14" s="30"/>
      <c r="BV14" s="30"/>
      <c r="BW14" s="30"/>
      <c r="BX14" s="30"/>
      <c r="BY14" s="30"/>
      <c r="BZ14" s="31"/>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2" t="s">
        <v>114</v>
      </c>
      <c r="BM16" s="73"/>
      <c r="BN16" s="73"/>
      <c r="BO16" s="73"/>
      <c r="BP16" s="73"/>
      <c r="BQ16" s="73"/>
      <c r="BR16" s="73"/>
      <c r="BS16" s="73"/>
      <c r="BT16" s="73"/>
      <c r="BU16" s="73"/>
      <c r="BV16" s="73"/>
      <c r="BW16" s="73"/>
      <c r="BX16" s="73"/>
      <c r="BY16" s="73"/>
      <c r="BZ16" s="7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2"/>
      <c r="BM17" s="73"/>
      <c r="BN17" s="73"/>
      <c r="BO17" s="73"/>
      <c r="BP17" s="73"/>
      <c r="BQ17" s="73"/>
      <c r="BR17" s="73"/>
      <c r="BS17" s="73"/>
      <c r="BT17" s="73"/>
      <c r="BU17" s="73"/>
      <c r="BV17" s="73"/>
      <c r="BW17" s="73"/>
      <c r="BX17" s="73"/>
      <c r="BY17" s="73"/>
      <c r="BZ17" s="7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2"/>
      <c r="BM18" s="73"/>
      <c r="BN18" s="73"/>
      <c r="BO18" s="73"/>
      <c r="BP18" s="73"/>
      <c r="BQ18" s="73"/>
      <c r="BR18" s="73"/>
      <c r="BS18" s="73"/>
      <c r="BT18" s="73"/>
      <c r="BU18" s="73"/>
      <c r="BV18" s="73"/>
      <c r="BW18" s="73"/>
      <c r="BX18" s="73"/>
      <c r="BY18" s="73"/>
      <c r="BZ18" s="7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2"/>
      <c r="BM19" s="73"/>
      <c r="BN19" s="73"/>
      <c r="BO19" s="73"/>
      <c r="BP19" s="73"/>
      <c r="BQ19" s="73"/>
      <c r="BR19" s="73"/>
      <c r="BS19" s="73"/>
      <c r="BT19" s="73"/>
      <c r="BU19" s="73"/>
      <c r="BV19" s="73"/>
      <c r="BW19" s="73"/>
      <c r="BX19" s="73"/>
      <c r="BY19" s="73"/>
      <c r="BZ19" s="7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2"/>
      <c r="BM20" s="73"/>
      <c r="BN20" s="73"/>
      <c r="BO20" s="73"/>
      <c r="BP20" s="73"/>
      <c r="BQ20" s="73"/>
      <c r="BR20" s="73"/>
      <c r="BS20" s="73"/>
      <c r="BT20" s="73"/>
      <c r="BU20" s="73"/>
      <c r="BV20" s="73"/>
      <c r="BW20" s="73"/>
      <c r="BX20" s="73"/>
      <c r="BY20" s="73"/>
      <c r="BZ20" s="7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2"/>
      <c r="BM21" s="73"/>
      <c r="BN21" s="73"/>
      <c r="BO21" s="73"/>
      <c r="BP21" s="73"/>
      <c r="BQ21" s="73"/>
      <c r="BR21" s="73"/>
      <c r="BS21" s="73"/>
      <c r="BT21" s="73"/>
      <c r="BU21" s="73"/>
      <c r="BV21" s="73"/>
      <c r="BW21" s="73"/>
      <c r="BX21" s="73"/>
      <c r="BY21" s="73"/>
      <c r="BZ21" s="7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2"/>
      <c r="BM22" s="73"/>
      <c r="BN22" s="73"/>
      <c r="BO22" s="73"/>
      <c r="BP22" s="73"/>
      <c r="BQ22" s="73"/>
      <c r="BR22" s="73"/>
      <c r="BS22" s="73"/>
      <c r="BT22" s="73"/>
      <c r="BU22" s="73"/>
      <c r="BV22" s="73"/>
      <c r="BW22" s="73"/>
      <c r="BX22" s="73"/>
      <c r="BY22" s="73"/>
      <c r="BZ22" s="7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2"/>
      <c r="BM23" s="73"/>
      <c r="BN23" s="73"/>
      <c r="BO23" s="73"/>
      <c r="BP23" s="73"/>
      <c r="BQ23" s="73"/>
      <c r="BR23" s="73"/>
      <c r="BS23" s="73"/>
      <c r="BT23" s="73"/>
      <c r="BU23" s="73"/>
      <c r="BV23" s="73"/>
      <c r="BW23" s="73"/>
      <c r="BX23" s="73"/>
      <c r="BY23" s="73"/>
      <c r="BZ23" s="7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2"/>
      <c r="BM24" s="73"/>
      <c r="BN24" s="73"/>
      <c r="BO24" s="73"/>
      <c r="BP24" s="73"/>
      <c r="BQ24" s="73"/>
      <c r="BR24" s="73"/>
      <c r="BS24" s="73"/>
      <c r="BT24" s="73"/>
      <c r="BU24" s="73"/>
      <c r="BV24" s="73"/>
      <c r="BW24" s="73"/>
      <c r="BX24" s="73"/>
      <c r="BY24" s="73"/>
      <c r="BZ24" s="7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2"/>
      <c r="BM25" s="73"/>
      <c r="BN25" s="73"/>
      <c r="BO25" s="73"/>
      <c r="BP25" s="73"/>
      <c r="BQ25" s="73"/>
      <c r="BR25" s="73"/>
      <c r="BS25" s="73"/>
      <c r="BT25" s="73"/>
      <c r="BU25" s="73"/>
      <c r="BV25" s="73"/>
      <c r="BW25" s="73"/>
      <c r="BX25" s="73"/>
      <c r="BY25" s="73"/>
      <c r="BZ25" s="7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2"/>
      <c r="BM26" s="73"/>
      <c r="BN26" s="73"/>
      <c r="BO26" s="73"/>
      <c r="BP26" s="73"/>
      <c r="BQ26" s="73"/>
      <c r="BR26" s="73"/>
      <c r="BS26" s="73"/>
      <c r="BT26" s="73"/>
      <c r="BU26" s="73"/>
      <c r="BV26" s="73"/>
      <c r="BW26" s="73"/>
      <c r="BX26" s="73"/>
      <c r="BY26" s="73"/>
      <c r="BZ26" s="7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2"/>
      <c r="BM27" s="73"/>
      <c r="BN27" s="73"/>
      <c r="BO27" s="73"/>
      <c r="BP27" s="73"/>
      <c r="BQ27" s="73"/>
      <c r="BR27" s="73"/>
      <c r="BS27" s="73"/>
      <c r="BT27" s="73"/>
      <c r="BU27" s="73"/>
      <c r="BV27" s="73"/>
      <c r="BW27" s="73"/>
      <c r="BX27" s="73"/>
      <c r="BY27" s="73"/>
      <c r="BZ27" s="7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2"/>
      <c r="BM28" s="73"/>
      <c r="BN28" s="73"/>
      <c r="BO28" s="73"/>
      <c r="BP28" s="73"/>
      <c r="BQ28" s="73"/>
      <c r="BR28" s="73"/>
      <c r="BS28" s="73"/>
      <c r="BT28" s="73"/>
      <c r="BU28" s="73"/>
      <c r="BV28" s="73"/>
      <c r="BW28" s="73"/>
      <c r="BX28" s="73"/>
      <c r="BY28" s="73"/>
      <c r="BZ28" s="7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2"/>
      <c r="BM29" s="73"/>
      <c r="BN29" s="73"/>
      <c r="BO29" s="73"/>
      <c r="BP29" s="73"/>
      <c r="BQ29" s="73"/>
      <c r="BR29" s="73"/>
      <c r="BS29" s="73"/>
      <c r="BT29" s="73"/>
      <c r="BU29" s="73"/>
      <c r="BV29" s="73"/>
      <c r="BW29" s="73"/>
      <c r="BX29" s="73"/>
      <c r="BY29" s="73"/>
      <c r="BZ29" s="7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2"/>
      <c r="BM30" s="73"/>
      <c r="BN30" s="73"/>
      <c r="BO30" s="73"/>
      <c r="BP30" s="73"/>
      <c r="BQ30" s="73"/>
      <c r="BR30" s="73"/>
      <c r="BS30" s="73"/>
      <c r="BT30" s="73"/>
      <c r="BU30" s="73"/>
      <c r="BV30" s="73"/>
      <c r="BW30" s="73"/>
      <c r="BX30" s="73"/>
      <c r="BY30" s="73"/>
      <c r="BZ30" s="7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2"/>
      <c r="BM31" s="73"/>
      <c r="BN31" s="73"/>
      <c r="BO31" s="73"/>
      <c r="BP31" s="73"/>
      <c r="BQ31" s="73"/>
      <c r="BR31" s="73"/>
      <c r="BS31" s="73"/>
      <c r="BT31" s="73"/>
      <c r="BU31" s="73"/>
      <c r="BV31" s="73"/>
      <c r="BW31" s="73"/>
      <c r="BX31" s="73"/>
      <c r="BY31" s="73"/>
      <c r="BZ31" s="7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2"/>
      <c r="BM32" s="73"/>
      <c r="BN32" s="73"/>
      <c r="BO32" s="73"/>
      <c r="BP32" s="73"/>
      <c r="BQ32" s="73"/>
      <c r="BR32" s="73"/>
      <c r="BS32" s="73"/>
      <c r="BT32" s="73"/>
      <c r="BU32" s="73"/>
      <c r="BV32" s="73"/>
      <c r="BW32" s="73"/>
      <c r="BX32" s="73"/>
      <c r="BY32" s="73"/>
      <c r="BZ32" s="7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2"/>
      <c r="BM33" s="73"/>
      <c r="BN33" s="73"/>
      <c r="BO33" s="73"/>
      <c r="BP33" s="73"/>
      <c r="BQ33" s="73"/>
      <c r="BR33" s="73"/>
      <c r="BS33" s="73"/>
      <c r="BT33" s="73"/>
      <c r="BU33" s="73"/>
      <c r="BV33" s="73"/>
      <c r="BW33" s="73"/>
      <c r="BX33" s="73"/>
      <c r="BY33" s="73"/>
      <c r="BZ33" s="7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2"/>
      <c r="BM34" s="73"/>
      <c r="BN34" s="73"/>
      <c r="BO34" s="73"/>
      <c r="BP34" s="73"/>
      <c r="BQ34" s="73"/>
      <c r="BR34" s="73"/>
      <c r="BS34" s="73"/>
      <c r="BT34" s="73"/>
      <c r="BU34" s="73"/>
      <c r="BV34" s="73"/>
      <c r="BW34" s="73"/>
      <c r="BX34" s="73"/>
      <c r="BY34" s="73"/>
      <c r="BZ34" s="7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2"/>
      <c r="BM35" s="73"/>
      <c r="BN35" s="73"/>
      <c r="BO35" s="73"/>
      <c r="BP35" s="73"/>
      <c r="BQ35" s="73"/>
      <c r="BR35" s="73"/>
      <c r="BS35" s="73"/>
      <c r="BT35" s="73"/>
      <c r="BU35" s="73"/>
      <c r="BV35" s="73"/>
      <c r="BW35" s="73"/>
      <c r="BX35" s="73"/>
      <c r="BY35" s="73"/>
      <c r="BZ35" s="7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2"/>
      <c r="BM36" s="73"/>
      <c r="BN36" s="73"/>
      <c r="BO36" s="73"/>
      <c r="BP36" s="73"/>
      <c r="BQ36" s="73"/>
      <c r="BR36" s="73"/>
      <c r="BS36" s="73"/>
      <c r="BT36" s="73"/>
      <c r="BU36" s="73"/>
      <c r="BV36" s="73"/>
      <c r="BW36" s="73"/>
      <c r="BX36" s="73"/>
      <c r="BY36" s="73"/>
      <c r="BZ36" s="7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2"/>
      <c r="BM37" s="73"/>
      <c r="BN37" s="73"/>
      <c r="BO37" s="73"/>
      <c r="BP37" s="73"/>
      <c r="BQ37" s="73"/>
      <c r="BR37" s="73"/>
      <c r="BS37" s="73"/>
      <c r="BT37" s="73"/>
      <c r="BU37" s="73"/>
      <c r="BV37" s="73"/>
      <c r="BW37" s="73"/>
      <c r="BX37" s="73"/>
      <c r="BY37" s="73"/>
      <c r="BZ37" s="7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2"/>
      <c r="BM38" s="73"/>
      <c r="BN38" s="73"/>
      <c r="BO38" s="73"/>
      <c r="BP38" s="73"/>
      <c r="BQ38" s="73"/>
      <c r="BR38" s="73"/>
      <c r="BS38" s="73"/>
      <c r="BT38" s="73"/>
      <c r="BU38" s="73"/>
      <c r="BV38" s="73"/>
      <c r="BW38" s="73"/>
      <c r="BX38" s="73"/>
      <c r="BY38" s="73"/>
      <c r="BZ38" s="7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2"/>
      <c r="BM39" s="73"/>
      <c r="BN39" s="73"/>
      <c r="BO39" s="73"/>
      <c r="BP39" s="73"/>
      <c r="BQ39" s="73"/>
      <c r="BR39" s="73"/>
      <c r="BS39" s="73"/>
      <c r="BT39" s="73"/>
      <c r="BU39" s="73"/>
      <c r="BV39" s="73"/>
      <c r="BW39" s="73"/>
      <c r="BX39" s="73"/>
      <c r="BY39" s="73"/>
      <c r="BZ39" s="7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2"/>
      <c r="BM40" s="73"/>
      <c r="BN40" s="73"/>
      <c r="BO40" s="73"/>
      <c r="BP40" s="73"/>
      <c r="BQ40" s="73"/>
      <c r="BR40" s="73"/>
      <c r="BS40" s="73"/>
      <c r="BT40" s="73"/>
      <c r="BU40" s="73"/>
      <c r="BV40" s="73"/>
      <c r="BW40" s="73"/>
      <c r="BX40" s="73"/>
      <c r="BY40" s="73"/>
      <c r="BZ40" s="7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2"/>
      <c r="BM41" s="73"/>
      <c r="BN41" s="73"/>
      <c r="BO41" s="73"/>
      <c r="BP41" s="73"/>
      <c r="BQ41" s="73"/>
      <c r="BR41" s="73"/>
      <c r="BS41" s="73"/>
      <c r="BT41" s="73"/>
      <c r="BU41" s="73"/>
      <c r="BV41" s="73"/>
      <c r="BW41" s="73"/>
      <c r="BX41" s="73"/>
      <c r="BY41" s="73"/>
      <c r="BZ41" s="7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2"/>
      <c r="BM42" s="73"/>
      <c r="BN42" s="73"/>
      <c r="BO42" s="73"/>
      <c r="BP42" s="73"/>
      <c r="BQ42" s="73"/>
      <c r="BR42" s="73"/>
      <c r="BS42" s="73"/>
      <c r="BT42" s="73"/>
      <c r="BU42" s="73"/>
      <c r="BV42" s="73"/>
      <c r="BW42" s="73"/>
      <c r="BX42" s="73"/>
      <c r="BY42" s="73"/>
      <c r="BZ42" s="7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2"/>
      <c r="BM43" s="73"/>
      <c r="BN43" s="73"/>
      <c r="BO43" s="73"/>
      <c r="BP43" s="73"/>
      <c r="BQ43" s="73"/>
      <c r="BR43" s="73"/>
      <c r="BS43" s="73"/>
      <c r="BT43" s="73"/>
      <c r="BU43" s="73"/>
      <c r="BV43" s="73"/>
      <c r="BW43" s="73"/>
      <c r="BX43" s="73"/>
      <c r="BY43" s="73"/>
      <c r="BZ43" s="7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2" t="s">
        <v>115</v>
      </c>
      <c r="BM47" s="73"/>
      <c r="BN47" s="73"/>
      <c r="BO47" s="73"/>
      <c r="BP47" s="73"/>
      <c r="BQ47" s="73"/>
      <c r="BR47" s="73"/>
      <c r="BS47" s="73"/>
      <c r="BT47" s="73"/>
      <c r="BU47" s="73"/>
      <c r="BV47" s="73"/>
      <c r="BW47" s="73"/>
      <c r="BX47" s="73"/>
      <c r="BY47" s="73"/>
      <c r="BZ47" s="7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2"/>
      <c r="BM48" s="73"/>
      <c r="BN48" s="73"/>
      <c r="BO48" s="73"/>
      <c r="BP48" s="73"/>
      <c r="BQ48" s="73"/>
      <c r="BR48" s="73"/>
      <c r="BS48" s="73"/>
      <c r="BT48" s="73"/>
      <c r="BU48" s="73"/>
      <c r="BV48" s="73"/>
      <c r="BW48" s="73"/>
      <c r="BX48" s="73"/>
      <c r="BY48" s="73"/>
      <c r="BZ48" s="7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2"/>
      <c r="BM49" s="73"/>
      <c r="BN49" s="73"/>
      <c r="BO49" s="73"/>
      <c r="BP49" s="73"/>
      <c r="BQ49" s="73"/>
      <c r="BR49" s="73"/>
      <c r="BS49" s="73"/>
      <c r="BT49" s="73"/>
      <c r="BU49" s="73"/>
      <c r="BV49" s="73"/>
      <c r="BW49" s="73"/>
      <c r="BX49" s="73"/>
      <c r="BY49" s="73"/>
      <c r="BZ49" s="7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2"/>
      <c r="BM50" s="73"/>
      <c r="BN50" s="73"/>
      <c r="BO50" s="73"/>
      <c r="BP50" s="73"/>
      <c r="BQ50" s="73"/>
      <c r="BR50" s="73"/>
      <c r="BS50" s="73"/>
      <c r="BT50" s="73"/>
      <c r="BU50" s="73"/>
      <c r="BV50" s="73"/>
      <c r="BW50" s="73"/>
      <c r="BX50" s="73"/>
      <c r="BY50" s="73"/>
      <c r="BZ50" s="7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2"/>
      <c r="BM51" s="73"/>
      <c r="BN51" s="73"/>
      <c r="BO51" s="73"/>
      <c r="BP51" s="73"/>
      <c r="BQ51" s="73"/>
      <c r="BR51" s="73"/>
      <c r="BS51" s="73"/>
      <c r="BT51" s="73"/>
      <c r="BU51" s="73"/>
      <c r="BV51" s="73"/>
      <c r="BW51" s="73"/>
      <c r="BX51" s="73"/>
      <c r="BY51" s="73"/>
      <c r="BZ51" s="7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2"/>
      <c r="BM52" s="73"/>
      <c r="BN52" s="73"/>
      <c r="BO52" s="73"/>
      <c r="BP52" s="73"/>
      <c r="BQ52" s="73"/>
      <c r="BR52" s="73"/>
      <c r="BS52" s="73"/>
      <c r="BT52" s="73"/>
      <c r="BU52" s="73"/>
      <c r="BV52" s="73"/>
      <c r="BW52" s="73"/>
      <c r="BX52" s="73"/>
      <c r="BY52" s="73"/>
      <c r="BZ52" s="7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2"/>
      <c r="BM53" s="73"/>
      <c r="BN53" s="73"/>
      <c r="BO53" s="73"/>
      <c r="BP53" s="73"/>
      <c r="BQ53" s="73"/>
      <c r="BR53" s="73"/>
      <c r="BS53" s="73"/>
      <c r="BT53" s="73"/>
      <c r="BU53" s="73"/>
      <c r="BV53" s="73"/>
      <c r="BW53" s="73"/>
      <c r="BX53" s="73"/>
      <c r="BY53" s="73"/>
      <c r="BZ53" s="7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2"/>
      <c r="BM54" s="73"/>
      <c r="BN54" s="73"/>
      <c r="BO54" s="73"/>
      <c r="BP54" s="73"/>
      <c r="BQ54" s="73"/>
      <c r="BR54" s="73"/>
      <c r="BS54" s="73"/>
      <c r="BT54" s="73"/>
      <c r="BU54" s="73"/>
      <c r="BV54" s="73"/>
      <c r="BW54" s="73"/>
      <c r="BX54" s="73"/>
      <c r="BY54" s="73"/>
      <c r="BZ54" s="7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2"/>
      <c r="BM55" s="73"/>
      <c r="BN55" s="73"/>
      <c r="BO55" s="73"/>
      <c r="BP55" s="73"/>
      <c r="BQ55" s="73"/>
      <c r="BR55" s="73"/>
      <c r="BS55" s="73"/>
      <c r="BT55" s="73"/>
      <c r="BU55" s="73"/>
      <c r="BV55" s="73"/>
      <c r="BW55" s="73"/>
      <c r="BX55" s="73"/>
      <c r="BY55" s="73"/>
      <c r="BZ55" s="7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2"/>
      <c r="BM56" s="73"/>
      <c r="BN56" s="73"/>
      <c r="BO56" s="73"/>
      <c r="BP56" s="73"/>
      <c r="BQ56" s="73"/>
      <c r="BR56" s="73"/>
      <c r="BS56" s="73"/>
      <c r="BT56" s="73"/>
      <c r="BU56" s="73"/>
      <c r="BV56" s="73"/>
      <c r="BW56" s="73"/>
      <c r="BX56" s="73"/>
      <c r="BY56" s="73"/>
      <c r="BZ56" s="7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2"/>
      <c r="BM57" s="73"/>
      <c r="BN57" s="73"/>
      <c r="BO57" s="73"/>
      <c r="BP57" s="73"/>
      <c r="BQ57" s="73"/>
      <c r="BR57" s="73"/>
      <c r="BS57" s="73"/>
      <c r="BT57" s="73"/>
      <c r="BU57" s="73"/>
      <c r="BV57" s="73"/>
      <c r="BW57" s="73"/>
      <c r="BX57" s="73"/>
      <c r="BY57" s="73"/>
      <c r="BZ57" s="7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2"/>
      <c r="BM58" s="73"/>
      <c r="BN58" s="73"/>
      <c r="BO58" s="73"/>
      <c r="BP58" s="73"/>
      <c r="BQ58" s="73"/>
      <c r="BR58" s="73"/>
      <c r="BS58" s="73"/>
      <c r="BT58" s="73"/>
      <c r="BU58" s="73"/>
      <c r="BV58" s="73"/>
      <c r="BW58" s="73"/>
      <c r="BX58" s="73"/>
      <c r="BY58" s="73"/>
      <c r="BZ58" s="7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2"/>
      <c r="BM59" s="73"/>
      <c r="BN59" s="73"/>
      <c r="BO59" s="73"/>
      <c r="BP59" s="73"/>
      <c r="BQ59" s="73"/>
      <c r="BR59" s="73"/>
      <c r="BS59" s="73"/>
      <c r="BT59" s="73"/>
      <c r="BU59" s="73"/>
      <c r="BV59" s="73"/>
      <c r="BW59" s="73"/>
      <c r="BX59" s="73"/>
      <c r="BY59" s="73"/>
      <c r="BZ59" s="74"/>
    </row>
    <row r="60" spans="1:78" ht="13.5" customHeight="1" x14ac:dyDescent="0.2">
      <c r="A60" s="2"/>
      <c r="B60" s="35" t="s">
        <v>27</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72"/>
      <c r="BM60" s="73"/>
      <c r="BN60" s="73"/>
      <c r="BO60" s="73"/>
      <c r="BP60" s="73"/>
      <c r="BQ60" s="73"/>
      <c r="BR60" s="73"/>
      <c r="BS60" s="73"/>
      <c r="BT60" s="73"/>
      <c r="BU60" s="73"/>
      <c r="BV60" s="73"/>
      <c r="BW60" s="73"/>
      <c r="BX60" s="73"/>
      <c r="BY60" s="73"/>
      <c r="BZ60" s="74"/>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72"/>
      <c r="BM61" s="73"/>
      <c r="BN61" s="73"/>
      <c r="BO61" s="73"/>
      <c r="BP61" s="73"/>
      <c r="BQ61" s="73"/>
      <c r="BR61" s="73"/>
      <c r="BS61" s="73"/>
      <c r="BT61" s="73"/>
      <c r="BU61" s="73"/>
      <c r="BV61" s="73"/>
      <c r="BW61" s="73"/>
      <c r="BX61" s="73"/>
      <c r="BY61" s="73"/>
      <c r="BZ61" s="7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2"/>
      <c r="BM62" s="73"/>
      <c r="BN62" s="73"/>
      <c r="BO62" s="73"/>
      <c r="BP62" s="73"/>
      <c r="BQ62" s="73"/>
      <c r="BR62" s="73"/>
      <c r="BS62" s="73"/>
      <c r="BT62" s="73"/>
      <c r="BU62" s="73"/>
      <c r="BV62" s="73"/>
      <c r="BW62" s="73"/>
      <c r="BX62" s="73"/>
      <c r="BY62" s="73"/>
      <c r="BZ62" s="7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2" t="s">
        <v>116</v>
      </c>
      <c r="BM66" s="73"/>
      <c r="BN66" s="73"/>
      <c r="BO66" s="73"/>
      <c r="BP66" s="73"/>
      <c r="BQ66" s="73"/>
      <c r="BR66" s="73"/>
      <c r="BS66" s="73"/>
      <c r="BT66" s="73"/>
      <c r="BU66" s="73"/>
      <c r="BV66" s="73"/>
      <c r="BW66" s="73"/>
      <c r="BX66" s="73"/>
      <c r="BY66" s="73"/>
      <c r="BZ66" s="7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3"/>
      <c r="BN67" s="73"/>
      <c r="BO67" s="73"/>
      <c r="BP67" s="73"/>
      <c r="BQ67" s="73"/>
      <c r="BR67" s="73"/>
      <c r="BS67" s="73"/>
      <c r="BT67" s="73"/>
      <c r="BU67" s="73"/>
      <c r="BV67" s="73"/>
      <c r="BW67" s="73"/>
      <c r="BX67" s="73"/>
      <c r="BY67" s="73"/>
      <c r="BZ67" s="7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3"/>
      <c r="BN68" s="73"/>
      <c r="BO68" s="73"/>
      <c r="BP68" s="73"/>
      <c r="BQ68" s="73"/>
      <c r="BR68" s="73"/>
      <c r="BS68" s="73"/>
      <c r="BT68" s="73"/>
      <c r="BU68" s="73"/>
      <c r="BV68" s="73"/>
      <c r="BW68" s="73"/>
      <c r="BX68" s="73"/>
      <c r="BY68" s="73"/>
      <c r="BZ68" s="7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3"/>
      <c r="BN69" s="73"/>
      <c r="BO69" s="73"/>
      <c r="BP69" s="73"/>
      <c r="BQ69" s="73"/>
      <c r="BR69" s="73"/>
      <c r="BS69" s="73"/>
      <c r="BT69" s="73"/>
      <c r="BU69" s="73"/>
      <c r="BV69" s="73"/>
      <c r="BW69" s="73"/>
      <c r="BX69" s="73"/>
      <c r="BY69" s="73"/>
      <c r="BZ69" s="7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3"/>
      <c r="BN70" s="73"/>
      <c r="BO70" s="73"/>
      <c r="BP70" s="73"/>
      <c r="BQ70" s="73"/>
      <c r="BR70" s="73"/>
      <c r="BS70" s="73"/>
      <c r="BT70" s="73"/>
      <c r="BU70" s="73"/>
      <c r="BV70" s="73"/>
      <c r="BW70" s="73"/>
      <c r="BX70" s="73"/>
      <c r="BY70" s="73"/>
      <c r="BZ70" s="7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3"/>
      <c r="BN71" s="73"/>
      <c r="BO71" s="73"/>
      <c r="BP71" s="73"/>
      <c r="BQ71" s="73"/>
      <c r="BR71" s="73"/>
      <c r="BS71" s="73"/>
      <c r="BT71" s="73"/>
      <c r="BU71" s="73"/>
      <c r="BV71" s="73"/>
      <c r="BW71" s="73"/>
      <c r="BX71" s="73"/>
      <c r="BY71" s="73"/>
      <c r="BZ71" s="7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3"/>
      <c r="BN72" s="73"/>
      <c r="BO72" s="73"/>
      <c r="BP72" s="73"/>
      <c r="BQ72" s="73"/>
      <c r="BR72" s="73"/>
      <c r="BS72" s="73"/>
      <c r="BT72" s="73"/>
      <c r="BU72" s="73"/>
      <c r="BV72" s="73"/>
      <c r="BW72" s="73"/>
      <c r="BX72" s="73"/>
      <c r="BY72" s="73"/>
      <c r="BZ72" s="7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3"/>
      <c r="BN73" s="73"/>
      <c r="BO73" s="73"/>
      <c r="BP73" s="73"/>
      <c r="BQ73" s="73"/>
      <c r="BR73" s="73"/>
      <c r="BS73" s="73"/>
      <c r="BT73" s="73"/>
      <c r="BU73" s="73"/>
      <c r="BV73" s="73"/>
      <c r="BW73" s="73"/>
      <c r="BX73" s="73"/>
      <c r="BY73" s="73"/>
      <c r="BZ73" s="7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3"/>
      <c r="BN74" s="73"/>
      <c r="BO74" s="73"/>
      <c r="BP74" s="73"/>
      <c r="BQ74" s="73"/>
      <c r="BR74" s="73"/>
      <c r="BS74" s="73"/>
      <c r="BT74" s="73"/>
      <c r="BU74" s="73"/>
      <c r="BV74" s="73"/>
      <c r="BW74" s="73"/>
      <c r="BX74" s="73"/>
      <c r="BY74" s="73"/>
      <c r="BZ74" s="7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3"/>
      <c r="BN75" s="73"/>
      <c r="BO75" s="73"/>
      <c r="BP75" s="73"/>
      <c r="BQ75" s="73"/>
      <c r="BR75" s="73"/>
      <c r="BS75" s="73"/>
      <c r="BT75" s="73"/>
      <c r="BU75" s="73"/>
      <c r="BV75" s="73"/>
      <c r="BW75" s="73"/>
      <c r="BX75" s="73"/>
      <c r="BY75" s="73"/>
      <c r="BZ75" s="7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3"/>
      <c r="BN76" s="73"/>
      <c r="BO76" s="73"/>
      <c r="BP76" s="73"/>
      <c r="BQ76" s="73"/>
      <c r="BR76" s="73"/>
      <c r="BS76" s="73"/>
      <c r="BT76" s="73"/>
      <c r="BU76" s="73"/>
      <c r="BV76" s="73"/>
      <c r="BW76" s="73"/>
      <c r="BX76" s="73"/>
      <c r="BY76" s="73"/>
      <c r="BZ76" s="7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3"/>
      <c r="BN77" s="73"/>
      <c r="BO77" s="73"/>
      <c r="BP77" s="73"/>
      <c r="BQ77" s="73"/>
      <c r="BR77" s="73"/>
      <c r="BS77" s="73"/>
      <c r="BT77" s="73"/>
      <c r="BU77" s="73"/>
      <c r="BV77" s="73"/>
      <c r="BW77" s="73"/>
      <c r="BX77" s="73"/>
      <c r="BY77" s="73"/>
      <c r="BZ77" s="7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3"/>
      <c r="BN78" s="73"/>
      <c r="BO78" s="73"/>
      <c r="BP78" s="73"/>
      <c r="BQ78" s="73"/>
      <c r="BR78" s="73"/>
      <c r="BS78" s="73"/>
      <c r="BT78" s="73"/>
      <c r="BU78" s="73"/>
      <c r="BV78" s="73"/>
      <c r="BW78" s="73"/>
      <c r="BX78" s="73"/>
      <c r="BY78" s="73"/>
      <c r="BZ78" s="7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3"/>
      <c r="BN79" s="73"/>
      <c r="BO79" s="73"/>
      <c r="BP79" s="73"/>
      <c r="BQ79" s="73"/>
      <c r="BR79" s="73"/>
      <c r="BS79" s="73"/>
      <c r="BT79" s="73"/>
      <c r="BU79" s="73"/>
      <c r="BV79" s="73"/>
      <c r="BW79" s="73"/>
      <c r="BX79" s="73"/>
      <c r="BY79" s="73"/>
      <c r="BZ79" s="7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3"/>
      <c r="BN80" s="73"/>
      <c r="BO80" s="73"/>
      <c r="BP80" s="73"/>
      <c r="BQ80" s="73"/>
      <c r="BR80" s="73"/>
      <c r="BS80" s="73"/>
      <c r="BT80" s="73"/>
      <c r="BU80" s="73"/>
      <c r="BV80" s="73"/>
      <c r="BW80" s="73"/>
      <c r="BX80" s="73"/>
      <c r="BY80" s="73"/>
      <c r="BZ80" s="7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3"/>
      <c r="BN81" s="73"/>
      <c r="BO81" s="73"/>
      <c r="BP81" s="73"/>
      <c r="BQ81" s="73"/>
      <c r="BR81" s="73"/>
      <c r="BS81" s="73"/>
      <c r="BT81" s="73"/>
      <c r="BU81" s="73"/>
      <c r="BV81" s="73"/>
      <c r="BW81" s="73"/>
      <c r="BX81" s="73"/>
      <c r="BY81" s="73"/>
      <c r="BZ81" s="7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5"/>
      <c r="BM82" s="76"/>
      <c r="BN82" s="76"/>
      <c r="BO82" s="76"/>
      <c r="BP82" s="76"/>
      <c r="BQ82" s="76"/>
      <c r="BR82" s="76"/>
      <c r="BS82" s="76"/>
      <c r="BT82" s="76"/>
      <c r="BU82" s="76"/>
      <c r="BV82" s="76"/>
      <c r="BW82" s="76"/>
      <c r="BX82" s="76"/>
      <c r="BY82" s="76"/>
      <c r="BZ82" s="7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Boiq+CWPn7yuWAJcOTedgw/YwT6bLOHQW72udIIpdYlP6vBfOtKWTt/eZdRrHaAKbJvcqrjxXKGvgUZ9PI8W1A==" saltValue="3DjLWpw0v+U1PprEElh+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65" t="s">
        <v>52</v>
      </c>
      <c r="I3" s="66"/>
      <c r="J3" s="66"/>
      <c r="K3" s="66"/>
      <c r="L3" s="66"/>
      <c r="M3" s="66"/>
      <c r="N3" s="66"/>
      <c r="O3" s="66"/>
      <c r="P3" s="66"/>
      <c r="Q3" s="66"/>
      <c r="R3" s="66"/>
      <c r="S3" s="66"/>
      <c r="T3" s="66"/>
      <c r="U3" s="66"/>
      <c r="V3" s="66"/>
      <c r="W3" s="67"/>
      <c r="X3" s="71" t="s">
        <v>53</v>
      </c>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t="s">
        <v>54</v>
      </c>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row>
    <row r="4" spans="1:144" x14ac:dyDescent="0.2">
      <c r="A4" s="15" t="s">
        <v>55</v>
      </c>
      <c r="B4" s="17"/>
      <c r="C4" s="17"/>
      <c r="D4" s="17"/>
      <c r="E4" s="17"/>
      <c r="F4" s="17"/>
      <c r="G4" s="17"/>
      <c r="H4" s="68"/>
      <c r="I4" s="69"/>
      <c r="J4" s="69"/>
      <c r="K4" s="69"/>
      <c r="L4" s="69"/>
      <c r="M4" s="69"/>
      <c r="N4" s="69"/>
      <c r="O4" s="69"/>
      <c r="P4" s="69"/>
      <c r="Q4" s="69"/>
      <c r="R4" s="69"/>
      <c r="S4" s="69"/>
      <c r="T4" s="69"/>
      <c r="U4" s="69"/>
      <c r="V4" s="69"/>
      <c r="W4" s="70"/>
      <c r="X4" s="64" t="s">
        <v>56</v>
      </c>
      <c r="Y4" s="64"/>
      <c r="Z4" s="64"/>
      <c r="AA4" s="64"/>
      <c r="AB4" s="64"/>
      <c r="AC4" s="64"/>
      <c r="AD4" s="64"/>
      <c r="AE4" s="64"/>
      <c r="AF4" s="64"/>
      <c r="AG4" s="64"/>
      <c r="AH4" s="64"/>
      <c r="AI4" s="64" t="s">
        <v>57</v>
      </c>
      <c r="AJ4" s="64"/>
      <c r="AK4" s="64"/>
      <c r="AL4" s="64"/>
      <c r="AM4" s="64"/>
      <c r="AN4" s="64"/>
      <c r="AO4" s="64"/>
      <c r="AP4" s="64"/>
      <c r="AQ4" s="64"/>
      <c r="AR4" s="64"/>
      <c r="AS4" s="64"/>
      <c r="AT4" s="64" t="s">
        <v>58</v>
      </c>
      <c r="AU4" s="64"/>
      <c r="AV4" s="64"/>
      <c r="AW4" s="64"/>
      <c r="AX4" s="64"/>
      <c r="AY4" s="64"/>
      <c r="AZ4" s="64"/>
      <c r="BA4" s="64"/>
      <c r="BB4" s="64"/>
      <c r="BC4" s="64"/>
      <c r="BD4" s="64"/>
      <c r="BE4" s="64" t="s">
        <v>59</v>
      </c>
      <c r="BF4" s="64"/>
      <c r="BG4" s="64"/>
      <c r="BH4" s="64"/>
      <c r="BI4" s="64"/>
      <c r="BJ4" s="64"/>
      <c r="BK4" s="64"/>
      <c r="BL4" s="64"/>
      <c r="BM4" s="64"/>
      <c r="BN4" s="64"/>
      <c r="BO4" s="64"/>
      <c r="BP4" s="64" t="s">
        <v>60</v>
      </c>
      <c r="BQ4" s="64"/>
      <c r="BR4" s="64"/>
      <c r="BS4" s="64"/>
      <c r="BT4" s="64"/>
      <c r="BU4" s="64"/>
      <c r="BV4" s="64"/>
      <c r="BW4" s="64"/>
      <c r="BX4" s="64"/>
      <c r="BY4" s="64"/>
      <c r="BZ4" s="64"/>
      <c r="CA4" s="64" t="s">
        <v>61</v>
      </c>
      <c r="CB4" s="64"/>
      <c r="CC4" s="64"/>
      <c r="CD4" s="64"/>
      <c r="CE4" s="64"/>
      <c r="CF4" s="64"/>
      <c r="CG4" s="64"/>
      <c r="CH4" s="64"/>
      <c r="CI4" s="64"/>
      <c r="CJ4" s="64"/>
      <c r="CK4" s="64"/>
      <c r="CL4" s="64" t="s">
        <v>62</v>
      </c>
      <c r="CM4" s="64"/>
      <c r="CN4" s="64"/>
      <c r="CO4" s="64"/>
      <c r="CP4" s="64"/>
      <c r="CQ4" s="64"/>
      <c r="CR4" s="64"/>
      <c r="CS4" s="64"/>
      <c r="CT4" s="64"/>
      <c r="CU4" s="64"/>
      <c r="CV4" s="64"/>
      <c r="CW4" s="64" t="s">
        <v>63</v>
      </c>
      <c r="CX4" s="64"/>
      <c r="CY4" s="64"/>
      <c r="CZ4" s="64"/>
      <c r="DA4" s="64"/>
      <c r="DB4" s="64"/>
      <c r="DC4" s="64"/>
      <c r="DD4" s="64"/>
      <c r="DE4" s="64"/>
      <c r="DF4" s="64"/>
      <c r="DG4" s="64"/>
      <c r="DH4" s="64" t="s">
        <v>64</v>
      </c>
      <c r="DI4" s="64"/>
      <c r="DJ4" s="64"/>
      <c r="DK4" s="64"/>
      <c r="DL4" s="64"/>
      <c r="DM4" s="64"/>
      <c r="DN4" s="64"/>
      <c r="DO4" s="64"/>
      <c r="DP4" s="64"/>
      <c r="DQ4" s="64"/>
      <c r="DR4" s="64"/>
      <c r="DS4" s="64" t="s">
        <v>65</v>
      </c>
      <c r="DT4" s="64"/>
      <c r="DU4" s="64"/>
      <c r="DV4" s="64"/>
      <c r="DW4" s="64"/>
      <c r="DX4" s="64"/>
      <c r="DY4" s="64"/>
      <c r="DZ4" s="64"/>
      <c r="EA4" s="64"/>
      <c r="EB4" s="64"/>
      <c r="EC4" s="64"/>
      <c r="ED4" s="64" t="s">
        <v>66</v>
      </c>
      <c r="EE4" s="64"/>
      <c r="EF4" s="64"/>
      <c r="EG4" s="64"/>
      <c r="EH4" s="64"/>
      <c r="EI4" s="64"/>
      <c r="EJ4" s="64"/>
      <c r="EK4" s="64"/>
      <c r="EL4" s="64"/>
      <c r="EM4" s="64"/>
      <c r="EN4" s="64"/>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133621</v>
      </c>
      <c r="D6" s="20">
        <f t="shared" si="3"/>
        <v>47</v>
      </c>
      <c r="E6" s="20">
        <f t="shared" si="3"/>
        <v>1</v>
      </c>
      <c r="F6" s="20">
        <f t="shared" si="3"/>
        <v>0</v>
      </c>
      <c r="G6" s="20">
        <f t="shared" si="3"/>
        <v>0</v>
      </c>
      <c r="H6" s="20" t="str">
        <f t="shared" si="3"/>
        <v>東京都　利島村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4200</v>
      </c>
      <c r="R6" s="21">
        <f t="shared" si="3"/>
        <v>314</v>
      </c>
      <c r="S6" s="21">
        <f t="shared" si="3"/>
        <v>4.04</v>
      </c>
      <c r="T6" s="21">
        <f t="shared" si="3"/>
        <v>77.72</v>
      </c>
      <c r="U6" s="21">
        <f t="shared" si="3"/>
        <v>289</v>
      </c>
      <c r="V6" s="21">
        <f t="shared" si="3"/>
        <v>0.4</v>
      </c>
      <c r="W6" s="21">
        <f t="shared" si="3"/>
        <v>722.5</v>
      </c>
      <c r="X6" s="22">
        <f>IF(X7="",NA(),X7)</f>
        <v>105.92</v>
      </c>
      <c r="Y6" s="22">
        <f t="shared" ref="Y6:AG6" si="4">IF(Y7="",NA(),Y7)</f>
        <v>96.75</v>
      </c>
      <c r="Z6" s="22">
        <f t="shared" si="4"/>
        <v>114.13</v>
      </c>
      <c r="AA6" s="22">
        <f t="shared" si="4"/>
        <v>53.56</v>
      </c>
      <c r="AB6" s="22">
        <f t="shared" si="4"/>
        <v>163</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1144.71</v>
      </c>
      <c r="BF6" s="22">
        <f t="shared" ref="BF6:BN6" si="7">IF(BF7="",NA(),BF7)</f>
        <v>1783.65</v>
      </c>
      <c r="BG6" s="22">
        <f t="shared" si="7"/>
        <v>1591.77</v>
      </c>
      <c r="BH6" s="22">
        <f t="shared" si="7"/>
        <v>1556.02</v>
      </c>
      <c r="BI6" s="22">
        <f t="shared" si="7"/>
        <v>1726.1</v>
      </c>
      <c r="BJ6" s="22">
        <f t="shared" si="7"/>
        <v>1183.92</v>
      </c>
      <c r="BK6" s="22">
        <f t="shared" si="7"/>
        <v>1128.72</v>
      </c>
      <c r="BL6" s="22">
        <f t="shared" si="7"/>
        <v>1125.25</v>
      </c>
      <c r="BM6" s="22">
        <f t="shared" si="7"/>
        <v>1157.05</v>
      </c>
      <c r="BN6" s="22">
        <f t="shared" si="7"/>
        <v>1228.8</v>
      </c>
      <c r="BO6" s="21" t="str">
        <f>IF(BO7="","",IF(BO7="-","【-】","【"&amp;SUBSTITUTE(TEXT(BO7,"#,##0.00"),"-","△")&amp;"】"))</f>
        <v>【1,045.20】</v>
      </c>
      <c r="BP6" s="22">
        <f>IF(BP7="",NA(),BP7)</f>
        <v>22.21</v>
      </c>
      <c r="BQ6" s="22">
        <f t="shared" ref="BQ6:BY6" si="8">IF(BQ7="",NA(),BQ7)</f>
        <v>25.84</v>
      </c>
      <c r="BR6" s="22">
        <f t="shared" si="8"/>
        <v>8.82</v>
      </c>
      <c r="BS6" s="22">
        <f t="shared" si="8"/>
        <v>11.33</v>
      </c>
      <c r="BT6" s="22">
        <f t="shared" si="8"/>
        <v>17.12</v>
      </c>
      <c r="BU6" s="22">
        <f t="shared" si="8"/>
        <v>42.5</v>
      </c>
      <c r="BV6" s="22">
        <f t="shared" si="8"/>
        <v>41.84</v>
      </c>
      <c r="BW6" s="22">
        <f t="shared" si="8"/>
        <v>41.44</v>
      </c>
      <c r="BX6" s="22">
        <f t="shared" si="8"/>
        <v>37.65</v>
      </c>
      <c r="BY6" s="22">
        <f t="shared" si="8"/>
        <v>37.31</v>
      </c>
      <c r="BZ6" s="21" t="str">
        <f>IF(BZ7="","",IF(BZ7="-","【-】","【"&amp;SUBSTITUTE(TEXT(BZ7,"#,##0.00"),"-","△")&amp;"】"))</f>
        <v>【49.51】</v>
      </c>
      <c r="CA6" s="22">
        <f>IF(CA7="",NA(),CA7)</f>
        <v>1161.44</v>
      </c>
      <c r="CB6" s="22">
        <f t="shared" ref="CB6:CJ6" si="9">IF(CB7="",NA(),CB7)</f>
        <v>926.44</v>
      </c>
      <c r="CC6" s="22">
        <f t="shared" si="9"/>
        <v>2800.23</v>
      </c>
      <c r="CD6" s="22">
        <f t="shared" si="9"/>
        <v>4041.28</v>
      </c>
      <c r="CE6" s="22">
        <f t="shared" si="9"/>
        <v>1275.08</v>
      </c>
      <c r="CF6" s="22">
        <f t="shared" si="9"/>
        <v>377.72</v>
      </c>
      <c r="CG6" s="22">
        <f t="shared" si="9"/>
        <v>390.47</v>
      </c>
      <c r="CH6" s="22">
        <f t="shared" si="9"/>
        <v>403.61</v>
      </c>
      <c r="CI6" s="22">
        <f t="shared" si="9"/>
        <v>442.82</v>
      </c>
      <c r="CJ6" s="22">
        <f t="shared" si="9"/>
        <v>425.76</v>
      </c>
      <c r="CK6" s="21" t="str">
        <f>IF(CK7="","",IF(CK7="-","【-】","【"&amp;SUBSTITUTE(TEXT(CK7,"#,##0.00"),"-","△")&amp;"】"))</f>
        <v>【317.14】</v>
      </c>
      <c r="CL6" s="22">
        <f>IF(CL7="",NA(),CL7)</f>
        <v>45.93</v>
      </c>
      <c r="CM6" s="22">
        <f t="shared" ref="CM6:CU6" si="10">IF(CM7="",NA(),CM7)</f>
        <v>38.4</v>
      </c>
      <c r="CN6" s="22">
        <f t="shared" si="10"/>
        <v>42.21</v>
      </c>
      <c r="CO6" s="22">
        <f t="shared" si="10"/>
        <v>47.53</v>
      </c>
      <c r="CP6" s="22">
        <f t="shared" si="10"/>
        <v>42.78</v>
      </c>
      <c r="CQ6" s="22">
        <f t="shared" si="10"/>
        <v>48.01</v>
      </c>
      <c r="CR6" s="22">
        <f t="shared" si="10"/>
        <v>49.08</v>
      </c>
      <c r="CS6" s="22">
        <f t="shared" si="10"/>
        <v>51.46</v>
      </c>
      <c r="CT6" s="22">
        <f t="shared" si="10"/>
        <v>51.84</v>
      </c>
      <c r="CU6" s="22">
        <f t="shared" si="10"/>
        <v>52.34</v>
      </c>
      <c r="CV6" s="21" t="str">
        <f>IF(CV7="","",IF(CV7="-","【-】","【"&amp;SUBSTITUTE(TEXT(CV7,"#,##0.00"),"-","△")&amp;"】"))</f>
        <v>【55.00】</v>
      </c>
      <c r="CW6" s="22">
        <f>IF(CW7="",NA(),CW7)</f>
        <v>67.819999999999993</v>
      </c>
      <c r="CX6" s="22">
        <f t="shared" ref="CX6:DF6" si="11">IF(CX7="",NA(),CX7)</f>
        <v>83</v>
      </c>
      <c r="CY6" s="22">
        <f t="shared" si="11"/>
        <v>75.599999999999994</v>
      </c>
      <c r="CZ6" s="22">
        <f t="shared" si="11"/>
        <v>33.880000000000003</v>
      </c>
      <c r="DA6" s="22">
        <f t="shared" si="11"/>
        <v>68.25</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133621</v>
      </c>
      <c r="D7" s="24">
        <v>47</v>
      </c>
      <c r="E7" s="24">
        <v>1</v>
      </c>
      <c r="F7" s="24">
        <v>0</v>
      </c>
      <c r="G7" s="24">
        <v>0</v>
      </c>
      <c r="H7" s="24" t="s">
        <v>96</v>
      </c>
      <c r="I7" s="24" t="s">
        <v>97</v>
      </c>
      <c r="J7" s="24" t="s">
        <v>98</v>
      </c>
      <c r="K7" s="24" t="s">
        <v>99</v>
      </c>
      <c r="L7" s="24" t="s">
        <v>100</v>
      </c>
      <c r="M7" s="24" t="s">
        <v>101</v>
      </c>
      <c r="N7" s="25" t="s">
        <v>102</v>
      </c>
      <c r="O7" s="25" t="s">
        <v>103</v>
      </c>
      <c r="P7" s="25">
        <v>100</v>
      </c>
      <c r="Q7" s="25">
        <v>4200</v>
      </c>
      <c r="R7" s="25">
        <v>314</v>
      </c>
      <c r="S7" s="25">
        <v>4.04</v>
      </c>
      <c r="T7" s="25">
        <v>77.72</v>
      </c>
      <c r="U7" s="25">
        <v>289</v>
      </c>
      <c r="V7" s="25">
        <v>0.4</v>
      </c>
      <c r="W7" s="25">
        <v>722.5</v>
      </c>
      <c r="X7" s="25">
        <v>105.92</v>
      </c>
      <c r="Y7" s="25">
        <v>96.75</v>
      </c>
      <c r="Z7" s="25">
        <v>114.13</v>
      </c>
      <c r="AA7" s="25">
        <v>53.56</v>
      </c>
      <c r="AB7" s="25">
        <v>163</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1144.71</v>
      </c>
      <c r="BF7" s="25">
        <v>1783.65</v>
      </c>
      <c r="BG7" s="25">
        <v>1591.77</v>
      </c>
      <c r="BH7" s="25">
        <v>1556.02</v>
      </c>
      <c r="BI7" s="25">
        <v>1726.1</v>
      </c>
      <c r="BJ7" s="25">
        <v>1183.92</v>
      </c>
      <c r="BK7" s="25">
        <v>1128.72</v>
      </c>
      <c r="BL7" s="25">
        <v>1125.25</v>
      </c>
      <c r="BM7" s="25">
        <v>1157.05</v>
      </c>
      <c r="BN7" s="25">
        <v>1228.8</v>
      </c>
      <c r="BO7" s="25">
        <v>1045.2</v>
      </c>
      <c r="BP7" s="25">
        <v>22.21</v>
      </c>
      <c r="BQ7" s="25">
        <v>25.84</v>
      </c>
      <c r="BR7" s="25">
        <v>8.82</v>
      </c>
      <c r="BS7" s="25">
        <v>11.33</v>
      </c>
      <c r="BT7" s="25">
        <v>17.12</v>
      </c>
      <c r="BU7" s="25">
        <v>42.5</v>
      </c>
      <c r="BV7" s="25">
        <v>41.84</v>
      </c>
      <c r="BW7" s="25">
        <v>41.44</v>
      </c>
      <c r="BX7" s="25">
        <v>37.65</v>
      </c>
      <c r="BY7" s="25">
        <v>37.31</v>
      </c>
      <c r="BZ7" s="25">
        <v>49.51</v>
      </c>
      <c r="CA7" s="25">
        <v>1161.44</v>
      </c>
      <c r="CB7" s="25">
        <v>926.44</v>
      </c>
      <c r="CC7" s="25">
        <v>2800.23</v>
      </c>
      <c r="CD7" s="25">
        <v>4041.28</v>
      </c>
      <c r="CE7" s="25">
        <v>1275.08</v>
      </c>
      <c r="CF7" s="25">
        <v>377.72</v>
      </c>
      <c r="CG7" s="25">
        <v>390.47</v>
      </c>
      <c r="CH7" s="25">
        <v>403.61</v>
      </c>
      <c r="CI7" s="25">
        <v>442.82</v>
      </c>
      <c r="CJ7" s="25">
        <v>425.76</v>
      </c>
      <c r="CK7" s="25">
        <v>317.14</v>
      </c>
      <c r="CL7" s="25">
        <v>45.93</v>
      </c>
      <c r="CM7" s="25">
        <v>38.4</v>
      </c>
      <c r="CN7" s="25">
        <v>42.21</v>
      </c>
      <c r="CO7" s="25">
        <v>47.53</v>
      </c>
      <c r="CP7" s="25">
        <v>42.78</v>
      </c>
      <c r="CQ7" s="25">
        <v>48.01</v>
      </c>
      <c r="CR7" s="25">
        <v>49.08</v>
      </c>
      <c r="CS7" s="25">
        <v>51.46</v>
      </c>
      <c r="CT7" s="25">
        <v>51.84</v>
      </c>
      <c r="CU7" s="25">
        <v>52.34</v>
      </c>
      <c r="CV7" s="25">
        <v>55</v>
      </c>
      <c r="CW7" s="25">
        <v>67.819999999999993</v>
      </c>
      <c r="CX7" s="25">
        <v>83</v>
      </c>
      <c r="CY7" s="25">
        <v>75.599999999999994</v>
      </c>
      <c r="CZ7" s="25">
        <v>33.880000000000003</v>
      </c>
      <c r="DA7" s="25">
        <v>68.25</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112</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tsm0026</cp:lastModifiedBy>
  <dcterms:created xsi:type="dcterms:W3CDTF">2025-01-24T06:39:51Z</dcterms:created>
  <dcterms:modified xsi:type="dcterms:W3CDTF">2025-02-02T01:58:27Z</dcterms:modified>
  <cp:category/>
</cp:coreProperties>
</file>