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32 利島村●\"/>
    </mc:Choice>
  </mc:AlternateContent>
  <xr:revisionPtr revIDLastSave="0" documentId="13_ncr:1_{38FD6079-F8F4-445D-A4D7-12895712EE11}" xr6:coauthVersionLast="47" xr6:coauthVersionMax="47" xr10:uidLastSave="{00000000-0000-0000-0000-000000000000}"/>
  <workbookProtection workbookAlgorithmName="SHA-512" workbookHashValue="AjfNEWWJlL9tS2ww9I9NCU2OVb3blbwYVEDIl1Dg3okDbazrX6Sm62Am/KMlNleT+e22ltxpX44IjK7CRE2Vsw==" workbookSaltValue="OlihJmO8kx2pzdnZvQVkNA=="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alcChain>
</file>

<file path=xl/sharedStrings.xml><?xml version="1.0" encoding="utf-8"?>
<sst xmlns="http://schemas.openxmlformats.org/spreadsheetml/2006/main" count="247" uniqueCount="121">
  <si>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</si>
  <si>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</si>
  <si>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</si>
  <si>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</si>
  <si>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</si>
  <si>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</si>
  <si>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</si>
  <si>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</si>
  <si>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</si>
  <si>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</si>
  <si>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</si>
  <si>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</si>
  <si>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</si>
  <si>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</si>
  <si>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</si>
  <si>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</si>
  <si>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</si>
  <si>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</si>
  <si>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</si>
  <si>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</si>
  <si>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</si>
  <si>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</si>
  <si>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</si>
  <si>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</si>
  <si>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</si>
  <si>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</si>
  <si>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</si>
  <si>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</si>
  <si>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</si>
  <si>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</si>
  <si>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</si>
  <si>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</si>
  <si>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</si>
  <si>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</si>
  <si>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</si>
  <si>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</si>
  <si>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</si>
  <si>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</si>
  <si>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</si>
  <si>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</si>
  <si>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</si>
  <si>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</si>
  <si>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</si>
  <si>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</si>
  <si>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</si>
  <si>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</si>
  <si>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</si>
  <si>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</si>
  <si>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</si>
  <si>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</si>
  <si>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</si>
  <si>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</si>
  <si>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</si>
  <si>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</si>
  <si>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</si>
  <si>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</si>
  <si>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</si>
  <si>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</si>
  <si>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</si>
  <si>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</si>
  <si>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</si>
  <si>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</si>
  <si>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</si>
  <si>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</si>
  <si>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</si>
  <si>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</si>
  <si>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</si>
  <si>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</si>
  <si>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</si>
  <si>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</si>
  <si>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</si>
  <si>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</si>
  <si>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</si>
  <si>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</si>
  <si>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</si>
  <si>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</si>
  <si>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</si>
  <si>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</si>
  <si>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</si>
  <si>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</si>
  <si>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</si>
  <si>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</si>
  <si>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</si>
  <si>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</si>
  <si>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</si>
  <si>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</si>
  <si>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</si>
  <si>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</si>
  <si>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</si>
  <si>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</si>
  <si>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</si>
  <si>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</si>
  <si>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</si>
  <si>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</si>
  <si>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</si>
  <si>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</si>
  <si>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</si>
  <si>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</si>
  <si>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</si>
  <si>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</si>
  <si>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</si>
  <si>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</si>
  <si>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</si>
  <si>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</si>
  <si>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</si>
  <si>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</si>
  <si>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</si>
  <si>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</si>
  <si>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</si>
  <si>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</si>
  <si>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</si>
  <si>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</si>
  <si>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</si>
  <si>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</si>
  <si>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</si>
  <si>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</si>
  <si>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</si>
  <si>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</si>
  <si>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⑤経費回収率、⑥汚水処理原価などは類似団体平均値を大きく乖離している。人口が少なく、事業規模が極めて小さいため、令和５年度に料金改定を実施した（約50%の値上げ）ものの、料金収入も多くはない。経費については、事務用品購入や修繕はほとんどなく保守点検・清掃委託費・汚泥再生処理センター委託費が大部分を占めており、さらに職員人件費も1名分となっているため、経費を削減することが困難である。このような状況のため、⑤経費回収率、⑥汚水処理原価ともに大きな改善を図ることは難しい。特に、⑥汚水処理原価については、令和元年度より汚泥再生処理センターが稼働し、稼働にかかる経費が増加のため、2倍以上の原価となっている。ここ数年地方公営企業法の適用に向けた委託費用が、かかっている。①収益的収支比率が、今年度減少し80％程度となっている。施設老朽化に伴う維持補修費の増が今後も見込まれる。また、企業債償還金も含めて経費のほとんどを一般会計からの繰入金で賄っており、汚泥再生処理センターが稼働により今まで以上に一般会計の負担は大きい。⑦施設利用率が40%弱となっている。個別排水処理施設整備事業以外で整備した浄化槽もありこれ以上の利用率向上を望むことは難しい。⑧水洗化率について、個別排水処理施設整備事業以外で整備した浄化槽もあり、これをあわせると水洗化率は100%となる、個別排水処理施設のみで水洗化率をこれ以上引き上げることは難しい。</t>
    <rPh sb="57" eb="59">
      <t>レイワ</t>
    </rPh>
    <rPh sb="60" eb="62">
      <t>ネンド</t>
    </rPh>
    <rPh sb="63" eb="65">
      <t>リョウキン</t>
    </rPh>
    <rPh sb="65" eb="67">
      <t>カイテイ</t>
    </rPh>
    <rPh sb="68" eb="70">
      <t>ジッシ</t>
    </rPh>
    <rPh sb="73" eb="74">
      <t>ヤク</t>
    </rPh>
    <rPh sb="78" eb="80">
      <t>ネア</t>
    </rPh>
    <phoneticPr fontId="4"/>
  </si>
  <si>
    <t>　施設整備（浄化槽）開始から20年以上経ち、個別排水処理施設の機器等はすでに耐用年数を大きく経過している状況であり、今後躯体入替を含めた維持管理費は増大するものと思われる。経営戦略にのっとって対応していく。</t>
    <phoneticPr fontId="4"/>
  </si>
  <si>
    <t>　経営状況を改善するには、料金収入を増やし経費回収率を上げるか、経費を削減して汚水処理減価を下げるかの二つの方法しかない。上記1．の分析のとおり汚水処理減価を下げることは困難であるため、令和５年度に料金改定を実施したが（家庭用 20m3 2,500 円/月→4,900 円/月）、これ以上の料金引き上げはかなり困難である。</t>
    <rPh sb="93" eb="95">
      <t>レイワ</t>
    </rPh>
    <rPh sb="96" eb="98">
      <t>ネンド</t>
    </rPh>
    <rPh sb="99" eb="101">
      <t>リョウキン</t>
    </rPh>
    <rPh sb="101" eb="103">
      <t>カイテイ</t>
    </rPh>
    <rPh sb="104" eb="106">
      <t>ジッシ</t>
    </rPh>
    <rPh sb="142" eb="144">
      <t>イジョウ</t>
    </rPh>
    <rPh sb="145" eb="147">
      <t>リョウキン</t>
    </rPh>
    <rPh sb="147" eb="148">
      <t>ヒ</t>
    </rPh>
    <rPh sb="149" eb="150">
      <t>ア</t>
    </rPh>
    <rPh sb="155" eb="157">
      <t>コンナン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</si>
</sst>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3B-4CC2-B1E6-E777A52AACB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C3B-4CC2-B1E6-E777A52AACB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32.880000000000003</c:v>
                </c:pt>
                <c:pt idx="1">
                  <c:v>39.729999999999997</c:v>
                </c:pt>
                <c:pt idx="2">
                  <c:v>43.15</c:v>
                </c:pt>
                <c:pt idx="3">
                  <c:v>32.880000000000003</c:v>
                </c:pt>
                <c:pt idx="4">
                  <c:v>39.729999999999997</c:v>
                </c:pt>
              </c:numCache>
            </c:numRef>
          </c:val>
          <c:extLst>
            <c:ext xmlns:c16="http://schemas.microsoft.com/office/drawing/2014/chart" uri="{C3380CC4-5D6E-409C-BE32-E72D297353CC}">
              <c16:uniqueId val="{00000000-8D32-4164-87BA-50BF1D15E19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8D32-4164-87BA-50BF1D15E19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49.31</c:v>
                </c:pt>
                <c:pt idx="1">
                  <c:v>58.45</c:v>
                </c:pt>
                <c:pt idx="2">
                  <c:v>61.89</c:v>
                </c:pt>
                <c:pt idx="3">
                  <c:v>48.49</c:v>
                </c:pt>
                <c:pt idx="4">
                  <c:v>59.86</c:v>
                </c:pt>
              </c:numCache>
            </c:numRef>
          </c:val>
          <c:extLst>
            <c:ext xmlns:c16="http://schemas.microsoft.com/office/drawing/2014/chart" uri="{C3380CC4-5D6E-409C-BE32-E72D297353CC}">
              <c16:uniqueId val="{00000000-C473-45DB-8398-7CC845372EB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C473-45DB-8398-7CC845372EB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99.03</c:v>
                </c:pt>
                <c:pt idx="1">
                  <c:v>103.21</c:v>
                </c:pt>
                <c:pt idx="2">
                  <c:v>126.66</c:v>
                </c:pt>
                <c:pt idx="3">
                  <c:v>84.42</c:v>
                </c:pt>
                <c:pt idx="4">
                  <c:v>103.55</c:v>
                </c:pt>
              </c:numCache>
            </c:numRef>
          </c:val>
          <c:extLst>
            <c:ext xmlns:c16="http://schemas.microsoft.com/office/drawing/2014/chart" uri="{C3380CC4-5D6E-409C-BE32-E72D297353CC}">
              <c16:uniqueId val="{00000000-FBC3-41C5-823A-A910757F4CC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C3-41C5-823A-A910757F4CC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1B-4214-A03B-B256731668E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1B-4214-A03B-B256731668E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5E-4D57-A89B-9C7243A98B7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5E-4D57-A89B-9C7243A98B7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68-4428-A9F4-108D358A321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68-4428-A9F4-108D358A321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D0-408B-B3CD-2F6D70E8FF4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D0-408B-B3CD-2F6D70E8FF4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0-4884-91BF-84811F3C50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4970-4884-91BF-84811F3C50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9.56</c:v>
                </c:pt>
                <c:pt idx="1">
                  <c:v>9.56</c:v>
                </c:pt>
                <c:pt idx="2">
                  <c:v>8.39</c:v>
                </c:pt>
                <c:pt idx="3">
                  <c:v>6.03</c:v>
                </c:pt>
                <c:pt idx="4">
                  <c:v>17.72</c:v>
                </c:pt>
              </c:numCache>
            </c:numRef>
          </c:val>
          <c:extLst>
            <c:ext xmlns:c16="http://schemas.microsoft.com/office/drawing/2014/chart" uri="{C3380CC4-5D6E-409C-BE32-E72D297353CC}">
              <c16:uniqueId val="{00000000-9BBC-4A0E-A6DB-B726EAA504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9BBC-4A0E-A6DB-B726EAA504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1990.91</c:v>
                </c:pt>
                <c:pt idx="1">
                  <c:v>1674.7</c:v>
                </c:pt>
                <c:pt idx="2">
                  <c:v>1735</c:v>
                </c:pt>
                <c:pt idx="3">
                  <c:v>3064.91</c:v>
                </c:pt>
                <c:pt idx="4">
                  <c:v>1345.84</c:v>
                </c:pt>
              </c:numCache>
            </c:numRef>
          </c:val>
          <c:extLst>
            <c:ext xmlns:c16="http://schemas.microsoft.com/office/drawing/2014/chart" uri="{C3380CC4-5D6E-409C-BE32-E72D297353CC}">
              <c16:uniqueId val="{00000000-A9DE-4802-AB1E-3547359AC5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A9DE-4802-AB1E-3547359AC5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AN13" sqref="AN1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東京都　利島村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314</v>
      </c>
      <c r="AM8" s="36"/>
      <c r="AN8" s="36"/>
      <c r="AO8" s="36"/>
      <c r="AP8" s="36"/>
      <c r="AQ8" s="36"/>
      <c r="AR8" s="36"/>
      <c r="AS8" s="36"/>
      <c r="AT8" s="37">
        <f>データ!T6</f>
        <v>4.04</v>
      </c>
      <c r="AU8" s="37"/>
      <c r="AV8" s="37"/>
      <c r="AW8" s="37"/>
      <c r="AX8" s="37"/>
      <c r="AY8" s="37"/>
      <c r="AZ8" s="37"/>
      <c r="BA8" s="37"/>
      <c r="BB8" s="37">
        <f>データ!U6</f>
        <v>77.72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7">
        <f>データ!Q6</f>
        <v>100</v>
      </c>
      <c r="X10" s="37"/>
      <c r="Y10" s="37"/>
      <c r="Z10" s="37"/>
      <c r="AA10" s="37"/>
      <c r="AB10" s="37"/>
      <c r="AC10" s="37"/>
      <c r="AD10" s="36">
        <f>データ!R6</f>
        <v>4900</v>
      </c>
      <c r="AE10" s="36"/>
      <c r="AF10" s="36"/>
      <c r="AG10" s="36"/>
      <c r="AH10" s="36"/>
      <c r="AI10" s="36"/>
      <c r="AJ10" s="36"/>
      <c r="AK10" s="2"/>
      <c r="AL10" s="36">
        <f>データ!V6</f>
        <v>289</v>
      </c>
      <c r="AM10" s="36"/>
      <c r="AN10" s="36"/>
      <c r="AO10" s="36"/>
      <c r="AP10" s="36"/>
      <c r="AQ10" s="36"/>
      <c r="AR10" s="36"/>
      <c r="AS10" s="36"/>
      <c r="AT10" s="37">
        <f>データ!W6</f>
        <v>4.04</v>
      </c>
      <c r="AU10" s="37"/>
      <c r="AV10" s="37"/>
      <c r="AW10" s="37"/>
      <c r="AX10" s="37"/>
      <c r="AY10" s="37"/>
      <c r="AZ10" s="37"/>
      <c r="BA10" s="37"/>
      <c r="BB10" s="37">
        <f>データ!X6</f>
        <v>71.53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【967.97】</v>
      </c>
      <c r="I86" s="12" t="str">
        <f>データ!CA6</f>
        <v>【46.20】</v>
      </c>
      <c r="J86" s="12" t="str">
        <f>データ!CL6</f>
        <v>【332.82】</v>
      </c>
      <c r="K86" s="12" t="str">
        <f>データ!CW6</f>
        <v>【46.29】</v>
      </c>
      <c r="L86" s="12" t="str">
        <f>データ!DH6</f>
        <v>【82.56】</v>
      </c>
      <c r="M86" s="12" t="s">
        <v>43</v>
      </c>
      <c r="N86" s="12" t="s">
        <v>44</v>
      </c>
      <c r="O86" s="12" t="str">
        <f>データ!EO6</f>
        <v>【-】</v>
      </c>
    </row>
  </sheetData>
  <sheetProtection algorithmName="SHA-512" hashValue="5pFswlJjr50MTDa8M9LSypKCyyj1/uBZ56rHo94EmUg/BOTgRC3ZCTmbTo6cMYe6cXu2RdvmIJzplKc30AYKqA==" saltValue="6x92mNLN0byObAPTGEGNU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133621</v>
      </c>
      <c r="D6" s="19">
        <f t="shared" si="3"/>
        <v>47</v>
      </c>
      <c r="E6" s="19">
        <f t="shared" si="3"/>
        <v>18</v>
      </c>
      <c r="F6" s="19">
        <f t="shared" si="3"/>
        <v>1</v>
      </c>
      <c r="G6" s="19">
        <f t="shared" si="3"/>
        <v>0</v>
      </c>
      <c r="H6" s="19" t="str">
        <f t="shared" si="3"/>
        <v>東京都　利島村</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100</v>
      </c>
      <c r="Q6" s="20">
        <f t="shared" si="3"/>
        <v>100</v>
      </c>
      <c r="R6" s="20">
        <f t="shared" si="3"/>
        <v>4900</v>
      </c>
      <c r="S6" s="20">
        <f t="shared" si="3"/>
        <v>314</v>
      </c>
      <c r="T6" s="20">
        <f t="shared" si="3"/>
        <v>4.04</v>
      </c>
      <c r="U6" s="20">
        <f t="shared" si="3"/>
        <v>77.72</v>
      </c>
      <c r="V6" s="20">
        <f t="shared" si="3"/>
        <v>289</v>
      </c>
      <c r="W6" s="20">
        <f t="shared" si="3"/>
        <v>4.04</v>
      </c>
      <c r="X6" s="20">
        <f t="shared" si="3"/>
        <v>71.53</v>
      </c>
      <c r="Y6" s="21">
        <f>IF(Y7="",NA(),Y7)</f>
        <v>99.03</v>
      </c>
      <c r="Z6" s="21">
        <f t="shared" ref="Z6:AH6" si="4">IF(Z7="",NA(),Z7)</f>
        <v>103.21</v>
      </c>
      <c r="AA6" s="21">
        <f t="shared" si="4"/>
        <v>126.66</v>
      </c>
      <c r="AB6" s="21">
        <f t="shared" si="4"/>
        <v>84.42</v>
      </c>
      <c r="AC6" s="21">
        <f t="shared" si="4"/>
        <v>103.55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862.99</v>
      </c>
      <c r="BL6" s="21">
        <f t="shared" si="7"/>
        <v>782.91</v>
      </c>
      <c r="BM6" s="21">
        <f t="shared" si="7"/>
        <v>783.21</v>
      </c>
      <c r="BN6" s="21">
        <f t="shared" si="7"/>
        <v>902.04</v>
      </c>
      <c r="BO6" s="21">
        <f t="shared" si="7"/>
        <v>992.16</v>
      </c>
      <c r="BP6" s="20" t="str">
        <f>IF(BP7="","",IF(BP7="-","【-】","【"&amp;SUBSTITUTE(TEXT(BP7,"#,##0.00"),"-","△")&amp;"】"))</f>
        <v>【967.97】</v>
      </c>
      <c r="BQ6" s="21">
        <f>IF(BQ7="",NA(),BQ7)</f>
        <v>9.56</v>
      </c>
      <c r="BR6" s="21">
        <f t="shared" ref="BR6:BZ6" si="8">IF(BR7="",NA(),BR7)</f>
        <v>9.56</v>
      </c>
      <c r="BS6" s="21">
        <f t="shared" si="8"/>
        <v>8.39</v>
      </c>
      <c r="BT6" s="21">
        <f t="shared" si="8"/>
        <v>6.03</v>
      </c>
      <c r="BU6" s="21">
        <f t="shared" si="8"/>
        <v>17.72</v>
      </c>
      <c r="BV6" s="21">
        <f t="shared" si="8"/>
        <v>50.06</v>
      </c>
      <c r="BW6" s="21">
        <f t="shared" si="8"/>
        <v>49.38</v>
      </c>
      <c r="BX6" s="21">
        <f t="shared" si="8"/>
        <v>48.53</v>
      </c>
      <c r="BY6" s="21">
        <f t="shared" si="8"/>
        <v>46.11</v>
      </c>
      <c r="BZ6" s="21">
        <f t="shared" si="8"/>
        <v>45.55</v>
      </c>
      <c r="CA6" s="20" t="str">
        <f>IF(CA7="","",IF(CA7="-","【-】","【"&amp;SUBSTITUTE(TEXT(CA7,"#,##0.00"),"-","△")&amp;"】"))</f>
        <v>【46.20】</v>
      </c>
      <c r="CB6" s="21">
        <f>IF(CB7="",NA(),CB7)</f>
        <v>1990.91</v>
      </c>
      <c r="CC6" s="21">
        <f t="shared" ref="CC6:CK6" si="9">IF(CC7="",NA(),CC7)</f>
        <v>1674.7</v>
      </c>
      <c r="CD6" s="21">
        <f t="shared" si="9"/>
        <v>1735</v>
      </c>
      <c r="CE6" s="21">
        <f t="shared" si="9"/>
        <v>3064.91</v>
      </c>
      <c r="CF6" s="21">
        <f t="shared" si="9"/>
        <v>1345.84</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32.880000000000003</v>
      </c>
      <c r="CN6" s="21">
        <f t="shared" ref="CN6:CV6" si="10">IF(CN7="",NA(),CN7)</f>
        <v>39.729999999999997</v>
      </c>
      <c r="CO6" s="21">
        <f t="shared" si="10"/>
        <v>43.15</v>
      </c>
      <c r="CP6" s="21">
        <f t="shared" si="10"/>
        <v>32.880000000000003</v>
      </c>
      <c r="CQ6" s="21">
        <f t="shared" si="10"/>
        <v>39.729999999999997</v>
      </c>
      <c r="CR6" s="21">
        <f t="shared" si="10"/>
        <v>47.35</v>
      </c>
      <c r="CS6" s="21">
        <f t="shared" si="10"/>
        <v>46.36</v>
      </c>
      <c r="CT6" s="21">
        <f t="shared" si="10"/>
        <v>46.45</v>
      </c>
      <c r="CU6" s="21">
        <f t="shared" si="10"/>
        <v>45.36</v>
      </c>
      <c r="CV6" s="21">
        <f t="shared" si="10"/>
        <v>45.93</v>
      </c>
      <c r="CW6" s="20" t="str">
        <f>IF(CW7="","",IF(CW7="-","【-】","【"&amp;SUBSTITUTE(TEXT(CW7,"#,##0.00"),"-","△")&amp;"】"))</f>
        <v>【46.29】</v>
      </c>
      <c r="CX6" s="21">
        <f>IF(CX7="",NA(),CX7)</f>
        <v>49.31</v>
      </c>
      <c r="CY6" s="21">
        <f t="shared" ref="CY6:DG6" si="11">IF(CY7="",NA(),CY7)</f>
        <v>58.45</v>
      </c>
      <c r="CZ6" s="21">
        <f t="shared" si="11"/>
        <v>61.89</v>
      </c>
      <c r="DA6" s="21">
        <f t="shared" si="11"/>
        <v>48.49</v>
      </c>
      <c r="DB6" s="21">
        <f t="shared" si="11"/>
        <v>59.86</v>
      </c>
      <c r="DC6" s="21">
        <f t="shared" si="11"/>
        <v>81.209999999999994</v>
      </c>
      <c r="DD6" s="21">
        <f t="shared" si="11"/>
        <v>83.08</v>
      </c>
      <c r="DE6" s="21">
        <f t="shared" si="11"/>
        <v>82.61</v>
      </c>
      <c r="DF6" s="21">
        <f t="shared" si="11"/>
        <v>82.21</v>
      </c>
      <c r="DG6" s="21">
        <f t="shared" si="11"/>
        <v>82.98</v>
      </c>
      <c r="DH6" s="20" t="str">
        <f>IF(DH7="","",IF(DH7="-","【-】","【"&amp;SUBSTITUTE(TEXT(DH7,"#,##0.00"),"-","△")&amp;"】"))</f>
        <v>【82.56】</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133621</v>
      </c>
      <c r="D7" s="23">
        <v>47</v>
      </c>
      <c r="E7" s="23">
        <v>18</v>
      </c>
      <c r="F7" s="23">
        <v>1</v>
      </c>
      <c r="G7" s="23">
        <v>0</v>
      </c>
      <c r="H7" s="23" t="s">
        <v>98</v>
      </c>
      <c r="I7" s="23" t="s">
        <v>99</v>
      </c>
      <c r="J7" s="23" t="s">
        <v>100</v>
      </c>
      <c r="K7" s="23" t="s">
        <v>101</v>
      </c>
      <c r="L7" s="23" t="s">
        <v>102</v>
      </c>
      <c r="M7" s="23" t="s">
        <v>103</v>
      </c>
      <c r="N7" s="24" t="s">
        <v>104</v>
      </c>
      <c r="O7" s="24" t="s">
        <v>105</v>
      </c>
      <c r="P7" s="24">
        <v>100</v>
      </c>
      <c r="Q7" s="24">
        <v>100</v>
      </c>
      <c r="R7" s="24">
        <v>4900</v>
      </c>
      <c r="S7" s="24">
        <v>314</v>
      </c>
      <c r="T7" s="24">
        <v>4.04</v>
      </c>
      <c r="U7" s="24">
        <v>77.72</v>
      </c>
      <c r="V7" s="24">
        <v>289</v>
      </c>
      <c r="W7" s="24">
        <v>4.04</v>
      </c>
      <c r="X7" s="24">
        <v>71.53</v>
      </c>
      <c r="Y7" s="24">
        <v>99.03</v>
      </c>
      <c r="Z7" s="24">
        <v>103.21</v>
      </c>
      <c r="AA7" s="24">
        <v>126.66</v>
      </c>
      <c r="AB7" s="24">
        <v>84.42</v>
      </c>
      <c r="AC7" s="24">
        <v>103.55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862.99</v>
      </c>
      <c r="BL7" s="24">
        <v>782.91</v>
      </c>
      <c r="BM7" s="24">
        <v>783.21</v>
      </c>
      <c r="BN7" s="24">
        <v>902.04</v>
      </c>
      <c r="BO7" s="24">
        <v>992.16</v>
      </c>
      <c r="BP7" s="24">
        <v>967.97</v>
      </c>
      <c r="BQ7" s="24">
        <v>9.56</v>
      </c>
      <c r="BR7" s="24">
        <v>9.56</v>
      </c>
      <c r="BS7" s="24">
        <v>8.39</v>
      </c>
      <c r="BT7" s="24">
        <v>6.03</v>
      </c>
      <c r="BU7" s="24">
        <v>17.72</v>
      </c>
      <c r="BV7" s="24">
        <v>50.06</v>
      </c>
      <c r="BW7" s="24">
        <v>49.38</v>
      </c>
      <c r="BX7" s="24">
        <v>48.53</v>
      </c>
      <c r="BY7" s="24">
        <v>46.11</v>
      </c>
      <c r="BZ7" s="24">
        <v>45.55</v>
      </c>
      <c r="CA7" s="24">
        <v>46.2</v>
      </c>
      <c r="CB7" s="24">
        <v>1990.91</v>
      </c>
      <c r="CC7" s="24">
        <v>1674.7</v>
      </c>
      <c r="CD7" s="24">
        <v>1735</v>
      </c>
      <c r="CE7" s="24">
        <v>3064.91</v>
      </c>
      <c r="CF7" s="24">
        <v>1345.84</v>
      </c>
      <c r="CG7" s="24">
        <v>309.22000000000003</v>
      </c>
      <c r="CH7" s="24">
        <v>316.97000000000003</v>
      </c>
      <c r="CI7" s="24">
        <v>326.17</v>
      </c>
      <c r="CJ7" s="24">
        <v>336.93</v>
      </c>
      <c r="CK7" s="24">
        <v>331.17</v>
      </c>
      <c r="CL7" s="24">
        <v>332.82</v>
      </c>
      <c r="CM7" s="24">
        <v>32.880000000000003</v>
      </c>
      <c r="CN7" s="24">
        <v>39.729999999999997</v>
      </c>
      <c r="CO7" s="24">
        <v>43.15</v>
      </c>
      <c r="CP7" s="24">
        <v>32.880000000000003</v>
      </c>
      <c r="CQ7" s="24">
        <v>39.729999999999997</v>
      </c>
      <c r="CR7" s="24">
        <v>47.35</v>
      </c>
      <c r="CS7" s="24">
        <v>46.36</v>
      </c>
      <c r="CT7" s="24">
        <v>46.45</v>
      </c>
      <c r="CU7" s="24">
        <v>45.36</v>
      </c>
      <c r="CV7" s="24">
        <v>45.93</v>
      </c>
      <c r="CW7" s="24">
        <v>46.29</v>
      </c>
      <c r="CX7" s="24">
        <v>49.31</v>
      </c>
      <c r="CY7" s="24">
        <v>58.45</v>
      </c>
      <c r="CZ7" s="24">
        <v>61.89</v>
      </c>
      <c r="DA7" s="24">
        <v>48.49</v>
      </c>
      <c r="DB7" s="24">
        <v>59.86</v>
      </c>
      <c r="DC7" s="24">
        <v>81.209999999999994</v>
      </c>
      <c r="DD7" s="24">
        <v>83.08</v>
      </c>
      <c r="DE7" s="24">
        <v>82.61</v>
      </c>
      <c r="DF7" s="24">
        <v>82.21</v>
      </c>
      <c r="DG7" s="24">
        <v>82.98</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2025-01-24T07:42:09Z</dcterms:created>
  <dcterms:modified xsi:type="dcterms:W3CDTF">2025-02-12T09:53:44Z</dcterms:modified>
  <cp:category/>
</cp:coreProperties>
</file>