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akano_yoshiki\Downloads\"/>
    </mc:Choice>
  </mc:AlternateContent>
  <xr:revisionPtr revIDLastSave="0" documentId="13_ncr:1_{FD63E6A5-5902-4A46-A397-DF628D64EC96}" xr6:coauthVersionLast="47" xr6:coauthVersionMax="47" xr10:uidLastSave="{00000000-0000-0000-0000-000000000000}"/>
  <workbookProtection workbookAlgorithmName="SHA-512" workbookHashValue="X83/GmeL7w5wucPOsWaxavibAIQRUGFy1IaH6NGamGYQRBOem1YUr5Q8avp2erihLxvXHA4ooSe4RCbMcrkEIw==" workbookSaltValue="20K5LOBsVo3zyXOp681wxw==" workbookSpinCount="100000" lockStructure="1"/>
  <bookViews>
    <workbookView xWindow="732" yWindow="732" windowWidth="17280" windowHeight="89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G85" i="4"/>
  <c r="E85" i="4"/>
  <c r="BB10" i="4"/>
  <c r="AT10" i="4"/>
  <c r="P10" i="4"/>
  <c r="B10"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<sst xmlns="http://schemas.openxmlformats.org/spreadsheetml/2006/main" count="319" uniqueCount="115">
  <si>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</si>
  <si>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</si>
  <si>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</si>
  <si>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</si>
  <si>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</si>
  <si>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</si>
  <si>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</si>
  <si>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</si>
  <si>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</si>
  <si>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</si>
  <si>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</si>
  <si>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</si>
  <si>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</si>
  <si>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</si>
  <si>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</si>
  <si>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</si>
  <si>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</si>
  <si>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</si>
  <si>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</si>
  <si>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</si>
  <si>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</si>
  <si>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</si>
  <si>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</si>
  <si>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</si>
  <si>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</si>
  <si>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</si>
  <si>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</si>
  <si>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</si>
  <si>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</si>
  <si>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</si>
  <si>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</si>
  <si>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</si>
  <si>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</si>
  <si>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</si>
  <si>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</si>
  <si>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</si>
  <si>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</si>
  <si>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</si>
  <si>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</si>
  <si>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</si>
  <si>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</si>
  <si>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</si>
  <si>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</si>
  <si>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</si>
  <si>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</si>
  <si>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</si>
  <si>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</si>
  <si>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</si>
  <si>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</si>
  <si>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</si>
  <si>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</si>
  <si>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</si>
  <si>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</si>
  <si>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</si>
  <si>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</si>
  <si>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</si>
  <si>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</si>
  <si>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</si>
  <si>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</si>
  <si>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</si>
  <si>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</si>
  <si>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</si>
  <si>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</si>
  <si>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</si>
  <si>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</si>
  <si>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</si>
  <si>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</si>
  <si>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</si>
  <si>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</si>
  <si>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</si>
  <si>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</si>
  <si>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</si>
  <si>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</si>
  <si>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</si>
  <si>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</si>
  <si>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</si>
  <si>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</si>
  <si>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</si>
  <si>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</si>
  <si>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</si>
  <si>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</si>
  <si>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</si>
  <si>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</si>
  <si>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</si>
  <si>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</si>
  <si>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</si>
  <si>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</si>
  <si>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</si>
  <si>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</si>
  <si>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</si>
  <si>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</si>
  <si>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</si>
  <si>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</si>
  <si>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</si>
  <si>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</si>
  <si>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奥多摩町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</si>
  <si>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</si>
  <si>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</si>
  <si>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</si>
  <si>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</si>
  <si>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</si>
  <si>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</si>
  <si>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</si>
  <si>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</si>
  <si>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</si>
  <si>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</si>
  <si>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</si>
  <si>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</si>
  <si>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</si>
  <si>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</si>
  <si>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</si>
  <si>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</si>
  <si>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町は、地理的要因から維持管理にかかる費用が大きく、その財源は一般会計繰入金に依存せざるをえない。また、人口の著しい減少に伴う使用料収入の減少が想定されるため、水洗化率の向上と効率的な維持管理経費の縮減を行う必要がある。
令和6年度の経営分析においては、前年度数値との直接的な比較ができないものの、単年度指標の水準や類似団体との比較を通じて、事業の現状把握を行い、短期的には一定の経営安定性を確保している一方で、人口減少や施設の老朽化といった中長期的課題を抱えている状況にあることが確認された。
今後は、経年比較が可能となった段階で、指標の推移を踏まえた分析を行うとともに、更新需要を見据えた中長期的な経営計画に基づき、持続可能な事業運営に努めていく必要がある。</t>
    <phoneticPr fontId="4"/>
  </si>
  <si>
    <t>当町における下水道事業は、処理区が２つあり、先に整備を行った小河内処理区については、平成11年度に全面供用開始し、20年以上を経過していることから、管路、処理場ともに経年劣化等の状況を確認し、将来の更新を見据えて計画的に事業を進める必要がある。一方、奥多摩処理区については、下流側から下水道管渠を順次供用開始し、平成28年6月に全面供用となったため、設備等の老朽化を考える必要は少ないが、定住人口の比率が高く、設備の稼働状況による劣化等を注視していく必要がある。</t>
    <phoneticPr fontId="4"/>
  </si>
  <si>
    <t>令和6年度に公営企業に移行したことから、経営比較分析表においては、前年度（令和5年度）の数値がないため、単年度間での数値比較による分析は行わず、本年度の経営の健全性・効率性については、各指標の水準を中心に、類似団体との比較を踏まえて分析を行っている。
⑤経費回収率は、類似団体平均と比較して低い水準にある。接続率向上による料金収入が増加しているが汚水処理経費の割合が大きく、現状殆ど変化なく続くことが予想される。
⑥汚水処理原価は、起伏に富んだ地形と集落が点在していることから、マンホールポンプ等の設置数及び管渠延長が都市部と比較し多いことが影響し、類似団体と比較して高い傾向にある。また、当町は、人口減少が著しいため今後の推移をみていく必要がある。
⑧水洗化率については、平成２７年度の全面供用開始以降接続の推進に注力しており、類似団体平均を上回っている。引き続き、未接続世帯に対して適切なアプローチを図り更なる向上に努める。
使用料収入の伸び悩みや汚水処理に係る費用負担の状況から、引き続き、効率的な事業運営や経費削減に向けた取組が求められる状況にある。</t>
    <rPh sb="68" eb="6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</si>
</sst>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26D-4425-8E75-F4C5246694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126D-4425-8E75-F4C5246694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12.55</c:v>
                </c:pt>
              </c:numCache>
            </c:numRef>
          </c:val>
          <c:extLst>
            <c:ext xmlns:c16="http://schemas.microsoft.com/office/drawing/2014/chart" uri="{C3380CC4-5D6E-409C-BE32-E72D297353CC}">
              <c16:uniqueId val="{00000000-9265-4DA1-9341-4ADC3EFC52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9265-4DA1-9341-4ADC3EFC52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95.35</c:v>
                </c:pt>
              </c:numCache>
            </c:numRef>
          </c:val>
          <c:extLst>
            <c:ext xmlns:c16="http://schemas.microsoft.com/office/drawing/2014/chart" uri="{C3380CC4-5D6E-409C-BE32-E72D297353CC}">
              <c16:uniqueId val="{00000000-6C1A-49FB-AFA6-C56F704BF3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6C1A-49FB-AFA6-C56F704BF3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115.2</c:v>
                </c:pt>
              </c:numCache>
            </c:numRef>
          </c:val>
          <c:extLst>
            <c:ext xmlns:c16="http://schemas.microsoft.com/office/drawing/2014/chart" uri="{C3380CC4-5D6E-409C-BE32-E72D297353CC}">
              <c16:uniqueId val="{00000000-EC31-44C0-8B52-F6A8489BDF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EC31-44C0-8B52-F6A8489BDF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3.99</c:v>
                </c:pt>
              </c:numCache>
            </c:numRef>
          </c:val>
          <c:extLst>
            <c:ext xmlns:c16="http://schemas.microsoft.com/office/drawing/2014/chart" uri="{C3380CC4-5D6E-409C-BE32-E72D297353CC}">
              <c16:uniqueId val="{00000000-3801-4915-AEE0-6D385481CD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3801-4915-AEE0-6D385481CD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8E-4295-B4A4-C2E0B65727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708E-4295-B4A4-C2E0B65727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35.76</c:v>
                </c:pt>
              </c:numCache>
            </c:numRef>
          </c:val>
          <c:extLst>
            <c:ext xmlns:c16="http://schemas.microsoft.com/office/drawing/2014/chart" uri="{C3380CC4-5D6E-409C-BE32-E72D297353CC}">
              <c16:uniqueId val="{00000000-01B8-45D1-AB8C-D3AFF6BF96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01B8-45D1-AB8C-D3AFF6BF96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72.84</c:v>
                </c:pt>
              </c:numCache>
            </c:numRef>
          </c:val>
          <c:extLst>
            <c:ext xmlns:c16="http://schemas.microsoft.com/office/drawing/2014/chart" uri="{C3380CC4-5D6E-409C-BE32-E72D297353CC}">
              <c16:uniqueId val="{00000000-6C59-4569-87D9-F3D9EA0B1F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6C59-4569-87D9-F3D9EA0B1F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480.09</c:v>
                </c:pt>
              </c:numCache>
            </c:numRef>
          </c:val>
          <c:extLst>
            <c:ext xmlns:c16="http://schemas.microsoft.com/office/drawing/2014/chart" uri="{C3380CC4-5D6E-409C-BE32-E72D297353CC}">
              <c16:uniqueId val="{00000000-6C82-4905-889D-C29672CF573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6C82-4905-889D-C29672CF573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26.72</c:v>
                </c:pt>
              </c:numCache>
            </c:numRef>
          </c:val>
          <c:extLst>
            <c:ext xmlns:c16="http://schemas.microsoft.com/office/drawing/2014/chart" uri="{C3380CC4-5D6E-409C-BE32-E72D297353CC}">
              <c16:uniqueId val="{00000000-2140-4D93-BC95-B20B1F5307E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2140-4D93-BC95-B20B1F5307E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485.97</c:v>
                </c:pt>
              </c:numCache>
            </c:numRef>
          </c:val>
          <c:extLst>
            <c:ext xmlns:c16="http://schemas.microsoft.com/office/drawing/2014/chart" uri="{C3380CC4-5D6E-409C-BE32-E72D297353CC}">
              <c16:uniqueId val="{00000000-F8C0-45AA-B350-F429EC776B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F8C0-45AA-B350-F429EC776B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B13"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　奥多摩町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4492</v>
      </c>
      <c r="AM8" s="44"/>
      <c r="AN8" s="44"/>
      <c r="AO8" s="44"/>
      <c r="AP8" s="44"/>
      <c r="AQ8" s="44"/>
      <c r="AR8" s="44"/>
      <c r="AS8" s="44"/>
      <c r="AT8" s="45">
        <f>データ!T6</f>
        <v>225.53</v>
      </c>
      <c r="AU8" s="45"/>
      <c r="AV8" s="45"/>
      <c r="AW8" s="45"/>
      <c r="AX8" s="45"/>
      <c r="AY8" s="45"/>
      <c r="AZ8" s="45"/>
      <c r="BA8" s="45"/>
      <c r="BB8" s="45">
        <f>データ!U6</f>
        <v>19.920000000000002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66.81</v>
      </c>
      <c r="J10" s="45"/>
      <c r="K10" s="45"/>
      <c r="L10" s="45"/>
      <c r="M10" s="45"/>
      <c r="N10" s="45"/>
      <c r="O10" s="45"/>
      <c r="P10" s="45">
        <f>データ!P6</f>
        <v>92</v>
      </c>
      <c r="Q10" s="45"/>
      <c r="R10" s="45"/>
      <c r="S10" s="45"/>
      <c r="T10" s="45"/>
      <c r="U10" s="45"/>
      <c r="V10" s="45"/>
      <c r="W10" s="45">
        <f>データ!Q6</f>
        <v>95.58</v>
      </c>
      <c r="X10" s="45"/>
      <c r="Y10" s="45"/>
      <c r="Z10" s="45"/>
      <c r="AA10" s="45"/>
      <c r="AB10" s="45"/>
      <c r="AC10" s="45"/>
      <c r="AD10" s="44">
        <f>データ!R6</f>
        <v>2068</v>
      </c>
      <c r="AE10" s="44"/>
      <c r="AF10" s="44"/>
      <c r="AG10" s="44"/>
      <c r="AH10" s="44"/>
      <c r="AI10" s="44"/>
      <c r="AJ10" s="44"/>
      <c r="AK10" s="2"/>
      <c r="AL10" s="44">
        <f>データ!V6</f>
        <v>4105</v>
      </c>
      <c r="AM10" s="44"/>
      <c r="AN10" s="44"/>
      <c r="AO10" s="44"/>
      <c r="AP10" s="44"/>
      <c r="AQ10" s="44"/>
      <c r="AR10" s="44"/>
      <c r="AS10" s="44"/>
      <c r="AT10" s="45">
        <f>データ!W6</f>
        <v>1.99</v>
      </c>
      <c r="AU10" s="45"/>
      <c r="AV10" s="45"/>
      <c r="AW10" s="45"/>
      <c r="AX10" s="45"/>
      <c r="AY10" s="45"/>
      <c r="AZ10" s="45"/>
      <c r="BA10" s="45"/>
      <c r="BB10" s="45">
        <f>データ!X6</f>
        <v>2062.81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Ltfs9FRhjDAcnscbmE8R0FTZJqDHwvwE2lSMCbe7jZNGM6efKLgAmetLpT+yT/KAaMU8lsfSsIJdYsmXydflA==" saltValue="ZvPHtKVL4fyLI3zaFdIr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133086</v>
      </c>
      <c r="D6" s="19">
        <f t="shared" si="3"/>
        <v>46</v>
      </c>
      <c r="E6" s="19">
        <f t="shared" si="3"/>
        <v>17</v>
      </c>
      <c r="F6" s="19">
        <f t="shared" si="3"/>
        <v>4</v>
      </c>
      <c r="G6" s="19">
        <f t="shared" si="3"/>
        <v>0</v>
      </c>
      <c r="H6" s="19" t="str">
        <f t="shared" si="3"/>
        <v>東京都　奥多摩町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66.81</v>
      </c>
      <c r="P6" s="20">
        <f t="shared" si="3"/>
        <v>92</v>
      </c>
      <c r="Q6" s="20">
        <f t="shared" si="3"/>
        <v>95.58</v>
      </c>
      <c r="R6" s="20">
        <f t="shared" si="3"/>
        <v>2068</v>
      </c>
      <c r="S6" s="20">
        <f t="shared" si="3"/>
        <v>4492</v>
      </c>
      <c r="T6" s="20">
        <f t="shared" si="3"/>
        <v>225.53</v>
      </c>
      <c r="U6" s="20">
        <f t="shared" si="3"/>
        <v>19.920000000000002</v>
      </c>
      <c r="V6" s="20">
        <f t="shared" si="3"/>
        <v>4105</v>
      </c>
      <c r="W6" s="20">
        <f t="shared" si="3"/>
        <v>1.99</v>
      </c>
      <c r="X6" s="20">
        <f t="shared" si="3"/>
        <v>2062.81</v>
      </c>
      <c r="Y6" s="21" t="str">
        <f>IF(Y7="",NA(),Y7)</f>
        <v>-</v>
      </c>
      <c r="Z6" s="21" t="str">
        <f t="shared" ref="Z6:AH6" si="4">IF(Z7="",NA(),Z7)</f>
        <v>-</v>
      </c>
      <c r="AA6" s="21" t="str">
        <f t="shared" si="4"/>
        <v>-</v>
      </c>
      <c r="AB6" s="21" t="str">
        <f t="shared" si="4"/>
        <v>-</v>
      </c>
      <c r="AC6" s="21">
        <f t="shared" si="4"/>
        <v>115.2</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35.76</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72.84</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480.09</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26.72</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485.97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12.55</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95.35</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3.99</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133086</v>
      </c>
      <c r="D7" s="23">
        <v>46</v>
      </c>
      <c r="E7" s="23">
        <v>17</v>
      </c>
      <c r="F7" s="23">
        <v>4</v>
      </c>
      <c r="G7" s="23">
        <v>0</v>
      </c>
      <c r="H7" s="23" t="s">
        <v>95</v>
      </c>
      <c r="I7" s="23" t="s">
        <v>96</v>
      </c>
      <c r="J7" s="23" t="s">
        <v>97</v>
      </c>
      <c r="K7" s="23" t="s">
        <v>98</v>
      </c>
      <c r="L7" s="23" t="s">
        <v>99</v>
      </c>
      <c r="M7" s="23" t="s">
        <v>100</v>
      </c>
      <c r="N7" s="24" t="s">
        <v>101</v>
      </c>
      <c r="O7" s="24">
        <v>66.81</v>
      </c>
      <c r="P7" s="24">
        <v>92</v>
      </c>
      <c r="Q7" s="24">
        <v>95.58</v>
      </c>
      <c r="R7" s="24">
        <v>2068</v>
      </c>
      <c r="S7" s="24">
        <v>4492</v>
      </c>
      <c r="T7" s="24">
        <v>225.53</v>
      </c>
      <c r="U7" s="24">
        <v>19.920000000000002</v>
      </c>
      <c r="V7" s="24">
        <v>4105</v>
      </c>
      <c r="W7" s="24">
        <v>1.99</v>
      </c>
      <c r="X7" s="24">
        <v>2062.81</v>
      </c>
      <c r="Y7" s="24" t="s">
        <v>101</v>
      </c>
      <c r="Z7" s="24" t="s">
        <v>101</v>
      </c>
      <c r="AA7" s="24" t="s">
        <v>101</v>
      </c>
      <c r="AB7" s="24" t="s">
        <v>101</v>
      </c>
      <c r="AC7" s="24">
        <v>115.2</v>
      </c>
      <c r="AD7" s="24" t="s">
        <v>101</v>
      </c>
      <c r="AE7" s="24" t="s">
        <v>101</v>
      </c>
      <c r="AF7" s="24" t="s">
        <v>101</v>
      </c>
      <c r="AG7" s="24" t="s">
        <v>101</v>
      </c>
      <c r="AH7" s="24">
        <v>106.38</v>
      </c>
      <c r="AI7" s="24">
        <v>105.07</v>
      </c>
      <c r="AJ7" s="24" t="s">
        <v>101</v>
      </c>
      <c r="AK7" s="24" t="s">
        <v>101</v>
      </c>
      <c r="AL7" s="24" t="s">
        <v>101</v>
      </c>
      <c r="AM7" s="24" t="s">
        <v>101</v>
      </c>
      <c r="AN7" s="24">
        <v>35.76</v>
      </c>
      <c r="AO7" s="24" t="s">
        <v>101</v>
      </c>
      <c r="AP7" s="24" t="s">
        <v>101</v>
      </c>
      <c r="AQ7" s="24" t="s">
        <v>101</v>
      </c>
      <c r="AR7" s="24" t="s">
        <v>101</v>
      </c>
      <c r="AS7" s="24">
        <v>70.63</v>
      </c>
      <c r="AT7" s="24">
        <v>63.54</v>
      </c>
      <c r="AU7" s="24" t="s">
        <v>101</v>
      </c>
      <c r="AV7" s="24" t="s">
        <v>101</v>
      </c>
      <c r="AW7" s="24" t="s">
        <v>101</v>
      </c>
      <c r="AX7" s="24" t="s">
        <v>101</v>
      </c>
      <c r="AY7" s="24">
        <v>72.84</v>
      </c>
      <c r="AZ7" s="24" t="s">
        <v>101</v>
      </c>
      <c r="BA7" s="24" t="s">
        <v>101</v>
      </c>
      <c r="BB7" s="24" t="s">
        <v>101</v>
      </c>
      <c r="BC7" s="24" t="s">
        <v>101</v>
      </c>
      <c r="BD7" s="24">
        <v>53.28</v>
      </c>
      <c r="BE7" s="24">
        <v>50.9</v>
      </c>
      <c r="BF7" s="24" t="s">
        <v>101</v>
      </c>
      <c r="BG7" s="24" t="s">
        <v>101</v>
      </c>
      <c r="BH7" s="24" t="s">
        <v>101</v>
      </c>
      <c r="BI7" s="24" t="s">
        <v>101</v>
      </c>
      <c r="BJ7" s="24">
        <v>480.09</v>
      </c>
      <c r="BK7" s="24" t="s">
        <v>101</v>
      </c>
      <c r="BL7" s="24" t="s">
        <v>101</v>
      </c>
      <c r="BM7" s="24" t="s">
        <v>101</v>
      </c>
      <c r="BN7" s="24" t="s">
        <v>101</v>
      </c>
      <c r="BO7" s="24">
        <v>1142.44</v>
      </c>
      <c r="BP7" s="24">
        <v>1099.1500000000001</v>
      </c>
      <c r="BQ7" s="24" t="s">
        <v>101</v>
      </c>
      <c r="BR7" s="24" t="s">
        <v>101</v>
      </c>
      <c r="BS7" s="24" t="s">
        <v>101</v>
      </c>
      <c r="BT7" s="24" t="s">
        <v>101</v>
      </c>
      <c r="BU7" s="24">
        <v>26.72</v>
      </c>
      <c r="BV7" s="24" t="s">
        <v>101</v>
      </c>
      <c r="BW7" s="24" t="s">
        <v>101</v>
      </c>
      <c r="BX7" s="24" t="s">
        <v>101</v>
      </c>
      <c r="BY7" s="24" t="s">
        <v>101</v>
      </c>
      <c r="BZ7" s="24">
        <v>66.63</v>
      </c>
      <c r="CA7" s="24">
        <v>72.92</v>
      </c>
      <c r="CB7" s="24" t="s">
        <v>101</v>
      </c>
      <c r="CC7" s="24" t="s">
        <v>101</v>
      </c>
      <c r="CD7" s="24" t="s">
        <v>101</v>
      </c>
      <c r="CE7" s="24" t="s">
        <v>101</v>
      </c>
      <c r="CF7" s="24">
        <v>485.97</v>
      </c>
      <c r="CG7" s="24" t="s">
        <v>101</v>
      </c>
      <c r="CH7" s="24" t="s">
        <v>101</v>
      </c>
      <c r="CI7" s="24" t="s">
        <v>101</v>
      </c>
      <c r="CJ7" s="24" t="s">
        <v>101</v>
      </c>
      <c r="CK7" s="24">
        <v>252.17</v>
      </c>
      <c r="CL7" s="24">
        <v>225.78</v>
      </c>
      <c r="CM7" s="24" t="s">
        <v>101</v>
      </c>
      <c r="CN7" s="24" t="s">
        <v>101</v>
      </c>
      <c r="CO7" s="24" t="s">
        <v>101</v>
      </c>
      <c r="CP7" s="24" t="s">
        <v>101</v>
      </c>
      <c r="CQ7" s="24">
        <v>12.55</v>
      </c>
      <c r="CR7" s="24" t="s">
        <v>101</v>
      </c>
      <c r="CS7" s="24" t="s">
        <v>101</v>
      </c>
      <c r="CT7" s="24" t="s">
        <v>101</v>
      </c>
      <c r="CU7" s="24" t="s">
        <v>101</v>
      </c>
      <c r="CV7" s="24">
        <v>42.15</v>
      </c>
      <c r="CW7" s="24">
        <v>43.17</v>
      </c>
      <c r="CX7" s="24" t="s">
        <v>101</v>
      </c>
      <c r="CY7" s="24" t="s">
        <v>101</v>
      </c>
      <c r="CZ7" s="24" t="s">
        <v>101</v>
      </c>
      <c r="DA7" s="24" t="s">
        <v>101</v>
      </c>
      <c r="DB7" s="24">
        <v>95.35</v>
      </c>
      <c r="DC7" s="24" t="s">
        <v>101</v>
      </c>
      <c r="DD7" s="24" t="s">
        <v>101</v>
      </c>
      <c r="DE7" s="24" t="s">
        <v>101</v>
      </c>
      <c r="DF7" s="24" t="s">
        <v>101</v>
      </c>
      <c r="DG7" s="24">
        <v>84.21</v>
      </c>
      <c r="DH7" s="24">
        <v>86.31</v>
      </c>
      <c r="DI7" s="24" t="s">
        <v>101</v>
      </c>
      <c r="DJ7" s="24" t="s">
        <v>101</v>
      </c>
      <c r="DK7" s="24" t="s">
        <v>101</v>
      </c>
      <c r="DL7" s="24" t="s">
        <v>101</v>
      </c>
      <c r="DM7" s="24">
        <v>3.99</v>
      </c>
      <c r="DN7" s="24" t="s">
        <v>101</v>
      </c>
      <c r="DO7" s="24" t="s">
        <v>101</v>
      </c>
      <c r="DP7" s="24" t="s">
        <v>101</v>
      </c>
      <c r="DQ7" s="24" t="s">
        <v>101</v>
      </c>
      <c r="DR7" s="24">
        <v>27.46</v>
      </c>
      <c r="DS7" s="24">
        <v>30.82</v>
      </c>
      <c r="DT7" s="24" t="s">
        <v>101</v>
      </c>
      <c r="DU7" s="24" t="s">
        <v>101</v>
      </c>
      <c r="DV7" s="24" t="s">
        <v>101</v>
      </c>
      <c r="DW7" s="24" t="s">
        <v>101</v>
      </c>
      <c r="DX7" s="24">
        <v>0</v>
      </c>
      <c r="DY7" s="24" t="s">
        <v>101</v>
      </c>
      <c r="DZ7" s="24" t="s">
        <v>101</v>
      </c>
      <c r="EA7" s="24" t="s">
        <v>101</v>
      </c>
      <c r="EB7" s="24" t="s">
        <v>101</v>
      </c>
      <c r="EC7" s="24">
        <v>0.02</v>
      </c>
      <c r="ED7" s="24">
        <v>0.06</v>
      </c>
      <c r="EE7" s="24" t="s">
        <v>101</v>
      </c>
      <c r="EF7" s="24" t="s">
        <v>101</v>
      </c>
      <c r="EG7" s="24" t="s">
        <v>101</v>
      </c>
      <c r="EH7" s="24" t="s">
        <v>101</v>
      </c>
      <c r="EI7" s="24">
        <v>0</v>
      </c>
      <c r="EJ7" s="24" t="s">
        <v>101</v>
      </c>
      <c r="EK7" s="24" t="s">
        <v>101</v>
      </c>
      <c r="EL7" s="24" t="s">
        <v>101</v>
      </c>
      <c r="EM7" s="24" t="s">
        <v>101</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2026-01-28T04:48:05Z</cp:lastPrinted>
  <dcterms:created xsi:type="dcterms:W3CDTF">2025-12-23T06:10:20Z</dcterms:created>
  <dcterms:modified xsi:type="dcterms:W3CDTF">2026-02-01T23:43:35Z</dcterms:modified>
  <cp:category/>
</cp:coreProperties>
</file>