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mc:AlternateContent xmlns:mc="http://schemas.openxmlformats.org/markup-compatibility/2006">
    <mc:Choice Requires="x15">
      <x15ac:absPath xmlns:x15ac="http://schemas.microsoft.com/office/spreadsheetml/2010/11/ac" url="C:\Users\0089\Desktop\1.27髙畑係長へ\"/>
    </mc:Choice>
  </mc:AlternateContent>
  <xr:revisionPtr revIDLastSave="0" documentId="13_ncr:1_{00FA4593-C04A-457A-A5C2-AA57785B869F}" xr6:coauthVersionLast="45" xr6:coauthVersionMax="45" xr10:uidLastSave="{00000000-0000-0000-0000-000000000000}"/>
  <workbookProtection workbookAlgorithmName="SHA-512" workbookHashValue="Jf28r0w2EuEAJy/qE1nXj2UrJko5FNnMgmhTrrG7/Mlub1MFEi7WW2pbfDvmzt0F2/qv1Cfw4ZLqr+ILUZXZFA==" workbookSaltValue="Pk02aKHiOb7Vx79mda2dO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85" i="4" l="1"/>
  <c r="F10" i="5"/>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T6" i="5"/>
  <c r="AT8" i="4" s="1"/>
  <c r="S6" i="5"/>
  <c r="AL8" i="4" s="1"/>
  <c r="R6" i="5"/>
  <c r="Q6" i="5"/>
  <c r="P6" i="5"/>
  <c r="P10" i="4" s="1"/>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J85" i="4"/>
  <c r="H85" i="4"/>
  <c r="G85" i="4"/>
  <c r="F85" i="4"/>
  <c r="BB10" i="4"/>
  <c r="AL10" i="4"/>
  <c r="AD10" i="4"/>
  <c r="W10" i="4"/>
  <c r="B10" i="4"/>
  <c r="BB8" i="4"/>
  <c r="AD8" i="4"/>
  <c r="W8" i="4"/>
  <c r="I8" i="4"/>
  <c r="B8" i="4"/>
  <c r="B6" i="4"/>
</calcChain>
</file>

<file path=xl/sharedStrings.xml><?xml version="1.0" encoding="utf-8"?>
<sst xmlns="http://schemas.openxmlformats.org/spreadsheetml/2006/main" count="299" uniqueCount="114">
  <si>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</si>
  <si>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</si>
  <si>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</si>
  <si>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</si>
  <si>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</si>
  <si>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</si>
  <si>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</si>
  <si>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</si>
  <si>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</si>
  <si>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4"/>
  </si>
  <si>
    <t>■</t>
  </si>
  <si>
    <t>当該団体値（当該値）</t>
    <rPh sb="2" eb="4">
      <t>ダンタイ</t>
    </rPh>
    <phoneticPr fontId="4"/>
  </si>
  <si>
    <t>資金不足比率(％)</t>
  </si>
  <si>
    <t>自己資本構成比率(％)</t>
  </si>
  <si>
    <t>普及率(％)</t>
  </si>
  <si>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</si>
  <si>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</si>
  <si>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</si>
  <si>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</si>
  <si>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</si>
  <si>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</si>
  <si>
    <t>類似団体平均値（平均値）</t>
  </si>
  <si>
    <t>【】</t>
  </si>
  <si>
    <t>令和6年度全国平均</t>
    <rPh sb="0" eb="2">
      <t>レイワ</t>
    </rPh>
    <rPh sb="3" eb="5">
      <t>ネンド</t>
    </rPh>
    <phoneticPr fontId="4"/>
  </si>
  <si>
    <t>分析欄</t>
    <rPh sb="0" eb="2">
      <t>ブンセキ</t>
    </rPh>
    <rPh sb="2" eb="3">
      <t>ラン</t>
    </rPh>
    <phoneticPr fontId="4"/>
  </si>
  <si>
    <t>1. 経営の健全性・効率性</t>
  </si>
  <si>
    <t>1. 経営の健全性・効率性について</t>
  </si>
  <si>
    <t>2. 老朽化の状況について</t>
  </si>
  <si>
    <t>2. 老朽化の状況</t>
  </si>
  <si>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</si>
  <si>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</si>
  <si>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</si>
  <si>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</si>
  <si>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</si>
  <si>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</si>
  <si>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</si>
  <si>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</si>
  <si>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</si>
  <si>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</si>
  <si>
    <t>1⑧</t>
  </si>
  <si>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</si>
  <si>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</si>
  <si>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</si>
  <si>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</si>
  <si>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</si>
  <si>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</si>
  <si>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</si>
  <si>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</si>
  <si>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</si>
  <si>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</si>
  <si>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</si>
  <si>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</si>
  <si>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</si>
  <si>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</si>
  <si>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</si>
  <si>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</si>
  <si>
    <t>②累積欠損金比率(％)</t>
  </si>
  <si>
    <t>③流動比率(％)</t>
    <rPh sb="1" eb="3">
      <t>リュウドウ</t>
    </rPh>
    <rPh sb="3" eb="5">
      <t>ヒリツ</t>
    </rPh>
    <phoneticPr fontId="4"/>
  </si>
  <si>
    <t>④企業債残高対事業規模比率(％)</t>
  </si>
  <si>
    <t>⑤経費回収率(％)</t>
  </si>
  <si>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</si>
  <si>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</si>
  <si>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</si>
  <si>
    <t>①有形固定資産減価償却率(％)</t>
    <rPh sb="1" eb="3">
      <t>ユウケイ</t>
    </rPh>
    <rPh sb="3" eb="5">
      <t>コテイ</t>
    </rPh>
    <rPh sb="5" eb="7">
      <t>シサン</t>
    </rPh>
    <rPh sb="7" eb="9">
      <t>ゲンカ</t>
    </rPh>
    <rPh sb="9" eb="11">
      <t>ショウキャク</t>
    </rPh>
    <rPh sb="11" eb="12">
      <t>リツ</t>
    </rPh>
    <phoneticPr fontId="4"/>
  </si>
  <si>
    <t>②管渠老朽化率(％)</t>
  </si>
  <si>
    <t>③管渠改善率(％)</t>
  </si>
  <si>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</si>
  <si>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</si>
  <si>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</si>
  <si>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</si>
  <si>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</si>
  <si>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</si>
  <si>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</si>
  <si>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</si>
  <si>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</si>
  <si>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</si>
  <si>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</si>
  <si>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</si>
  <si>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</si>
  <si>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</si>
  <si>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</si>
  <si>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</si>
  <si>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</si>
  <si>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</si>
  <si>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</si>
  <si>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</si>
  <si>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</si>
  <si>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</si>
  <si>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</si>
  <si>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</si>
  <si>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</si>
  <si>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</si>
  <si>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</si>
  <si>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</si>
  <si>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</si>
  <si>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檜原村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</si>
  <si>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</si>
  <si>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</si>
  <si>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</si>
  <si>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</si>
  <si>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</si>
  <si>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</si>
  <si>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</si>
  <si>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</si>
  <si>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</si>
  <si>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</si>
  <si>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</si>
  <si>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</si>
  <si>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</si>
  <si>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</si>
  <si>
    <t>←書式設定</t>
    <rPh sb="1" eb="3">
      <t>ショシキ</t>
    </rPh>
    <rPh sb="3" eb="5">
      <t>セッテイ</t>
    </rPh>
    <phoneticPr fontId="4"/>
  </si>
  <si>
    <t>①有形固定資産減価償却率は、法定耐用年数に近い資産が多いことを示しており、将来の施設の更新等の必要性を推測することができる。類似団体と比較し、低い数値となっているが、状況を把握し、投資計画等を検討していく。
②今後状況を把握し、投資計画等を検討していく。
③本村は、平成１２年度より下水道整備を行っており、比較的新しく、現段階では管きょの更新・老朽化対策を必要としないため０％となっている。</t>
    <rPh sb="1" eb="3">
      <t>ユウケイ</t>
    </rPh>
    <rPh sb="3" eb="5">
      <t>コテイ</t>
    </rPh>
    <rPh sb="5" eb="7">
      <t>シサン</t>
    </rPh>
    <rPh sb="7" eb="9">
      <t>ゲンカ</t>
    </rPh>
    <rPh sb="9" eb="11">
      <t>ショウキャク</t>
    </rPh>
    <rPh sb="11" eb="12">
      <t>リツ</t>
    </rPh>
    <rPh sb="14" eb="16">
      <t>ホウテイ</t>
    </rPh>
    <rPh sb="16" eb="18">
      <t>タイヨウ</t>
    </rPh>
    <rPh sb="18" eb="20">
      <t>ネンスウ</t>
    </rPh>
    <rPh sb="21" eb="22">
      <t>チカ</t>
    </rPh>
    <rPh sb="23" eb="25">
      <t>シサン</t>
    </rPh>
    <rPh sb="26" eb="27">
      <t>オオ</t>
    </rPh>
    <rPh sb="31" eb="32">
      <t>シメ</t>
    </rPh>
    <rPh sb="37" eb="39">
      <t>ショウライ</t>
    </rPh>
    <rPh sb="40" eb="42">
      <t>シセツ</t>
    </rPh>
    <rPh sb="43" eb="45">
      <t>コウシン</t>
    </rPh>
    <rPh sb="45" eb="46">
      <t>トウ</t>
    </rPh>
    <rPh sb="47" eb="49">
      <t>ヒツヨウ</t>
    </rPh>
    <rPh sb="49" eb="50">
      <t>セイ</t>
    </rPh>
    <rPh sb="51" eb="53">
      <t>スイソク</t>
    </rPh>
    <rPh sb="62" eb="64">
      <t>ルイジ</t>
    </rPh>
    <rPh sb="64" eb="66">
      <t>ダンタイ</t>
    </rPh>
    <rPh sb="67" eb="69">
      <t>ヒカク</t>
    </rPh>
    <rPh sb="71" eb="72">
      <t>ヒク</t>
    </rPh>
    <rPh sb="73" eb="75">
      <t>スウチ</t>
    </rPh>
    <rPh sb="83" eb="85">
      <t>ジョウキョウ</t>
    </rPh>
    <rPh sb="86" eb="88">
      <t>ハアク</t>
    </rPh>
    <rPh sb="90" eb="92">
      <t>トウシ</t>
    </rPh>
    <rPh sb="92" eb="94">
      <t>ケイカク</t>
    </rPh>
    <rPh sb="94" eb="95">
      <t>トウ</t>
    </rPh>
    <rPh sb="96" eb="98">
      <t>ケントウ</t>
    </rPh>
    <rPh sb="105" eb="107">
      <t>コンゴ</t>
    </rPh>
    <phoneticPr fontId="4"/>
  </si>
  <si>
    <t>①収益的収支比率が、109.88%なっているのは、長期前受金戻入が多いためであり、引き続き使用料収入の増加のため、下水道未接続者へ接続を促していく。
②累積欠損金はない。
③流動比率は、42.09％であるが、流動負債の多くが、建設改良費等に充てられた企業債等であり、支払余力はあると考えている。
④企業債残高対事業規模比率は、料金収入に対する企業債（地方債）の割合を表す指標である。今後は少しずつではあるが減少が見込まれる。
⑤経費回収率は、使用料で回収すべき経費をどの程度使用料で賄えているかを示した指標である。地域特性上、経費回収率が低くなる。今後、地方債償還金の減少が見込めることなどから多少は改善されると考えている。
⑥汚水処理原価は、汚水処理に係るコストを示した指標である。地理的要因によりコストが比較的高くなる。今後、地方債償還金が減少することで改善される見込みである。
⑧水洗化率は、下水道処理区域内の内、実際に水洗便所を設置して汚水処理に接続している人口の比率を表した指標である。横ばいの状態が続いている。類似団体平均より若干高い数値である。</t>
    <rPh sb="25" eb="27">
      <t>チョウキ</t>
    </rPh>
    <rPh sb="27" eb="29">
      <t>マエウ</t>
    </rPh>
    <rPh sb="29" eb="30">
      <t>キン</t>
    </rPh>
    <rPh sb="30" eb="32">
      <t>モドシイレ</t>
    </rPh>
    <rPh sb="33" eb="34">
      <t>オオ</t>
    </rPh>
    <rPh sb="41" eb="42">
      <t>ヒ</t>
    </rPh>
    <rPh sb="43" eb="44">
      <t>ツヅ</t>
    </rPh>
    <rPh sb="76" eb="78">
      <t>ルイセキ</t>
    </rPh>
    <rPh sb="78" eb="80">
      <t>ケッソン</t>
    </rPh>
    <rPh sb="80" eb="81">
      <t>キン</t>
    </rPh>
    <rPh sb="87" eb="89">
      <t>リュウドウ</t>
    </rPh>
    <rPh sb="89" eb="91">
      <t>ヒリツ</t>
    </rPh>
    <rPh sb="104" eb="106">
      <t>リュウドウ</t>
    </rPh>
    <rPh sb="106" eb="108">
      <t>フサイ</t>
    </rPh>
    <rPh sb="109" eb="110">
      <t>オオ</t>
    </rPh>
    <rPh sb="113" eb="115">
      <t>ケンセツ</t>
    </rPh>
    <rPh sb="115" eb="117">
      <t>カイリョウ</t>
    </rPh>
    <rPh sb="117" eb="118">
      <t>ヒ</t>
    </rPh>
    <rPh sb="118" eb="119">
      <t>トウ</t>
    </rPh>
    <rPh sb="120" eb="121">
      <t>ア</t>
    </rPh>
    <rPh sb="125" eb="127">
      <t>キギョウ</t>
    </rPh>
    <rPh sb="127" eb="128">
      <t>サイ</t>
    </rPh>
    <rPh sb="128" eb="129">
      <t>トウ</t>
    </rPh>
    <rPh sb="133" eb="135">
      <t>シハラ</t>
    </rPh>
    <rPh sb="135" eb="137">
      <t>ヨリョク</t>
    </rPh>
    <rPh sb="141" eb="142">
      <t>カンガ</t>
    </rPh>
    <rPh sb="194" eb="195">
      <t>スコ</t>
    </rPh>
    <rPh sb="297" eb="299">
      <t>タショウ</t>
    </rPh>
    <phoneticPr fontId="4"/>
  </si>
  <si>
    <t>本村における地域特性を加味すると、使用料収入による収支バランスをとることが難しいと考えられる。また、令和4年度に工事がすべて完了となっており、今後は経営状況は少しずつ改善される見込みである。今後、経営戦略に基づき、経営改善していく。</t>
    <rPh sb="79" eb="80">
      <t>スコ</t>
    </rPh>
    <rPh sb="98" eb="100">
      <t>ケイエイ</t>
    </rPh>
    <rPh sb="100" eb="102">
      <t>センリャク</t>
    </rPh>
    <rPh sb="103" eb="104">
      <t>モト</t>
    </rPh>
    <rPh sb="107" eb="109">
      <t>ケイエイ</t>
    </rPh>
    <rPh sb="109" eb="111">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</si>
</sst>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0" fontId="15" fillId="0" borderId="0">
      <alignment vertical="center"/>
    </xf>
  </cellStyleXfs>
  <cellXfs count="79">
    <xf numFmtId="0" fontId="0" fillId="0" borderId="0" xfId="0" applyAlignment="1">
      <alignment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5" fillId="0" borderId="6" xfId="7" applyFont="1" applyBorder="1">
      <alignment vertical="center"/>
    </xf>
    <xf numFmtId="0" fontId="5" fillId="0" borderId="7" xfId="7" applyFont="1" applyBorder="1">
      <alignment vertical="center"/>
    </xf>
    <xf numFmtId="0" fontId="13" fillId="0" borderId="0" xfId="7" applyFont="1">
      <alignment vertical="center"/>
    </xf>
    <xf numFmtId="0" fontId="14" fillId="0" borderId="0" xfId="7" applyFont="1" applyAlignment="1">
      <alignment horizontal="center" vertical="center"/>
    </xf>
    <xf numFmtId="0" fontId="5" fillId="0" borderId="8" xfId="7" applyFont="1" applyBorder="1">
      <alignment vertical="center"/>
    </xf>
    <xf numFmtId="0" fontId="5" fillId="0" borderId="1" xfId="7" applyFont="1" applyBorder="1">
      <alignment vertical="center"/>
    </xf>
    <xf numFmtId="0" fontId="5" fillId="0" borderId="9" xfId="7" applyFont="1" applyBorder="1">
      <alignment vertical="center"/>
    </xf>
    <xf numFmtId="0" fontId="3" fillId="0" borderId="0" xfId="7" applyFont="1" applyAlignment="1">
      <alignment horizontal="center" vertical="center"/>
    </xf>
    <xf numFmtId="0" fontId="2" fillId="0" borderId="0" xfId="7" applyFont="1" applyProtection="1">
      <alignment vertical="center"/>
      <protection hidden="1"/>
    </xf>
    <xf numFmtId="0" fontId="2" fillId="0" borderId="0" xfId="7" applyFont="1">
      <alignment vertical="center"/>
    </xf>
    <xf numFmtId="0" fontId="0" fillId="3" borderId="2" xfId="7" applyFont="1" applyFill="1" applyBorder="1">
      <alignment vertical="center"/>
    </xf>
    <xf numFmtId="0" fontId="0" fillId="3" borderId="10" xfId="7" applyFont="1" applyFill="1" applyBorder="1">
      <alignment vertical="center"/>
    </xf>
    <xf numFmtId="0" fontId="0" fillId="3" borderId="11" xfId="7" applyFont="1" applyFill="1" applyBorder="1">
      <alignment vertical="center"/>
    </xf>
    <xf numFmtId="0" fontId="0" fillId="3" borderId="12" xfId="7" applyFont="1" applyFill="1" applyBorder="1">
      <alignment vertical="center"/>
    </xf>
    <xf numFmtId="0" fontId="0" fillId="3" borderId="2" xfId="7" applyFont="1" applyFill="1" applyBorder="1" applyAlignment="1">
      <alignment vertical="center" shrinkToFit="1"/>
    </xf>
    <xf numFmtId="0" fontId="0" fillId="4" borderId="2" xfId="7"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Font="1" applyBorder="1" applyAlignment="1">
      <alignment vertical="center" shrinkToFit="1"/>
    </xf>
    <xf numFmtId="177" fontId="0" fillId="0" borderId="2" xfId="6" applyNumberFormat="1" applyFont="1" applyBorder="1" applyAlignment="1">
      <alignment vertical="center" shrinkToFit="1"/>
    </xf>
    <xf numFmtId="179" fontId="0" fillId="0" borderId="0" xfId="7" applyNumberFormat="1" applyFont="1">
      <alignment vertical="center"/>
    </xf>
    <xf numFmtId="0" fontId="0" fillId="5" borderId="2" xfId="7" applyFont="1" applyFill="1" applyBorder="1">
      <alignment vertical="center"/>
    </xf>
    <xf numFmtId="180" fontId="0" fillId="0" borderId="2" xfId="7" applyNumberFormat="1" applyFont="1" applyBorder="1">
      <alignment vertical="center"/>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3" fillId="2" borderId="2" xfId="7" applyFont="1" applyFill="1" applyBorder="1" applyAlignment="1">
      <alignment horizontal="center" vertical="center" shrinkToFit="1"/>
    </xf>
    <xf numFmtId="0" fontId="8" fillId="0" borderId="3" xfId="7" applyFont="1" applyBorder="1" applyAlignment="1">
      <alignment horizontal="left" vertical="center"/>
    </xf>
    <xf numFmtId="0" fontId="8" fillId="0" borderId="4" xfId="7" applyFont="1" applyBorder="1" applyAlignment="1">
      <alignment horizontal="left" vertical="center"/>
    </xf>
    <xf numFmtId="0" fontId="8" fillId="0" borderId="5" xfId="7" applyFont="1" applyBorder="1" applyAlignment="1">
      <alignment horizontal="left" vertical="center"/>
    </xf>
    <xf numFmtId="0" fontId="5" fillId="0" borderId="2" xfId="7" applyFont="1" applyBorder="1" applyAlignment="1" applyProtection="1">
      <alignment horizontal="center" vertical="center"/>
      <protection hidden="1"/>
    </xf>
    <xf numFmtId="0" fontId="5" fillId="0" borderId="2" xfId="7" applyFont="1" applyBorder="1" applyAlignment="1" applyProtection="1">
      <alignment horizontal="center" vertical="center" shrinkToFit="1"/>
      <protection hidden="1"/>
    </xf>
    <xf numFmtId="176" fontId="5" fillId="0" borderId="2" xfId="7" applyNumberFormat="1" applyFont="1" applyBorder="1" applyAlignment="1" applyProtection="1">
      <alignment horizontal="center" vertical="center"/>
      <protection hidden="1"/>
    </xf>
    <xf numFmtId="177" fontId="5" fillId="0" borderId="2" xfId="7" applyNumberFormat="1" applyFont="1" applyBorder="1" applyAlignment="1" applyProtection="1">
      <alignment horizontal="center" vertical="center"/>
      <protection hidden="1"/>
    </xf>
    <xf numFmtId="0" fontId="9" fillId="0" borderId="6" xfId="7" applyFont="1" applyBorder="1" applyAlignment="1">
      <alignment horizontal="center" vertical="center"/>
    </xf>
    <xf numFmtId="0" fontId="9" fillId="0" borderId="0" xfId="7" applyFont="1" applyAlignment="1">
      <alignment horizontal="center" vertical="center"/>
    </xf>
    <xf numFmtId="0" fontId="9" fillId="0" borderId="0" xfId="7" applyFont="1" applyAlignment="1">
      <alignment horizontal="left" vertical="center"/>
    </xf>
    <xf numFmtId="0" fontId="9" fillId="0" borderId="7" xfId="7" applyFont="1" applyBorder="1" applyAlignment="1">
      <alignment horizontal="left" vertical="center"/>
    </xf>
    <xf numFmtId="0" fontId="11" fillId="0" borderId="6" xfId="7" applyFont="1" applyBorder="1" applyAlignment="1">
      <alignment horizontal="center" vertical="center"/>
    </xf>
    <xf numFmtId="0" fontId="11" fillId="0" borderId="0" xfId="7" applyFont="1" applyAlignment="1">
      <alignment horizontal="center"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0" borderId="7" xfId="7" applyFont="1" applyBorder="1" applyAlignment="1">
      <alignment horizontal="left" vertical="center"/>
    </xf>
    <xf numFmtId="0" fontId="11" fillId="0" borderId="0" xfId="7" applyFont="1" applyAlignment="1">
      <alignment horizontal="left" vertical="center"/>
    </xf>
    <xf numFmtId="0" fontId="11" fillId="0" borderId="7" xfId="7" applyFont="1" applyBorder="1" applyAlignment="1">
      <alignment horizontal="left" vertical="center"/>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3" fillId="0" borderId="1" xfId="7" applyFont="1" applyBorder="1" applyAlignment="1">
      <alignment horizontal="left" vertical="center"/>
    </xf>
    <xf numFmtId="0" fontId="3" fillId="0" borderId="9" xfId="7" applyFont="1" applyBorder="1" applyAlignment="1">
      <alignment horizontal="left" vertical="center"/>
    </xf>
    <xf numFmtId="0" fontId="8" fillId="0" borderId="0" xfId="7" applyFont="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6" xfId="7" applyFont="1" applyBorder="1" applyAlignment="1">
      <alignment horizontal="center" vertical="center"/>
    </xf>
    <xf numFmtId="0" fontId="8" fillId="0" borderId="0" xfId="7" applyFont="1" applyAlignment="1">
      <alignment horizontal="center" vertical="center"/>
    </xf>
    <xf numFmtId="0" fontId="8" fillId="0" borderId="7" xfId="7"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7" applyFont="1" applyBorder="1" applyAlignment="1">
      <alignment horizontal="left" vertical="center"/>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7" xr:uid="{00000000-0005-0000-0000-000000000000}"/>
    <cellStyle name="Percent" xfId="1" xr:uid="{00000000-0005-0000-0000-000001000000}"/>
    <cellStyle name="桁区切り"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382-4366-A2D1-7D16C876C1C4}"/>
            </c:ext>
          </c:extLst>
        </c:ser>
        <c:dLbls>
          <c:showLegendKey val="0"/>
          <c:showVal val="0"/>
          <c:showCatName val="0"/>
          <c:showSerName val="0"/>
          <c:showPercent val="0"/>
          <c:showBubbleSize val="0"/>
        </c:dLbls>
        <c:gapWidth val="150"/>
        <c:axId val="3741682"/>
        <c:axId val="33675143"/>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データ!$EJ$6:$EN$6</c:f>
              <c:numCache>
                <c:formatCode>#,##0.00;"△"#,##0.00;"-"</c:formatCode>
                <c:ptCount val="5"/>
                <c:pt idx="0">
                  <c:v>0</c:v>
                </c:pt>
                <c:pt idx="1">
                  <c:v>0</c:v>
                </c:pt>
                <c:pt idx="2">
                  <c:v>0</c:v>
                </c:pt>
                <c:pt idx="3">
                  <c:v>0.06</c:v>
                </c:pt>
                <c:pt idx="4">
                  <c:v>0.05</c:v>
                </c:pt>
              </c:numCache>
            </c:numRef>
          </c:val>
          <c:smooth val="0"/>
          <c:extLst>
            <c:ext xmlns:c16="http://schemas.microsoft.com/office/drawing/2014/chart" uri="{C3380CC4-5D6E-409C-BE32-E72D297353CC}">
              <c16:uniqueId val="{00000001-4382-4366-A2D1-7D16C876C1C4}"/>
            </c:ext>
          </c:extLst>
        </c:ser>
        <c:dLbls>
          <c:showLegendKey val="0"/>
          <c:showVal val="0"/>
          <c:showCatName val="0"/>
          <c:showSerName val="0"/>
          <c:showPercent val="0"/>
          <c:showBubbleSize val="0"/>
        </c:dLbls>
        <c:marker val="1"/>
        <c:smooth val="0"/>
        <c:axId val="3741682"/>
        <c:axId val="33675143"/>
      </c:lineChart>
      <c:dateAx>
        <c:axId val="3741682"/>
        <c:scaling>
          <c:orientation val="minMax"/>
        </c:scaling>
        <c:delete val="1"/>
        <c:axPos val="b"/>
        <c:numFmt formatCode="&quot;R&quot;yy" sourceLinked="0"/>
        <c:majorTickMark val="none"/>
        <c:minorTickMark val="none"/>
        <c:tickLblPos val="none"/>
        <c:crossAx val="33675143"/>
        <c:crosses val="autoZero"/>
        <c:auto val="1"/>
        <c:lblOffset val="100"/>
        <c:baseTimeUnit val="years"/>
      </c:dateAx>
      <c:valAx>
        <c:axId val="33675143"/>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3741682"/>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C3-4A39-A20C-B91A58D81697}"/>
            </c:ext>
          </c:extLst>
        </c:ser>
        <c:dLbls>
          <c:showLegendKey val="0"/>
          <c:showVal val="0"/>
          <c:showCatName val="0"/>
          <c:showSerName val="0"/>
          <c:showPercent val="0"/>
          <c:showBubbleSize val="0"/>
        </c:dLbls>
        <c:gapWidth val="150"/>
        <c:axId val="34826618"/>
        <c:axId val="45004109"/>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データ!$CR$6:$CV$6</c:f>
              <c:numCache>
                <c:formatCode>#,##0.00;"△"#,##0.00;"-"</c:formatCode>
                <c:ptCount val="5"/>
                <c:pt idx="0">
                  <c:v>0</c:v>
                </c:pt>
                <c:pt idx="1">
                  <c:v>0</c:v>
                </c:pt>
                <c:pt idx="2">
                  <c:v>0</c:v>
                </c:pt>
                <c:pt idx="3">
                  <c:v>42.09</c:v>
                </c:pt>
                <c:pt idx="4">
                  <c:v>42.15</c:v>
                </c:pt>
              </c:numCache>
            </c:numRef>
          </c:val>
          <c:smooth val="0"/>
          <c:extLst>
            <c:ext xmlns:c16="http://schemas.microsoft.com/office/drawing/2014/chart" uri="{C3380CC4-5D6E-409C-BE32-E72D297353CC}">
              <c16:uniqueId val="{00000001-F3C3-4A39-A20C-B91A58D81697}"/>
            </c:ext>
          </c:extLst>
        </c:ser>
        <c:dLbls>
          <c:showLegendKey val="0"/>
          <c:showVal val="0"/>
          <c:showCatName val="0"/>
          <c:showSerName val="0"/>
          <c:showPercent val="0"/>
          <c:showBubbleSize val="0"/>
        </c:dLbls>
        <c:marker val="1"/>
        <c:smooth val="0"/>
        <c:axId val="34826618"/>
        <c:axId val="45004109"/>
      </c:lineChart>
      <c:dateAx>
        <c:axId val="34826618"/>
        <c:scaling>
          <c:orientation val="minMax"/>
        </c:scaling>
        <c:delete val="1"/>
        <c:axPos val="b"/>
        <c:numFmt formatCode="&quot;R&quot;yy" sourceLinked="0"/>
        <c:majorTickMark val="none"/>
        <c:minorTickMark val="none"/>
        <c:tickLblPos val="none"/>
        <c:crossAx val="45004109"/>
        <c:crosses val="autoZero"/>
        <c:auto val="1"/>
        <c:lblOffset val="100"/>
        <c:baseTimeUnit val="years"/>
      </c:dateAx>
      <c:valAx>
        <c:axId val="45004109"/>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34826618"/>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89.73</c:v>
                </c:pt>
                <c:pt idx="4">
                  <c:v>90.47</c:v>
                </c:pt>
              </c:numCache>
            </c:numRef>
          </c:val>
          <c:extLst>
            <c:ext xmlns:c16="http://schemas.microsoft.com/office/drawing/2014/chart" uri="{C3380CC4-5D6E-409C-BE32-E72D297353CC}">
              <c16:uniqueId val="{00000000-AAF0-407F-8029-5D8342348524}"/>
            </c:ext>
          </c:extLst>
        </c:ser>
        <c:dLbls>
          <c:showLegendKey val="0"/>
          <c:showVal val="0"/>
          <c:showCatName val="0"/>
          <c:showSerName val="0"/>
          <c:showPercent val="0"/>
          <c:showBubbleSize val="0"/>
        </c:dLbls>
        <c:gapWidth val="150"/>
        <c:axId val="8628710"/>
        <c:axId val="10549531"/>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データ!$DC$6:$DG$6</c:f>
              <c:numCache>
                <c:formatCode>#,##0.00;"△"#,##0.00;"-"</c:formatCode>
                <c:ptCount val="5"/>
                <c:pt idx="0">
                  <c:v>0</c:v>
                </c:pt>
                <c:pt idx="1">
                  <c:v>0</c:v>
                </c:pt>
                <c:pt idx="2">
                  <c:v>0</c:v>
                </c:pt>
                <c:pt idx="3">
                  <c:v>84.73</c:v>
                </c:pt>
                <c:pt idx="4">
                  <c:v>84.21</c:v>
                </c:pt>
              </c:numCache>
            </c:numRef>
          </c:val>
          <c:smooth val="0"/>
          <c:extLst>
            <c:ext xmlns:c16="http://schemas.microsoft.com/office/drawing/2014/chart" uri="{C3380CC4-5D6E-409C-BE32-E72D297353CC}">
              <c16:uniqueId val="{00000001-AAF0-407F-8029-5D8342348524}"/>
            </c:ext>
          </c:extLst>
        </c:ser>
        <c:dLbls>
          <c:showLegendKey val="0"/>
          <c:showVal val="0"/>
          <c:showCatName val="0"/>
          <c:showSerName val="0"/>
          <c:showPercent val="0"/>
          <c:showBubbleSize val="0"/>
        </c:dLbls>
        <c:marker val="1"/>
        <c:smooth val="0"/>
        <c:axId val="8628710"/>
        <c:axId val="10549531"/>
      </c:lineChart>
      <c:dateAx>
        <c:axId val="8628710"/>
        <c:scaling>
          <c:orientation val="minMax"/>
        </c:scaling>
        <c:delete val="1"/>
        <c:axPos val="b"/>
        <c:numFmt formatCode="&quot;R&quot;yy" sourceLinked="0"/>
        <c:majorTickMark val="none"/>
        <c:minorTickMark val="none"/>
        <c:tickLblPos val="none"/>
        <c:crossAx val="10549531"/>
        <c:crosses val="autoZero"/>
        <c:auto val="1"/>
        <c:lblOffset val="100"/>
        <c:baseTimeUnit val="years"/>
      </c:dateAx>
      <c:valAx>
        <c:axId val="10549531"/>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8628710"/>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5925000000000002"/>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103.9</c:v>
                </c:pt>
                <c:pt idx="4">
                  <c:v>109.88</c:v>
                </c:pt>
              </c:numCache>
            </c:numRef>
          </c:val>
          <c:extLst>
            <c:ext xmlns:c16="http://schemas.microsoft.com/office/drawing/2014/chart" uri="{C3380CC4-5D6E-409C-BE32-E72D297353CC}">
              <c16:uniqueId val="{00000000-E9EE-4EBF-9353-6ED066D27FBE}"/>
            </c:ext>
          </c:extLst>
        </c:ser>
        <c:dLbls>
          <c:showLegendKey val="0"/>
          <c:showVal val="0"/>
          <c:showCatName val="0"/>
          <c:showSerName val="0"/>
          <c:showPercent val="0"/>
          <c:showBubbleSize val="0"/>
        </c:dLbls>
        <c:gapWidth val="150"/>
        <c:axId val="54444047"/>
        <c:axId val="20234383"/>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データ!$AD$6:$AH$6</c:f>
              <c:numCache>
                <c:formatCode>#,##0.00;"△"#,##0.00;"-"</c:formatCode>
                <c:ptCount val="5"/>
                <c:pt idx="0">
                  <c:v>0</c:v>
                </c:pt>
                <c:pt idx="1">
                  <c:v>0</c:v>
                </c:pt>
                <c:pt idx="2">
                  <c:v>0</c:v>
                </c:pt>
                <c:pt idx="3">
                  <c:v>107.11</c:v>
                </c:pt>
                <c:pt idx="4">
                  <c:v>106.38</c:v>
                </c:pt>
              </c:numCache>
            </c:numRef>
          </c:val>
          <c:smooth val="0"/>
          <c:extLst>
            <c:ext xmlns:c16="http://schemas.microsoft.com/office/drawing/2014/chart" uri="{C3380CC4-5D6E-409C-BE32-E72D297353CC}">
              <c16:uniqueId val="{00000001-E9EE-4EBF-9353-6ED066D27FBE}"/>
            </c:ext>
          </c:extLst>
        </c:ser>
        <c:dLbls>
          <c:showLegendKey val="0"/>
          <c:showVal val="0"/>
          <c:showCatName val="0"/>
          <c:showSerName val="0"/>
          <c:showPercent val="0"/>
          <c:showBubbleSize val="0"/>
        </c:dLbls>
        <c:marker val="1"/>
        <c:smooth val="0"/>
        <c:axId val="54444047"/>
        <c:axId val="20234383"/>
      </c:lineChart>
      <c:dateAx>
        <c:axId val="54444047"/>
        <c:scaling>
          <c:orientation val="minMax"/>
        </c:scaling>
        <c:delete val="1"/>
        <c:axPos val="b"/>
        <c:numFmt formatCode="&quot;R&quot;yy" sourceLinked="0"/>
        <c:majorTickMark val="none"/>
        <c:minorTickMark val="none"/>
        <c:tickLblPos val="none"/>
        <c:crossAx val="20234383"/>
        <c:crosses val="autoZero"/>
        <c:auto val="1"/>
        <c:lblOffset val="100"/>
        <c:baseTimeUnit val="years"/>
      </c:dateAx>
      <c:valAx>
        <c:axId val="20234383"/>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54444047"/>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3.27</c:v>
                </c:pt>
                <c:pt idx="4">
                  <c:v>6.54</c:v>
                </c:pt>
              </c:numCache>
            </c:numRef>
          </c:val>
          <c:extLst>
            <c:ext xmlns:c16="http://schemas.microsoft.com/office/drawing/2014/chart" uri="{C3380CC4-5D6E-409C-BE32-E72D297353CC}">
              <c16:uniqueId val="{00000000-087D-499D-B1DD-B32ABF123F23}"/>
            </c:ext>
          </c:extLst>
        </c:ser>
        <c:dLbls>
          <c:showLegendKey val="0"/>
          <c:showVal val="0"/>
          <c:showCatName val="0"/>
          <c:showSerName val="0"/>
          <c:showPercent val="0"/>
          <c:showBubbleSize val="0"/>
        </c:dLbls>
        <c:gapWidth val="150"/>
        <c:axId val="34640832"/>
        <c:axId val="43332040"/>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データ!$DN$6:$DR$6</c:f>
              <c:numCache>
                <c:formatCode>#,##0.00;"△"#,##0.00;"-"</c:formatCode>
                <c:ptCount val="5"/>
                <c:pt idx="0">
                  <c:v>0</c:v>
                </c:pt>
                <c:pt idx="1">
                  <c:v>0</c:v>
                </c:pt>
                <c:pt idx="2">
                  <c:v>0</c:v>
                </c:pt>
                <c:pt idx="3">
                  <c:v>26.77</c:v>
                </c:pt>
                <c:pt idx="4">
                  <c:v>27.46</c:v>
                </c:pt>
              </c:numCache>
            </c:numRef>
          </c:val>
          <c:smooth val="0"/>
          <c:extLst>
            <c:ext xmlns:c16="http://schemas.microsoft.com/office/drawing/2014/chart" uri="{C3380CC4-5D6E-409C-BE32-E72D297353CC}">
              <c16:uniqueId val="{00000001-087D-499D-B1DD-B32ABF123F23}"/>
            </c:ext>
          </c:extLst>
        </c:ser>
        <c:dLbls>
          <c:showLegendKey val="0"/>
          <c:showVal val="0"/>
          <c:showCatName val="0"/>
          <c:showSerName val="0"/>
          <c:showPercent val="0"/>
          <c:showBubbleSize val="0"/>
        </c:dLbls>
        <c:marker val="1"/>
        <c:smooth val="0"/>
        <c:axId val="34640832"/>
        <c:axId val="43332040"/>
      </c:lineChart>
      <c:dateAx>
        <c:axId val="34640832"/>
        <c:scaling>
          <c:orientation val="minMax"/>
        </c:scaling>
        <c:delete val="1"/>
        <c:axPos val="b"/>
        <c:numFmt formatCode="&quot;R&quot;yy" sourceLinked="0"/>
        <c:majorTickMark val="none"/>
        <c:minorTickMark val="none"/>
        <c:tickLblPos val="none"/>
        <c:crossAx val="43332040"/>
        <c:crosses val="autoZero"/>
        <c:auto val="1"/>
        <c:lblOffset val="100"/>
        <c:baseTimeUnit val="years"/>
      </c:dateAx>
      <c:valAx>
        <c:axId val="43332040"/>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34640832"/>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FF5-400B-A4C6-7D927ED3BBE3}"/>
            </c:ext>
          </c:extLst>
        </c:ser>
        <c:dLbls>
          <c:showLegendKey val="0"/>
          <c:showVal val="0"/>
          <c:showCatName val="0"/>
          <c:showSerName val="0"/>
          <c:showPercent val="0"/>
          <c:showBubbleSize val="0"/>
        </c:dLbls>
        <c:gapWidth val="150"/>
        <c:axId val="58870012"/>
        <c:axId val="60068066"/>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データ!$DY$6:$EC$6</c:f>
              <c:numCache>
                <c:formatCode>#,##0.00;"△"#,##0.00;"-"</c:formatCode>
                <c:ptCount val="5"/>
                <c:pt idx="0">
                  <c:v>0</c:v>
                </c:pt>
                <c:pt idx="1">
                  <c:v>0</c:v>
                </c:pt>
                <c:pt idx="2">
                  <c:v>0</c:v>
                </c:pt>
                <c:pt idx="3">
                  <c:v>7.0000000000000007E-2</c:v>
                </c:pt>
                <c:pt idx="4">
                  <c:v>0.02</c:v>
                </c:pt>
              </c:numCache>
            </c:numRef>
          </c:val>
          <c:smooth val="0"/>
          <c:extLst>
            <c:ext xmlns:c16="http://schemas.microsoft.com/office/drawing/2014/chart" uri="{C3380CC4-5D6E-409C-BE32-E72D297353CC}">
              <c16:uniqueId val="{00000001-6FF5-400B-A4C6-7D927ED3BBE3}"/>
            </c:ext>
          </c:extLst>
        </c:ser>
        <c:dLbls>
          <c:showLegendKey val="0"/>
          <c:showVal val="0"/>
          <c:showCatName val="0"/>
          <c:showSerName val="0"/>
          <c:showPercent val="0"/>
          <c:showBubbleSize val="0"/>
        </c:dLbls>
        <c:marker val="1"/>
        <c:smooth val="0"/>
        <c:axId val="58870012"/>
        <c:axId val="60068066"/>
      </c:lineChart>
      <c:dateAx>
        <c:axId val="58870012"/>
        <c:scaling>
          <c:orientation val="minMax"/>
        </c:scaling>
        <c:delete val="1"/>
        <c:axPos val="b"/>
        <c:numFmt formatCode="&quot;R&quot;yy" sourceLinked="0"/>
        <c:majorTickMark val="none"/>
        <c:minorTickMark val="none"/>
        <c:tickLblPos val="none"/>
        <c:crossAx val="60068066"/>
        <c:crosses val="autoZero"/>
        <c:auto val="1"/>
        <c:lblOffset val="100"/>
        <c:baseTimeUnit val="years"/>
      </c:dateAx>
      <c:valAx>
        <c:axId val="60068066"/>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58870012"/>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D52-4734-B4C0-2CF0650D8841}"/>
            </c:ext>
          </c:extLst>
        </c:ser>
        <c:dLbls>
          <c:showLegendKey val="0"/>
          <c:showVal val="0"/>
          <c:showCatName val="0"/>
          <c:showSerName val="0"/>
          <c:showPercent val="0"/>
          <c:showBubbleSize val="0"/>
        </c:dLbls>
        <c:gapWidth val="150"/>
        <c:axId val="27836922"/>
        <c:axId val="49205706"/>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データ!$AO$6:$AS$6</c:f>
              <c:numCache>
                <c:formatCode>#,##0.00;"△"#,##0.00;"-"</c:formatCode>
                <c:ptCount val="5"/>
                <c:pt idx="0">
                  <c:v>0</c:v>
                </c:pt>
                <c:pt idx="1">
                  <c:v>0</c:v>
                </c:pt>
                <c:pt idx="2">
                  <c:v>0</c:v>
                </c:pt>
                <c:pt idx="3">
                  <c:v>69.540000000000006</c:v>
                </c:pt>
                <c:pt idx="4">
                  <c:v>70.63</c:v>
                </c:pt>
              </c:numCache>
            </c:numRef>
          </c:val>
          <c:smooth val="0"/>
          <c:extLst>
            <c:ext xmlns:c16="http://schemas.microsoft.com/office/drawing/2014/chart" uri="{C3380CC4-5D6E-409C-BE32-E72D297353CC}">
              <c16:uniqueId val="{00000001-3D52-4734-B4C0-2CF0650D8841}"/>
            </c:ext>
          </c:extLst>
        </c:ser>
        <c:dLbls>
          <c:showLegendKey val="0"/>
          <c:showVal val="0"/>
          <c:showCatName val="0"/>
          <c:showSerName val="0"/>
          <c:showPercent val="0"/>
          <c:showBubbleSize val="0"/>
        </c:dLbls>
        <c:marker val="1"/>
        <c:smooth val="0"/>
        <c:axId val="27836922"/>
        <c:axId val="49205706"/>
      </c:lineChart>
      <c:dateAx>
        <c:axId val="27836922"/>
        <c:scaling>
          <c:orientation val="minMax"/>
        </c:scaling>
        <c:delete val="1"/>
        <c:axPos val="b"/>
        <c:numFmt formatCode="&quot;R&quot;yy" sourceLinked="0"/>
        <c:majorTickMark val="none"/>
        <c:minorTickMark val="none"/>
        <c:tickLblPos val="none"/>
        <c:crossAx val="49205706"/>
        <c:crosses val="autoZero"/>
        <c:auto val="1"/>
        <c:lblOffset val="100"/>
        <c:baseTimeUnit val="years"/>
      </c:dateAx>
      <c:valAx>
        <c:axId val="49205706"/>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27836922"/>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11.79</c:v>
                </c:pt>
                <c:pt idx="4">
                  <c:v>42.09</c:v>
                </c:pt>
              </c:numCache>
            </c:numRef>
          </c:val>
          <c:extLst>
            <c:ext xmlns:c16="http://schemas.microsoft.com/office/drawing/2014/chart" uri="{C3380CC4-5D6E-409C-BE32-E72D297353CC}">
              <c16:uniqueId val="{00000000-0BE6-4B12-B528-297519005BCF}"/>
            </c:ext>
          </c:extLst>
        </c:ser>
        <c:dLbls>
          <c:showLegendKey val="0"/>
          <c:showVal val="0"/>
          <c:showCatName val="0"/>
          <c:showSerName val="0"/>
          <c:showPercent val="0"/>
          <c:showBubbleSize val="0"/>
        </c:dLbls>
        <c:gapWidth val="150"/>
        <c:axId val="50632145"/>
        <c:axId val="53036123"/>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データ!$AZ$6:$BD$6</c:f>
              <c:numCache>
                <c:formatCode>#,##0.00;"△"#,##0.00;"-"</c:formatCode>
                <c:ptCount val="5"/>
                <c:pt idx="0">
                  <c:v>0</c:v>
                </c:pt>
                <c:pt idx="1">
                  <c:v>0</c:v>
                </c:pt>
                <c:pt idx="2">
                  <c:v>0</c:v>
                </c:pt>
                <c:pt idx="3">
                  <c:v>50.63</c:v>
                </c:pt>
                <c:pt idx="4">
                  <c:v>53.28</c:v>
                </c:pt>
              </c:numCache>
            </c:numRef>
          </c:val>
          <c:smooth val="0"/>
          <c:extLst>
            <c:ext xmlns:c16="http://schemas.microsoft.com/office/drawing/2014/chart" uri="{C3380CC4-5D6E-409C-BE32-E72D297353CC}">
              <c16:uniqueId val="{00000001-0BE6-4B12-B528-297519005BCF}"/>
            </c:ext>
          </c:extLst>
        </c:ser>
        <c:dLbls>
          <c:showLegendKey val="0"/>
          <c:showVal val="0"/>
          <c:showCatName val="0"/>
          <c:showSerName val="0"/>
          <c:showPercent val="0"/>
          <c:showBubbleSize val="0"/>
        </c:dLbls>
        <c:marker val="1"/>
        <c:smooth val="0"/>
        <c:axId val="50632145"/>
        <c:axId val="53036123"/>
      </c:lineChart>
      <c:dateAx>
        <c:axId val="50632145"/>
        <c:scaling>
          <c:orientation val="minMax"/>
        </c:scaling>
        <c:delete val="1"/>
        <c:axPos val="b"/>
        <c:numFmt formatCode="&quot;R&quot;yy" sourceLinked="0"/>
        <c:majorTickMark val="none"/>
        <c:minorTickMark val="none"/>
        <c:tickLblPos val="none"/>
        <c:crossAx val="53036123"/>
        <c:crosses val="autoZero"/>
        <c:auto val="1"/>
        <c:lblOffset val="100"/>
        <c:baseTimeUnit val="years"/>
      </c:dateAx>
      <c:valAx>
        <c:axId val="53036123"/>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50632145"/>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4436.78</c:v>
                </c:pt>
                <c:pt idx="4">
                  <c:v>3922.13</c:v>
                </c:pt>
              </c:numCache>
            </c:numRef>
          </c:val>
          <c:extLst>
            <c:ext xmlns:c16="http://schemas.microsoft.com/office/drawing/2014/chart" uri="{C3380CC4-5D6E-409C-BE32-E72D297353CC}">
              <c16:uniqueId val="{00000000-736E-4E58-BA59-E3942427F0E7}"/>
            </c:ext>
          </c:extLst>
        </c:ser>
        <c:dLbls>
          <c:showLegendKey val="0"/>
          <c:showVal val="0"/>
          <c:showCatName val="0"/>
          <c:showSerName val="0"/>
          <c:showPercent val="0"/>
          <c:showBubbleSize val="0"/>
        </c:dLbls>
        <c:gapWidth val="150"/>
        <c:axId val="7563067"/>
        <c:axId val="958745"/>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データ!$BK$6:$BO$6</c:f>
              <c:numCache>
                <c:formatCode>#,##0.00;"△"#,##0.00;"-"</c:formatCode>
                <c:ptCount val="5"/>
                <c:pt idx="0">
                  <c:v>0</c:v>
                </c:pt>
                <c:pt idx="1">
                  <c:v>0</c:v>
                </c:pt>
                <c:pt idx="2">
                  <c:v>0</c:v>
                </c:pt>
                <c:pt idx="3">
                  <c:v>1168.69</c:v>
                </c:pt>
                <c:pt idx="4">
                  <c:v>1142.44</c:v>
                </c:pt>
              </c:numCache>
            </c:numRef>
          </c:val>
          <c:smooth val="0"/>
          <c:extLst>
            <c:ext xmlns:c16="http://schemas.microsoft.com/office/drawing/2014/chart" uri="{C3380CC4-5D6E-409C-BE32-E72D297353CC}">
              <c16:uniqueId val="{00000001-736E-4E58-BA59-E3942427F0E7}"/>
            </c:ext>
          </c:extLst>
        </c:ser>
        <c:dLbls>
          <c:showLegendKey val="0"/>
          <c:showVal val="0"/>
          <c:showCatName val="0"/>
          <c:showSerName val="0"/>
          <c:showPercent val="0"/>
          <c:showBubbleSize val="0"/>
        </c:dLbls>
        <c:marker val="1"/>
        <c:smooth val="0"/>
        <c:axId val="7563067"/>
        <c:axId val="958745"/>
      </c:lineChart>
      <c:dateAx>
        <c:axId val="7563067"/>
        <c:scaling>
          <c:orientation val="minMax"/>
        </c:scaling>
        <c:delete val="1"/>
        <c:axPos val="b"/>
        <c:numFmt formatCode="&quot;R&quot;yy" sourceLinked="0"/>
        <c:majorTickMark val="none"/>
        <c:minorTickMark val="none"/>
        <c:tickLblPos val="none"/>
        <c:crossAx val="958745"/>
        <c:crosses val="autoZero"/>
        <c:auto val="1"/>
        <c:lblOffset val="100"/>
        <c:baseTimeUnit val="years"/>
      </c:dateAx>
      <c:valAx>
        <c:axId val="958745"/>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7563067"/>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14.01</c:v>
                </c:pt>
                <c:pt idx="4">
                  <c:v>13.61</c:v>
                </c:pt>
              </c:numCache>
            </c:numRef>
          </c:val>
          <c:extLst>
            <c:ext xmlns:c16="http://schemas.microsoft.com/office/drawing/2014/chart" uri="{C3380CC4-5D6E-409C-BE32-E72D297353CC}">
              <c16:uniqueId val="{00000000-1906-4AFC-8760-1CF4BA82EE58}"/>
            </c:ext>
          </c:extLst>
        </c:ser>
        <c:dLbls>
          <c:showLegendKey val="0"/>
          <c:showVal val="0"/>
          <c:showCatName val="0"/>
          <c:showSerName val="0"/>
          <c:showPercent val="0"/>
          <c:showBubbleSize val="0"/>
        </c:dLbls>
        <c:gapWidth val="150"/>
        <c:axId val="2383799"/>
        <c:axId val="21454193"/>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データ!$BV$6:$BZ$6</c:f>
              <c:numCache>
                <c:formatCode>#,##0.00;"△"#,##0.00;"-"</c:formatCode>
                <c:ptCount val="5"/>
                <c:pt idx="0">
                  <c:v>0</c:v>
                </c:pt>
                <c:pt idx="1">
                  <c:v>0</c:v>
                </c:pt>
                <c:pt idx="2">
                  <c:v>0</c:v>
                </c:pt>
                <c:pt idx="3">
                  <c:v>70.709999999999994</c:v>
                </c:pt>
                <c:pt idx="4">
                  <c:v>66.63</c:v>
                </c:pt>
              </c:numCache>
            </c:numRef>
          </c:val>
          <c:smooth val="0"/>
          <c:extLst>
            <c:ext xmlns:c16="http://schemas.microsoft.com/office/drawing/2014/chart" uri="{C3380CC4-5D6E-409C-BE32-E72D297353CC}">
              <c16:uniqueId val="{00000001-1906-4AFC-8760-1CF4BA82EE58}"/>
            </c:ext>
          </c:extLst>
        </c:ser>
        <c:dLbls>
          <c:showLegendKey val="0"/>
          <c:showVal val="0"/>
          <c:showCatName val="0"/>
          <c:showSerName val="0"/>
          <c:showPercent val="0"/>
          <c:showBubbleSize val="0"/>
        </c:dLbls>
        <c:marker val="1"/>
        <c:smooth val="0"/>
        <c:axId val="2383799"/>
        <c:axId val="21454193"/>
      </c:lineChart>
      <c:dateAx>
        <c:axId val="2383799"/>
        <c:scaling>
          <c:orientation val="minMax"/>
        </c:scaling>
        <c:delete val="1"/>
        <c:axPos val="b"/>
        <c:numFmt formatCode="&quot;R&quot;yy" sourceLinked="0"/>
        <c:majorTickMark val="none"/>
        <c:minorTickMark val="none"/>
        <c:tickLblPos val="none"/>
        <c:crossAx val="21454193"/>
        <c:crosses val="autoZero"/>
        <c:auto val="1"/>
        <c:lblOffset val="100"/>
        <c:baseTimeUnit val="years"/>
      </c:dateAx>
      <c:valAx>
        <c:axId val="21454193"/>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2383799"/>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a:effectLst/>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819.66</c:v>
                </c:pt>
                <c:pt idx="4">
                  <c:v>836.8</c:v>
                </c:pt>
              </c:numCache>
            </c:numRef>
          </c:val>
          <c:extLst>
            <c:ext xmlns:c16="http://schemas.microsoft.com/office/drawing/2014/chart" uri="{C3380CC4-5D6E-409C-BE32-E72D297353CC}">
              <c16:uniqueId val="{00000000-D7B5-4AB7-993D-33D30A902182}"/>
            </c:ext>
          </c:extLst>
        </c:ser>
        <c:dLbls>
          <c:showLegendKey val="0"/>
          <c:showVal val="0"/>
          <c:showCatName val="0"/>
          <c:showSerName val="0"/>
          <c:showPercent val="0"/>
          <c:showBubbleSize val="0"/>
        </c:dLbls>
        <c:gapWidth val="150"/>
        <c:axId val="40198173"/>
        <c:axId val="26239245"/>
      </c:barChart>
      <c:lineChart>
        <c:grouping val="standard"/>
        <c:varyColors val="0"/>
        <c:ser>
          <c:idx val="1"/>
          <c:order val="1"/>
          <c:tx>
            <c:v>平均値</c:v>
          </c:tx>
          <c:spPr>
            <a:ln w="28575" cmpd="sng">
              <a:solidFill>
                <a:srgbClr val="FF5050"/>
              </a:solidFill>
            </a:ln>
            <a:effectLst/>
          </c:spPr>
          <c:marker>
            <c:symbol val="square"/>
            <c:size val="5"/>
            <c:spPr>
              <a:solidFill>
                <a:srgbClr val="FF5050"/>
              </a:solidFill>
              <a:ln w="6350" cap="flat" cmpd="sng">
                <a:solidFill>
                  <a:srgbClr val="FF5050"/>
                </a:solidFill>
              </a:ln>
              <a:effectLst/>
            </c:spPr>
          </c:marker>
          <c:val>
            <c:numRef>
              <c:f>データ!$CG$6:$CK$6</c:f>
              <c:numCache>
                <c:formatCode>#,##0.00;"△"#,##0.00;"-"</c:formatCode>
                <c:ptCount val="5"/>
                <c:pt idx="0">
                  <c:v>0</c:v>
                </c:pt>
                <c:pt idx="1">
                  <c:v>0</c:v>
                </c:pt>
                <c:pt idx="2">
                  <c:v>0</c:v>
                </c:pt>
                <c:pt idx="3">
                  <c:v>233.15</c:v>
                </c:pt>
                <c:pt idx="4">
                  <c:v>252.17</c:v>
                </c:pt>
              </c:numCache>
            </c:numRef>
          </c:val>
          <c:smooth val="0"/>
          <c:extLst>
            <c:ext xmlns:c16="http://schemas.microsoft.com/office/drawing/2014/chart" uri="{C3380CC4-5D6E-409C-BE32-E72D297353CC}">
              <c16:uniqueId val="{00000001-D7B5-4AB7-993D-33D30A902182}"/>
            </c:ext>
          </c:extLst>
        </c:ser>
        <c:dLbls>
          <c:showLegendKey val="0"/>
          <c:showVal val="0"/>
          <c:showCatName val="0"/>
          <c:showSerName val="0"/>
          <c:showPercent val="0"/>
          <c:showBubbleSize val="0"/>
        </c:dLbls>
        <c:marker val="1"/>
        <c:smooth val="0"/>
        <c:axId val="40198173"/>
        <c:axId val="26239245"/>
      </c:lineChart>
      <c:dateAx>
        <c:axId val="40198173"/>
        <c:scaling>
          <c:orientation val="minMax"/>
        </c:scaling>
        <c:delete val="1"/>
        <c:axPos val="b"/>
        <c:numFmt formatCode="&quot;R&quot;yy" sourceLinked="0"/>
        <c:majorTickMark val="none"/>
        <c:minorTickMark val="none"/>
        <c:tickLblPos val="none"/>
        <c:crossAx val="26239245"/>
        <c:crosses val="autoZero"/>
        <c:auto val="1"/>
        <c:lblOffset val="100"/>
        <c:baseTimeUnit val="years"/>
      </c:dateAx>
      <c:valAx>
        <c:axId val="26239245"/>
        <c:scaling>
          <c:orientation val="minMax"/>
        </c:scaling>
        <c:delete val="0"/>
        <c:axPos val="l"/>
        <c:majorGridlines>
          <c:spPr>
            <a:ln w="6350" cap="flat" cmpd="sng">
              <a:solidFill>
                <a:srgbClr val="A6A6A6"/>
              </a:solidFill>
            </a:ln>
            <a:effectLst/>
          </c:spPr>
        </c:majorGridlines>
        <c:numFmt formatCode="#,##0.00;&quot;△&quot;#,##0.00" sourceLinked="0"/>
        <c:majorTickMark val="none"/>
        <c:minorTickMark val="none"/>
        <c:tickLblPos val="nextTo"/>
        <c:spPr>
          <a:noFill/>
          <a:ln w="6350">
            <a:noFill/>
          </a:ln>
          <a:effectLst/>
        </c:spPr>
        <c:crossAx val="40198173"/>
        <c:crosses val="autoZero"/>
        <c:crossBetween val="between"/>
      </c:valAx>
      <c:dTable>
        <c:showHorzBorder val="1"/>
        <c:showVertBorder val="1"/>
        <c:showOutline val="1"/>
        <c:showKeys val="0"/>
        <c:spPr>
          <a:ln w="6350" cap="flat" cmpd="sng">
            <a:solidFill>
              <a:srgbClr val="A6A6A6"/>
            </a:solidFill>
          </a:ln>
          <a:effectLst/>
        </c:spPr>
      </c:dTable>
      <c:spPr>
        <a:noFill/>
        <a:ln w="6350" cap="flat" cmpd="sng">
          <a:solidFill>
            <a:srgbClr val="A6A6A6"/>
          </a:solidFill>
        </a:ln>
        <a:effectLst/>
      </c:spPr>
    </c:plotArea>
    <c:plotVisOnly val="1"/>
    <c:dispBlanksAs val="span"/>
    <c:showDLblsOverMax val="0"/>
  </c:chart>
  <c:spPr>
    <a:noFill/>
    <a:ln w="6350" cap="flat" cmpd="sng">
      <a:solidFill>
        <a:srgbClr val="A6A6A6"/>
      </a:solidFill>
    </a:ln>
    <a:effectLst/>
  </c:spPr>
  <c:txPr>
    <a:bodyPr rot="0" vert="horz" wrap="square"/>
    <a:lstStyle/>
    <a:p>
      <a:pPr>
        <a:defRPr lang="en-US" sz="800" u="none" baseline="0">
          <a:latin typeface="ＭＳ ゴシック" pitchFamily="49" charset="-128"/>
          <a:ea typeface="ＭＳ ゴシック" pitchFamily="49" charset="-128"/>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①経常収支比率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C373B0B-56F5-4575-9F6E-4CEE81425AEA}"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【105.07】</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E4A0053-716A-44FC-B5B8-13062AE8830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【63.54】</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DA1606C-E691-4CF2-8F80-CDC68190A913}"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【50.90】</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F586DFBF-15FF-4741-94B3-D372E459F4F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【1,099.15】</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3931CEA-155D-4295-A3A1-A75F013264A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【86.31】</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43A9F36-C2DF-4F22-BA80-CF410A231C1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【43.17】</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0E2DFE1C-CCD7-4164-916B-D18756B3411E}"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【225.78】</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FAE42BB-233E-428C-8951-5782AF99AA1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【72.92】</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0D08C46-1979-4905-BEB9-1F642EA95C2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【30.82】</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94F3F04-9052-4BB7-804C-202BAD442AB0}"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【0.06】</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5E828D5-BAEE-4A11-A1F5-A56EF8390D9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【0.15】</a:t>
          </a:fld>
          <a:endParaRPr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068E-2D8F-4670-91B4-989344D51B10}">
  <sheetPr codeName="Sheet1">
    <pageSetUpPr fitToPage="1"/>
  </sheetPr>
  <dimension ref="A1:BZ85"/>
  <sheetViews>
    <sheetView showGridLines="0" tabSelected="1" topLeftCell="Y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檜原村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1923</v>
      </c>
      <c r="AM8" s="36"/>
      <c r="AN8" s="36"/>
      <c r="AO8" s="36"/>
      <c r="AP8" s="36"/>
      <c r="AQ8" s="36"/>
      <c r="AR8" s="36"/>
      <c r="AS8" s="36"/>
      <c r="AT8" s="37">
        <f>データ!T6</f>
        <v>105.41</v>
      </c>
      <c r="AU8" s="37"/>
      <c r="AV8" s="37"/>
      <c r="AW8" s="37"/>
      <c r="AX8" s="37"/>
      <c r="AY8" s="37"/>
      <c r="AZ8" s="37"/>
      <c r="BA8" s="37"/>
      <c r="BB8" s="37">
        <f>データ!U6</f>
        <v>18.239999999999998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70.36</v>
      </c>
      <c r="J10" s="37"/>
      <c r="K10" s="37"/>
      <c r="L10" s="37"/>
      <c r="M10" s="37"/>
      <c r="N10" s="37"/>
      <c r="O10" s="37"/>
      <c r="P10" s="37">
        <f>データ!P6</f>
        <v>90.05</v>
      </c>
      <c r="Q10" s="37"/>
      <c r="R10" s="37"/>
      <c r="S10" s="37"/>
      <c r="T10" s="37"/>
      <c r="U10" s="37"/>
      <c r="V10" s="37"/>
      <c r="W10" s="37">
        <f>データ!Q6</f>
        <v>100</v>
      </c>
      <c r="X10" s="37"/>
      <c r="Y10" s="37"/>
      <c r="Z10" s="37"/>
      <c r="AA10" s="37"/>
      <c r="AB10" s="37"/>
      <c r="AC10" s="37"/>
      <c r="AD10" s="36">
        <f>データ!R6</f>
        <v>2068</v>
      </c>
      <c r="AE10" s="36"/>
      <c r="AF10" s="36"/>
      <c r="AG10" s="36"/>
      <c r="AH10" s="36"/>
      <c r="AI10" s="36"/>
      <c r="AJ10" s="36"/>
      <c r="AK10" s="2"/>
      <c r="AL10" s="36">
        <f>データ!V6</f>
        <v>1720</v>
      </c>
      <c r="AM10" s="36"/>
      <c r="AN10" s="36"/>
      <c r="AO10" s="36"/>
      <c r="AP10" s="36"/>
      <c r="AQ10" s="36"/>
      <c r="AR10" s="36"/>
      <c r="AS10" s="36"/>
      <c r="AT10" s="37">
        <f>データ!W6</f>
        <v>1.02</v>
      </c>
      <c r="AU10" s="37"/>
      <c r="AV10" s="37"/>
      <c r="AW10" s="37"/>
      <c r="AX10" s="37"/>
      <c r="AY10" s="37"/>
      <c r="AZ10" s="37"/>
      <c r="BA10" s="37"/>
      <c r="BB10" s="37">
        <f>データ!X6</f>
        <v>1686.27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4YGV7jOzjCBsogUHDC9FMiOyA1lVaIP9LjfahogyEEhe8SXq4IHfLF6xYlEZPVd93wtXYJBYGnJgwwXswX5HA==" saltValue="0/XCb46zPk+JgHkD/uiGW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 right="0.196850393700787" top="0.196850393700787" bottom="0.196850393700787" header="0.196850393700787" footer="0.196850393700787"/>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5966F-0E75-4612-BB57-485BCF31C102}">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133078</v>
      </c>
      <c r="D6" s="19">
        <f t="shared" si="3"/>
        <v>46</v>
      </c>
      <c r="E6" s="19">
        <f t="shared" si="3"/>
        <v>17</v>
      </c>
      <c r="F6" s="19">
        <f t="shared" si="3"/>
        <v>4</v>
      </c>
      <c r="G6" s="19">
        <f t="shared" si="3"/>
        <v>0</v>
      </c>
      <c r="H6" s="19" t="str">
        <f t="shared" si="3"/>
        <v>東京都　檜原村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70.36</v>
      </c>
      <c r="P6" s="20">
        <f t="shared" si="3"/>
        <v>90.05</v>
      </c>
      <c r="Q6" s="20">
        <f t="shared" si="3"/>
        <v>100</v>
      </c>
      <c r="R6" s="20">
        <f t="shared" si="3"/>
        <v>2068</v>
      </c>
      <c r="S6" s="20">
        <f t="shared" si="3"/>
        <v>1923</v>
      </c>
      <c r="T6" s="20">
        <f t="shared" si="3"/>
        <v>105.41</v>
      </c>
      <c r="U6" s="20">
        <f t="shared" si="3"/>
        <v>18.239999999999998</v>
      </c>
      <c r="V6" s="20">
        <f t="shared" si="3"/>
        <v>1720</v>
      </c>
      <c r="W6" s="20">
        <f t="shared" si="3"/>
        <v>1.02</v>
      </c>
      <c r="X6" s="20">
        <f t="shared" si="3"/>
        <v>1686.27</v>
      </c>
      <c r="Y6" s="21" t="str">
        <f>IF(Y7="",NA(),Y7)</f>
        <v>-</v>
      </c>
      <c r="Z6" s="21" t="str">
        <f t="shared" ref="Z6:AH6" si="4">IF(Z7="",NA(),Z7)</f>
        <v>-</v>
      </c>
      <c r="AA6" s="21" t="str">
        <f t="shared" si="4"/>
        <v>-</v>
      </c>
      <c r="AB6" s="21">
        <f t="shared" si="4"/>
        <v>103.9</v>
      </c>
      <c r="AC6" s="21">
        <f t="shared" si="4"/>
        <v>109.88</v>
      </c>
      <c r="AD6" s="21" t="str">
        <f t="shared" si="4"/>
        <v>-</v>
      </c>
      <c r="AE6" s="21" t="str">
        <f t="shared" si="4"/>
        <v>-</v>
      </c>
      <c r="AF6" s="21" t="str">
        <f t="shared" si="4"/>
        <v>-</v>
      </c>
      <c r="AG6" s="21">
        <f t="shared" si="4"/>
        <v>107.11</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70.63</v>
      </c>
      <c r="AT6" s="20" t="str">
        <f>IF(AT7="","",IF(AT7="-","【-】","【"&amp;SUBSTITUTE(TEXT(AT7,"#,##0.00"),"-","△")&amp;"】"))</f>
        <v>【63.54】</v>
      </c>
      <c r="AU6" s="21" t="str">
        <f>IF(AU7="",NA(),AU7)</f>
        <v>-</v>
      </c>
      <c r="AV6" s="21" t="str">
        <f t="shared" ref="AV6:BD6" si="6">IF(AV7="",NA(),AV7)</f>
        <v>-</v>
      </c>
      <c r="AW6" s="21" t="str">
        <f t="shared" si="6"/>
        <v>-</v>
      </c>
      <c r="AX6" s="21">
        <f t="shared" si="6"/>
        <v>11.79</v>
      </c>
      <c r="AY6" s="21">
        <f t="shared" si="6"/>
        <v>42.09</v>
      </c>
      <c r="AZ6" s="21" t="str">
        <f t="shared" si="6"/>
        <v>-</v>
      </c>
      <c r="BA6" s="21" t="str">
        <f t="shared" si="6"/>
        <v>-</v>
      </c>
      <c r="BB6" s="21" t="str">
        <f t="shared" si="6"/>
        <v>-</v>
      </c>
      <c r="BC6" s="21">
        <f t="shared" si="6"/>
        <v>50.63</v>
      </c>
      <c r="BD6" s="21">
        <f t="shared" si="6"/>
        <v>53.28</v>
      </c>
      <c r="BE6" s="20" t="str">
        <f>IF(BE7="","",IF(BE7="-","【-】","【"&amp;SUBSTITUTE(TEXT(BE7,"#,##0.00"),"-","△")&amp;"】"))</f>
        <v>【50.90】</v>
      </c>
      <c r="BF6" s="21" t="str">
        <f>IF(BF7="",NA(),BF7)</f>
        <v>-</v>
      </c>
      <c r="BG6" s="21" t="str">
        <f t="shared" ref="BG6:BO6" si="7">IF(BG7="",NA(),BG7)</f>
        <v>-</v>
      </c>
      <c r="BH6" s="21" t="str">
        <f t="shared" si="7"/>
        <v>-</v>
      </c>
      <c r="BI6" s="21">
        <f t="shared" si="7"/>
        <v>4436.78</v>
      </c>
      <c r="BJ6" s="21">
        <f t="shared" si="7"/>
        <v>3922.13</v>
      </c>
      <c r="BK6" s="21" t="str">
        <f t="shared" si="7"/>
        <v>-</v>
      </c>
      <c r="BL6" s="21" t="str">
        <f t="shared" si="7"/>
        <v>-</v>
      </c>
      <c r="BM6" s="21" t="str">
        <f t="shared" si="7"/>
        <v>-</v>
      </c>
      <c r="BN6" s="21">
        <f t="shared" si="7"/>
        <v>1168.69</v>
      </c>
      <c r="BO6" s="21">
        <f t="shared" si="7"/>
        <v>1142.44</v>
      </c>
      <c r="BP6" s="20" t="str">
        <f>IF(BP7="","",IF(BP7="-","【-】","【"&amp;SUBSTITUTE(TEXT(BP7,"#,##0.00"),"-","△")&amp;"】"))</f>
        <v>【1,099.15】</v>
      </c>
      <c r="BQ6" s="21" t="str">
        <f>IF(BQ7="",NA(),BQ7)</f>
        <v>-</v>
      </c>
      <c r="BR6" s="21" t="str">
        <f t="shared" ref="BR6:BZ6" si="8">IF(BR7="",NA(),BR7)</f>
        <v>-</v>
      </c>
      <c r="BS6" s="21" t="str">
        <f t="shared" si="8"/>
        <v>-</v>
      </c>
      <c r="BT6" s="21">
        <f t="shared" si="8"/>
        <v>14.01</v>
      </c>
      <c r="BU6" s="21">
        <f t="shared" si="8"/>
        <v>13.61</v>
      </c>
      <c r="BV6" s="21" t="str">
        <f t="shared" si="8"/>
        <v>-</v>
      </c>
      <c r="BW6" s="21" t="str">
        <f t="shared" si="8"/>
        <v>-</v>
      </c>
      <c r="BX6" s="21" t="str">
        <f t="shared" si="8"/>
        <v>-</v>
      </c>
      <c r="BY6" s="21">
        <f t="shared" si="8"/>
        <v>70.709999999999994</v>
      </c>
      <c r="BZ6" s="21">
        <f t="shared" si="8"/>
        <v>66.63</v>
      </c>
      <c r="CA6" s="20" t="str">
        <f>IF(CA7="","",IF(CA7="-","【-】","【"&amp;SUBSTITUTE(TEXT(CA7,"#,##0.00"),"-","△")&amp;"】"))</f>
        <v>【72.92】</v>
      </c>
      <c r="CB6" s="21" t="str">
        <f>IF(CB7="",NA(),CB7)</f>
        <v>-</v>
      </c>
      <c r="CC6" s="21" t="str">
        <f t="shared" ref="CC6:CK6" si="9">IF(CC7="",NA(),CC7)</f>
        <v>-</v>
      </c>
      <c r="CD6" s="21" t="str">
        <f t="shared" si="9"/>
        <v>-</v>
      </c>
      <c r="CE6" s="21">
        <f t="shared" si="9"/>
        <v>819.66</v>
      </c>
      <c r="CF6" s="21">
        <f t="shared" si="9"/>
        <v>836.8</v>
      </c>
      <c r="CG6" s="21" t="str">
        <f t="shared" si="9"/>
        <v>-</v>
      </c>
      <c r="CH6" s="21" t="str">
        <f t="shared" si="9"/>
        <v>-</v>
      </c>
      <c r="CI6" s="21" t="str">
        <f t="shared" si="9"/>
        <v>-</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42.09</v>
      </c>
      <c r="CV6" s="21">
        <f t="shared" si="10"/>
        <v>42.15</v>
      </c>
      <c r="CW6" s="20" t="str">
        <f>IF(CW7="","",IF(CW7="-","【-】","【"&amp;SUBSTITUTE(TEXT(CW7,"#,##0.00"),"-","△")&amp;"】"))</f>
        <v>【43.17】</v>
      </c>
      <c r="CX6" s="21" t="str">
        <f>IF(CX7="",NA(),CX7)</f>
        <v>-</v>
      </c>
      <c r="CY6" s="21" t="str">
        <f t="shared" ref="CY6:DG6" si="11">IF(CY7="",NA(),CY7)</f>
        <v>-</v>
      </c>
      <c r="CZ6" s="21" t="str">
        <f t="shared" si="11"/>
        <v>-</v>
      </c>
      <c r="DA6" s="21">
        <f t="shared" si="11"/>
        <v>89.73</v>
      </c>
      <c r="DB6" s="21">
        <f t="shared" si="11"/>
        <v>90.47</v>
      </c>
      <c r="DC6" s="21" t="str">
        <f t="shared" si="11"/>
        <v>-</v>
      </c>
      <c r="DD6" s="21" t="str">
        <f t="shared" si="11"/>
        <v>-</v>
      </c>
      <c r="DE6" s="21" t="str">
        <f t="shared" si="11"/>
        <v>-</v>
      </c>
      <c r="DF6" s="21">
        <f t="shared" si="11"/>
        <v>84.73</v>
      </c>
      <c r="DG6" s="21">
        <f t="shared" si="11"/>
        <v>84.21</v>
      </c>
      <c r="DH6" s="20" t="str">
        <f>IF(DH7="","",IF(DH7="-","【-】","【"&amp;SUBSTITUTE(TEXT(DH7,"#,##0.00"),"-","△")&amp;"】"))</f>
        <v>【86.31】</v>
      </c>
      <c r="DI6" s="21" t="str">
        <f>IF(DI7="",NA(),DI7)</f>
        <v>-</v>
      </c>
      <c r="DJ6" s="21" t="str">
        <f t="shared" ref="DJ6:DR6" si="12">IF(DJ7="",NA(),DJ7)</f>
        <v>-</v>
      </c>
      <c r="DK6" s="21" t="str">
        <f t="shared" si="12"/>
        <v>-</v>
      </c>
      <c r="DL6" s="21">
        <f t="shared" si="12"/>
        <v>3.27</v>
      </c>
      <c r="DM6" s="21">
        <f t="shared" si="12"/>
        <v>6.54</v>
      </c>
      <c r="DN6" s="21" t="str">
        <f t="shared" si="12"/>
        <v>-</v>
      </c>
      <c r="DO6" s="21" t="str">
        <f t="shared" si="12"/>
        <v>-</v>
      </c>
      <c r="DP6" s="21" t="str">
        <f t="shared" si="12"/>
        <v>-</v>
      </c>
      <c r="DQ6" s="21">
        <f t="shared" si="12"/>
        <v>26.77</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0.05</v>
      </c>
      <c r="EO6" s="20" t="str">
        <f>IF(EO7="","",IF(EO7="-","【-】","【"&amp;SUBSTITUTE(TEXT(EO7,"#,##0.00"),"-","△")&amp;"】"))</f>
        <v>【0.15】</v>
      </c>
    </row>
    <row r="7" spans="1:148" s="22" customFormat="1" x14ac:dyDescent="0.15">
      <c r="A7" s="14"/>
      <c r="B7" s="23">
        <v>2024</v>
      </c>
      <c r="C7" s="23">
        <v>133078</v>
      </c>
      <c r="D7" s="23">
        <v>46</v>
      </c>
      <c r="E7" s="23">
        <v>17</v>
      </c>
      <c r="F7" s="23">
        <v>4</v>
      </c>
      <c r="G7" s="23">
        <v>0</v>
      </c>
      <c r="H7" s="23" t="s">
        <v>95</v>
      </c>
      <c r="I7" s="23" t="s">
        <v>96</v>
      </c>
      <c r="J7" s="23" t="s">
        <v>97</v>
      </c>
      <c r="K7" s="23" t="s">
        <v>98</v>
      </c>
      <c r="L7" s="23" t="s">
        <v>99</v>
      </c>
      <c r="M7" s="23" t="s">
        <v>100</v>
      </c>
      <c r="N7" s="24" t="s">
        <v>101</v>
      </c>
      <c r="O7" s="24">
        <v>70.36</v>
      </c>
      <c r="P7" s="24">
        <v>90.05</v>
      </c>
      <c r="Q7" s="24">
        <v>100</v>
      </c>
      <c r="R7" s="24">
        <v>2068</v>
      </c>
      <c r="S7" s="24">
        <v>1923</v>
      </c>
      <c r="T7" s="24">
        <v>105.41</v>
      </c>
      <c r="U7" s="24">
        <v>18.239999999999998</v>
      </c>
      <c r="V7" s="24">
        <v>1720</v>
      </c>
      <c r="W7" s="24">
        <v>1.02</v>
      </c>
      <c r="X7" s="24">
        <v>1686.27</v>
      </c>
      <c r="Y7" s="24" t="s">
        <v>101</v>
      </c>
      <c r="Z7" s="24" t="s">
        <v>101</v>
      </c>
      <c r="AA7" s="24" t="s">
        <v>101</v>
      </c>
      <c r="AB7" s="24">
        <v>103.9</v>
      </c>
      <c r="AC7" s="24">
        <v>109.88</v>
      </c>
      <c r="AD7" s="24" t="s">
        <v>101</v>
      </c>
      <c r="AE7" s="24" t="s">
        <v>101</v>
      </c>
      <c r="AF7" s="24" t="s">
        <v>101</v>
      </c>
      <c r="AG7" s="24">
        <v>107.11</v>
      </c>
      <c r="AH7" s="24">
        <v>106.38</v>
      </c>
      <c r="AI7" s="24">
        <v>105.07</v>
      </c>
      <c r="AJ7" s="24" t="s">
        <v>101</v>
      </c>
      <c r="AK7" s="24" t="s">
        <v>101</v>
      </c>
      <c r="AL7" s="24" t="s">
        <v>101</v>
      </c>
      <c r="AM7" s="24">
        <v>0</v>
      </c>
      <c r="AN7" s="24">
        <v>0</v>
      </c>
      <c r="AO7" s="24" t="s">
        <v>101</v>
      </c>
      <c r="AP7" s="24" t="s">
        <v>101</v>
      </c>
      <c r="AQ7" s="24" t="s">
        <v>101</v>
      </c>
      <c r="AR7" s="24">
        <v>69.540000000000006</v>
      </c>
      <c r="AS7" s="24">
        <v>70.63</v>
      </c>
      <c r="AT7" s="24">
        <v>63.54</v>
      </c>
      <c r="AU7" s="24" t="s">
        <v>101</v>
      </c>
      <c r="AV7" s="24" t="s">
        <v>101</v>
      </c>
      <c r="AW7" s="24" t="s">
        <v>101</v>
      </c>
      <c r="AX7" s="24">
        <v>11.79</v>
      </c>
      <c r="AY7" s="24">
        <v>42.09</v>
      </c>
      <c r="AZ7" s="24" t="s">
        <v>101</v>
      </c>
      <c r="BA7" s="24" t="s">
        <v>101</v>
      </c>
      <c r="BB7" s="24" t="s">
        <v>101</v>
      </c>
      <c r="BC7" s="24">
        <v>50.63</v>
      </c>
      <c r="BD7" s="24">
        <v>53.28</v>
      </c>
      <c r="BE7" s="24">
        <v>50.9</v>
      </c>
      <c r="BF7" s="24" t="s">
        <v>101</v>
      </c>
      <c r="BG7" s="24" t="s">
        <v>101</v>
      </c>
      <c r="BH7" s="24" t="s">
        <v>101</v>
      </c>
      <c r="BI7" s="24">
        <v>4436.78</v>
      </c>
      <c r="BJ7" s="24">
        <v>3922.13</v>
      </c>
      <c r="BK7" s="24" t="s">
        <v>101</v>
      </c>
      <c r="BL7" s="24" t="s">
        <v>101</v>
      </c>
      <c r="BM7" s="24" t="s">
        <v>101</v>
      </c>
      <c r="BN7" s="24">
        <v>1168.69</v>
      </c>
      <c r="BO7" s="24">
        <v>1142.44</v>
      </c>
      <c r="BP7" s="24">
        <v>1099.1500000000001</v>
      </c>
      <c r="BQ7" s="24" t="s">
        <v>101</v>
      </c>
      <c r="BR7" s="24" t="s">
        <v>101</v>
      </c>
      <c r="BS7" s="24" t="s">
        <v>101</v>
      </c>
      <c r="BT7" s="24">
        <v>14.01</v>
      </c>
      <c r="BU7" s="24">
        <v>13.61</v>
      </c>
      <c r="BV7" s="24" t="s">
        <v>101</v>
      </c>
      <c r="BW7" s="24" t="s">
        <v>101</v>
      </c>
      <c r="BX7" s="24" t="s">
        <v>101</v>
      </c>
      <c r="BY7" s="24">
        <v>70.709999999999994</v>
      </c>
      <c r="BZ7" s="24">
        <v>66.63</v>
      </c>
      <c r="CA7" s="24">
        <v>72.92</v>
      </c>
      <c r="CB7" s="24" t="s">
        <v>101</v>
      </c>
      <c r="CC7" s="24" t="s">
        <v>101</v>
      </c>
      <c r="CD7" s="24" t="s">
        <v>101</v>
      </c>
      <c r="CE7" s="24">
        <v>819.66</v>
      </c>
      <c r="CF7" s="24">
        <v>836.8</v>
      </c>
      <c r="CG7" s="24" t="s">
        <v>101</v>
      </c>
      <c r="CH7" s="24" t="s">
        <v>101</v>
      </c>
      <c r="CI7" s="24" t="s">
        <v>101</v>
      </c>
      <c r="CJ7" s="24">
        <v>233.15</v>
      </c>
      <c r="CK7" s="24">
        <v>252.17</v>
      </c>
      <c r="CL7" s="24">
        <v>225.78</v>
      </c>
      <c r="CM7" s="24" t="s">
        <v>101</v>
      </c>
      <c r="CN7" s="24" t="s">
        <v>101</v>
      </c>
      <c r="CO7" s="24" t="s">
        <v>101</v>
      </c>
      <c r="CP7" s="24" t="s">
        <v>101</v>
      </c>
      <c r="CQ7" s="24" t="s">
        <v>101</v>
      </c>
      <c r="CR7" s="24" t="s">
        <v>101</v>
      </c>
      <c r="CS7" s="24" t="s">
        <v>101</v>
      </c>
      <c r="CT7" s="24" t="s">
        <v>101</v>
      </c>
      <c r="CU7" s="24">
        <v>42.09</v>
      </c>
      <c r="CV7" s="24">
        <v>42.15</v>
      </c>
      <c r="CW7" s="24">
        <v>43.17</v>
      </c>
      <c r="CX7" s="24" t="s">
        <v>101</v>
      </c>
      <c r="CY7" s="24" t="s">
        <v>101</v>
      </c>
      <c r="CZ7" s="24" t="s">
        <v>101</v>
      </c>
      <c r="DA7" s="24">
        <v>89.73</v>
      </c>
      <c r="DB7" s="24">
        <v>90.47</v>
      </c>
      <c r="DC7" s="24" t="s">
        <v>101</v>
      </c>
      <c r="DD7" s="24" t="s">
        <v>101</v>
      </c>
      <c r="DE7" s="24" t="s">
        <v>101</v>
      </c>
      <c r="DF7" s="24">
        <v>84.73</v>
      </c>
      <c r="DG7" s="24">
        <v>84.21</v>
      </c>
      <c r="DH7" s="24">
        <v>86.31</v>
      </c>
      <c r="DI7" s="24" t="s">
        <v>101</v>
      </c>
      <c r="DJ7" s="24" t="s">
        <v>101</v>
      </c>
      <c r="DK7" s="24" t="s">
        <v>101</v>
      </c>
      <c r="DL7" s="24">
        <v>3.27</v>
      </c>
      <c r="DM7" s="24">
        <v>6.54</v>
      </c>
      <c r="DN7" s="24" t="s">
        <v>101</v>
      </c>
      <c r="DO7" s="24" t="s">
        <v>101</v>
      </c>
      <c r="DP7" s="24" t="s">
        <v>101</v>
      </c>
      <c r="DQ7" s="24">
        <v>26.77</v>
      </c>
      <c r="DR7" s="24">
        <v>27.46</v>
      </c>
      <c r="DS7" s="24">
        <v>30.82</v>
      </c>
      <c r="DT7" s="24" t="s">
        <v>101</v>
      </c>
      <c r="DU7" s="24" t="s">
        <v>101</v>
      </c>
      <c r="DV7" s="24" t="s">
        <v>101</v>
      </c>
      <c r="DW7" s="24">
        <v>0</v>
      </c>
      <c r="DX7" s="24">
        <v>0</v>
      </c>
      <c r="DY7" s="24" t="s">
        <v>101</v>
      </c>
      <c r="DZ7" s="24" t="s">
        <v>101</v>
      </c>
      <c r="EA7" s="24" t="s">
        <v>101</v>
      </c>
      <c r="EB7" s="24">
        <v>7.0000000000000007E-2</v>
      </c>
      <c r="EC7" s="24">
        <v>0.02</v>
      </c>
      <c r="ED7" s="24">
        <v>0.06</v>
      </c>
      <c r="EE7" s="24" t="s">
        <v>101</v>
      </c>
      <c r="EF7" s="24" t="s">
        <v>101</v>
      </c>
      <c r="EG7" s="24" t="s">
        <v>101</v>
      </c>
      <c r="EH7" s="24">
        <v>0</v>
      </c>
      <c r="EI7" s="24">
        <v>0</v>
      </c>
      <c r="EJ7" s="24" t="s">
        <v>101</v>
      </c>
      <c r="EK7" s="24" t="s">
        <v>101</v>
      </c>
      <c r="EL7" s="24" t="s">
        <v>101</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0089 髙畑啓次</cp:lastModifiedBy>
  <cp:lastPrinted>2026-01-27T05:12:35Z</cp:lastPrinted>
  <dcterms:modified xsi:type="dcterms:W3CDTF">2026-01-27T05:16:19Z</dcterms:modified>
  <cp:category/>
</cp:coreProperties>
</file>