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D:\Profiles\0089.HINOHARA-I\Desktop\高畑係長へ（修正前データ）\"/>
    </mc:Choice>
  </mc:AlternateContent>
  <xr:revisionPtr revIDLastSave="0" documentId="13_ncr:1_{C8C8ED56-2B19-477D-A244-89CC04BF4C2B}" xr6:coauthVersionLast="36" xr6:coauthVersionMax="36" xr10:uidLastSave="{00000000-0000-0000-0000-000000000000}"/>
  <workbookProtection workbookAlgorithmName="SHA-512" workbookHashValue="cFXuuw6uOKFTa+vdJgaF5AKfue3a2Synwf0q3qQC5xVujIFQ0VSxi/cXRBHVLILzPp0LMPz8CEk8vX2E3cBksw==" workbookSaltValue="7AGLveiPm+wUmW8E2j7v+A=="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P6" i="5"/>
  <c r="P10" i="4" s="1"/>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BB10" i="4"/>
  <c r="W10" i="4"/>
  <c r="B10" i="4"/>
  <c r="AT8" i="4"/>
  <c r="AL8" i="4"/>
  <c r="AD8" i="4"/>
  <c r="W8" i="4"/>
  <c r="B8" i="4"/>
  <c r="B6" i="4"/>
</calcChain>
</file>

<file path=xl/sharedStrings.xml><?xml version="1.0" encoding="utf-8"?>
<sst xmlns="http://schemas.openxmlformats.org/spreadsheetml/2006/main" count="316" uniqueCount="112">
  <si>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</si>
  <si>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</si>
  <si>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</si>
  <si>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</si>
  <si>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</si>
  <si>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</si>
  <si>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</si>
  <si>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</si>
  <si>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</si>
  <si>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</si>
  <si>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</si>
  <si>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</si>
  <si>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</si>
  <si>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</si>
  <si>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</si>
  <si>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</si>
  <si>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</si>
  <si>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</si>
  <si>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</si>
  <si>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</si>
  <si>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</si>
  <si>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</si>
  <si>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</si>
  <si>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</si>
  <si>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</si>
  <si>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</si>
  <si>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</si>
  <si>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</si>
  <si>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</si>
  <si>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</si>
  <si>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</si>
  <si>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</si>
  <si>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</si>
  <si>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</si>
  <si>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</si>
  <si>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</si>
  <si>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</si>
  <si>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</si>
  <si>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</si>
  <si>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</si>
  <si>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</si>
  <si>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</si>
  <si>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</si>
  <si>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</si>
  <si>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</si>
  <si>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</si>
  <si>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</si>
  <si>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</si>
  <si>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</si>
  <si>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</si>
  <si>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</si>
  <si>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</si>
  <si>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</si>
  <si>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</si>
  <si>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</si>
  <si>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</si>
  <si>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</si>
  <si>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</si>
  <si>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</si>
  <si>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</si>
  <si>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</si>
  <si>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</si>
  <si>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</si>
  <si>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</si>
  <si>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</si>
  <si>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</si>
  <si>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</si>
  <si>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</si>
  <si>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</si>
  <si>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</si>
  <si>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</si>
  <si>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</si>
  <si>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</si>
  <si>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</si>
  <si>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</si>
  <si>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</si>
  <si>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</si>
  <si>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</si>
  <si>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</si>
  <si>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</si>
  <si>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</si>
  <si>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</si>
  <si>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</si>
  <si>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</si>
  <si>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</si>
  <si>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</si>
  <si>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</si>
  <si>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</si>
  <si>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</si>
  <si>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</si>
  <si>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</si>
  <si>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</si>
  <si>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</si>
  <si>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檜原村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</si>
  <si>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</si>
  <si>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</si>
  <si>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</si>
  <si>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</si>
  <si>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</si>
  <si>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</si>
  <si>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</si>
  <si>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</si>
  <si>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</si>
  <si>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</si>
  <si>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</si>
  <si>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</si>
  <si>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</si>
  <si>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</si>
  <si>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</si>
  <si>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は、法定耐用年数に近い資産が多いことを示しており、将来の施設等の必要性が推測することができる。類似団体と比較し、低い数値となっているが、状況を把握し、投資計画等を検討していく。
②法定耐用年数を超えた管路が多く、引き続き布設替工事を毎年実施していく。
③管路更新率は、当該年度に更新した管路延長の全管路延長に対する割合を表す指標で、管路の更新ペースや状況を把握することに資する指標である。数値が1％の場合、すべての管路を更新するのに100年かかる更新ペースであることになる。物価高騰及び人件費増額により、工事費が増加しているが、令和７年度からは予算を増額し更新距離を伸ばしていく予定である。
</t>
    <rPh sb="1" eb="3">
      <t>ユウケイ</t>
    </rPh>
    <rPh sb="3" eb="5">
      <t>コテイ</t>
    </rPh>
    <rPh sb="5" eb="7">
      <t>シサン</t>
    </rPh>
    <rPh sb="7" eb="9">
      <t>ゲンカ</t>
    </rPh>
    <rPh sb="9" eb="11">
      <t>ショウキャク</t>
    </rPh>
    <rPh sb="11" eb="12">
      <t>リツ</t>
    </rPh>
    <rPh sb="14" eb="16">
      <t>ホウテイ</t>
    </rPh>
    <rPh sb="16" eb="18">
      <t>タイヨウ</t>
    </rPh>
    <rPh sb="18" eb="20">
      <t>ネンスウ</t>
    </rPh>
    <rPh sb="21" eb="22">
      <t>チカ</t>
    </rPh>
    <rPh sb="23" eb="25">
      <t>シサン</t>
    </rPh>
    <rPh sb="26" eb="27">
      <t>オオ</t>
    </rPh>
    <rPh sb="31" eb="32">
      <t>シメ</t>
    </rPh>
    <rPh sb="37" eb="39">
      <t>ショウライ</t>
    </rPh>
    <rPh sb="40" eb="42">
      <t>シセツ</t>
    </rPh>
    <rPh sb="42" eb="43">
      <t>トウ</t>
    </rPh>
    <rPh sb="44" eb="46">
      <t>ヒツヨウ</t>
    </rPh>
    <rPh sb="46" eb="47">
      <t>セイ</t>
    </rPh>
    <rPh sb="48" eb="50">
      <t>スイソク</t>
    </rPh>
    <rPh sb="59" eb="61">
      <t>ルイジ</t>
    </rPh>
    <rPh sb="61" eb="63">
      <t>ダンタイ</t>
    </rPh>
    <rPh sb="64" eb="66">
      <t>ヒカク</t>
    </rPh>
    <rPh sb="68" eb="69">
      <t>ヒク</t>
    </rPh>
    <rPh sb="70" eb="72">
      <t>スウチ</t>
    </rPh>
    <rPh sb="80" eb="82">
      <t>ジョウキョウ</t>
    </rPh>
    <rPh sb="83" eb="85">
      <t>ハアク</t>
    </rPh>
    <rPh sb="87" eb="89">
      <t>トウシ</t>
    </rPh>
    <rPh sb="89" eb="91">
      <t>ケイカク</t>
    </rPh>
    <rPh sb="91" eb="92">
      <t>トウ</t>
    </rPh>
    <rPh sb="93" eb="95">
      <t>ケントウ</t>
    </rPh>
    <rPh sb="102" eb="104">
      <t>ホウテイ</t>
    </rPh>
    <rPh sb="104" eb="106">
      <t>タイヨウ</t>
    </rPh>
    <rPh sb="106" eb="108">
      <t>ネンスウ</t>
    </rPh>
    <rPh sb="109" eb="110">
      <t>コ</t>
    </rPh>
    <rPh sb="112" eb="114">
      <t>カンロ</t>
    </rPh>
    <rPh sb="115" eb="116">
      <t>オオ</t>
    </rPh>
    <rPh sb="118" eb="119">
      <t>ヒ</t>
    </rPh>
    <rPh sb="120" eb="121">
      <t>ツヅ</t>
    </rPh>
    <rPh sb="122" eb="125">
      <t>フセツガ</t>
    </rPh>
    <rPh sb="125" eb="127">
      <t>コウジ</t>
    </rPh>
    <rPh sb="128" eb="130">
      <t>マイトシ</t>
    </rPh>
    <rPh sb="130" eb="132">
      <t>ジッシ</t>
    </rPh>
    <rPh sb="264" eb="267">
      <t>コウジヒ</t>
    </rPh>
    <rPh sb="268" eb="270">
      <t>ゾウカ</t>
    </rPh>
    <phoneticPr fontId="4"/>
  </si>
  <si>
    <r>
      <rPr>
        <sz val="10"/>
        <color theme="1"/>
        <rFont val="ＭＳ ゴシック"/>
        <family val="3"/>
        <charset val="128"/>
      </rPr>
      <t>①収益的収支比率が106.22％となっているのは、長期前受金戻入が多いためであり、引き続き費用の改善に取り組んでいく。
②累積欠損金はない。
③流動比率は、100％を超えているが、費用の削減等により、更なる経営改善を行っていく。
④企業債務残高対給水収支比率は、給水収益に対する企業債残高の割合であり、企業債残高の規模を示すものである。企業債は、返済が順調に進んでいるため、減少傾向にある。類似団体と比較しても低い水準である。
⑤料金回収率は、100％を下回っている。これは、給水に係る費用が給水収益以外の収入で賄われていることを意味し、料金の増額改定など適切な料金収入の確保が求められる。檜原村簡易水道事業は、近年では平成21年度と25年度に料金の増額改定を行い、現在は近隣の市町と同一になっている。近隣の状況に配慮し、当面増額改定は行う予定はない。
⑥給水原価は有収水量1㎥あたりの費用をあらわすもので、190～230円台で推移しており、類似団体と比較しても低い水準でるといえる。
⑦施設利用率は、配水能力に対する配水量の割合であり、ほぼ50％台で推移している。類似団体と比較しても低い水準であるが、近年は漏水により1日の配水量が最大配水能力に迫る場合があり、やむを得ないと考えている。
⑧有収率は、100％に近いほど稼働状況が収益に反映されているといえるが、ほぼ80％台で推移している。漏水が原因であると考えられ、管路の布設替を行っているが、全箇所終了まで漏水箇所が未布設替箇所に移るため、この水準が続くと予想される</t>
    </r>
    <r>
      <rPr>
        <sz val="11"/>
        <color theme="1"/>
        <rFont val="ＭＳ ゴシック"/>
        <family val="3"/>
        <charset val="128"/>
      </rPr>
      <t>。</t>
    </r>
    <rPh sb="25" eb="27">
      <t>チョウキ</t>
    </rPh>
    <rPh sb="27" eb="29">
      <t>マエウ</t>
    </rPh>
    <rPh sb="29" eb="30">
      <t>キン</t>
    </rPh>
    <rPh sb="30" eb="32">
      <t>モドシイレ</t>
    </rPh>
    <rPh sb="33" eb="34">
      <t>オオ</t>
    </rPh>
    <rPh sb="41" eb="42">
      <t>ヒ</t>
    </rPh>
    <rPh sb="43" eb="44">
      <t>ツヅ</t>
    </rPh>
    <rPh sb="45" eb="47">
      <t>ヒヨウ</t>
    </rPh>
    <rPh sb="48" eb="50">
      <t>カイゼン</t>
    </rPh>
    <rPh sb="51" eb="52">
      <t>ト</t>
    </rPh>
    <rPh sb="53" eb="54">
      <t>ク</t>
    </rPh>
    <rPh sb="61" eb="63">
      <t>ルイセキ</t>
    </rPh>
    <rPh sb="63" eb="65">
      <t>ケッソン</t>
    </rPh>
    <rPh sb="65" eb="66">
      <t>キン</t>
    </rPh>
    <rPh sb="72" eb="74">
      <t>リュウドウ</t>
    </rPh>
    <rPh sb="74" eb="76">
      <t>ヒリツ</t>
    </rPh>
    <rPh sb="83" eb="84">
      <t>コ</t>
    </rPh>
    <rPh sb="90" eb="92">
      <t>ヒヨウ</t>
    </rPh>
    <rPh sb="93" eb="95">
      <t>サクゲン</t>
    </rPh>
    <rPh sb="95" eb="96">
      <t>トウ</t>
    </rPh>
    <rPh sb="100" eb="101">
      <t>サラ</t>
    </rPh>
    <rPh sb="103" eb="105">
      <t>ケイエイ</t>
    </rPh>
    <rPh sb="105" eb="107">
      <t>カイゼン</t>
    </rPh>
    <rPh sb="108" eb="109">
      <t>オコナ</t>
    </rPh>
    <rPh sb="189" eb="191">
      <t>ケイコウ</t>
    </rPh>
    <rPh sb="368" eb="369">
      <t>オコナ</t>
    </rPh>
    <rPh sb="370" eb="372">
      <t>ヨテイ</t>
    </rPh>
    <phoneticPr fontId="4"/>
  </si>
  <si>
    <t>檜原村簡易水道事業は、施設利用率、管路経年化率を除き、類似団体より良好な水準にあるといえる。今後もこの状況を維持できるよう、更なる経営改善に取り組んでいく。
施設利用率については、1日の配水量が最大配水能力に迫る場合があり、当該日の水需要に応えるためには必要な配水能力を維持していると考えている。今後も水需要の動向に注視しながら、将来の浄水場の更新計画を検討していきたい。また、管路の更新ついて、引き続き実施していく。</t>
    <rPh sb="17" eb="19">
      <t>カンロ</t>
    </rPh>
    <rPh sb="19" eb="21">
      <t>ケイネン</t>
    </rPh>
    <rPh sb="21" eb="22">
      <t>カ</t>
    </rPh>
    <rPh sb="22" eb="23">
      <t>リツ</t>
    </rPh>
    <rPh sb="189" eb="191">
      <t>カンロ</t>
    </rPh>
    <rPh sb="192" eb="194">
      <t>コウシン</t>
    </rPh>
    <rPh sb="198" eb="199">
      <t>ヒ</t>
    </rPh>
    <rPh sb="200" eb="201">
      <t>ツヅ</t>
    </rPh>
    <rPh sb="202" eb="20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</si>
</sst>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1.79</c:v>
                </c:pt>
              </c:numCache>
            </c:numRef>
          </c:val>
          <c:extLst>
            <c:ext xmlns:c16="http://schemas.microsoft.com/office/drawing/2014/chart" uri="{C3380CC4-5D6E-409C-BE32-E72D297353CC}">
              <c16:uniqueId val="{00000000-9951-4F80-826E-4B833027E63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0.88</c:v>
                </c:pt>
              </c:numCache>
            </c:numRef>
          </c:val>
          <c:smooth val="0"/>
          <c:extLst>
            <c:ext xmlns:c16="http://schemas.microsoft.com/office/drawing/2014/chart" uri="{C3380CC4-5D6E-409C-BE32-E72D297353CC}">
              <c16:uniqueId val="{00000001-9951-4F80-826E-4B833027E63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48.6</c:v>
                </c:pt>
              </c:numCache>
            </c:numRef>
          </c:val>
          <c:extLst>
            <c:ext xmlns:c16="http://schemas.microsoft.com/office/drawing/2014/chart" uri="{C3380CC4-5D6E-409C-BE32-E72D297353CC}">
              <c16:uniqueId val="{00000000-B542-434A-914C-5FEB3B7FE6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52.39</c:v>
                </c:pt>
              </c:numCache>
            </c:numRef>
          </c:val>
          <c:smooth val="0"/>
          <c:extLst>
            <c:ext xmlns:c16="http://schemas.microsoft.com/office/drawing/2014/chart" uri="{C3380CC4-5D6E-409C-BE32-E72D297353CC}">
              <c16:uniqueId val="{00000001-B542-434A-914C-5FEB3B7FE6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81.2</c:v>
                </c:pt>
              </c:numCache>
            </c:numRef>
          </c:val>
          <c:extLst>
            <c:ext xmlns:c16="http://schemas.microsoft.com/office/drawing/2014/chart" uri="{C3380CC4-5D6E-409C-BE32-E72D297353CC}">
              <c16:uniqueId val="{00000000-B15D-48C9-9E1B-E4D18C6BB4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63.38</c:v>
                </c:pt>
              </c:numCache>
            </c:numRef>
          </c:val>
          <c:smooth val="0"/>
          <c:extLst>
            <c:ext xmlns:c16="http://schemas.microsoft.com/office/drawing/2014/chart" uri="{C3380CC4-5D6E-409C-BE32-E72D297353CC}">
              <c16:uniqueId val="{00000001-B15D-48C9-9E1B-E4D18C6BB4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106.22</c:v>
                </c:pt>
              </c:numCache>
            </c:numRef>
          </c:val>
          <c:extLst>
            <c:ext xmlns:c16="http://schemas.microsoft.com/office/drawing/2014/chart" uri="{C3380CC4-5D6E-409C-BE32-E72D297353CC}">
              <c16:uniqueId val="{00000000-1C46-4B1C-A146-A2D4B10865C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103.12</c:v>
                </c:pt>
              </c:numCache>
            </c:numRef>
          </c:val>
          <c:smooth val="0"/>
          <c:extLst>
            <c:ext xmlns:c16="http://schemas.microsoft.com/office/drawing/2014/chart" uri="{C3380CC4-5D6E-409C-BE32-E72D297353CC}">
              <c16:uniqueId val="{00000001-1C46-4B1C-A146-A2D4B10865C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2.92</c:v>
                </c:pt>
              </c:numCache>
            </c:numRef>
          </c:val>
          <c:extLst>
            <c:ext xmlns:c16="http://schemas.microsoft.com/office/drawing/2014/chart" uri="{C3380CC4-5D6E-409C-BE32-E72D297353CC}">
              <c16:uniqueId val="{00000000-A99E-4550-9DF1-78A07155170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24.27</c:v>
                </c:pt>
              </c:numCache>
            </c:numRef>
          </c:val>
          <c:smooth val="0"/>
          <c:extLst>
            <c:ext xmlns:c16="http://schemas.microsoft.com/office/drawing/2014/chart" uri="{C3380CC4-5D6E-409C-BE32-E72D297353CC}">
              <c16:uniqueId val="{00000001-A99E-4550-9DF1-78A07155170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47.37</c:v>
                </c:pt>
              </c:numCache>
            </c:numRef>
          </c:val>
          <c:extLst>
            <c:ext xmlns:c16="http://schemas.microsoft.com/office/drawing/2014/chart" uri="{C3380CC4-5D6E-409C-BE32-E72D297353CC}">
              <c16:uniqueId val="{00000000-50AC-4CB2-8FC4-CF7F48D2765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12.77</c:v>
                </c:pt>
              </c:numCache>
            </c:numRef>
          </c:val>
          <c:smooth val="0"/>
          <c:extLst>
            <c:ext xmlns:c16="http://schemas.microsoft.com/office/drawing/2014/chart" uri="{C3380CC4-5D6E-409C-BE32-E72D297353CC}">
              <c16:uniqueId val="{00000001-50AC-4CB2-8FC4-CF7F48D2765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28B-4D57-A61C-A24C8B8BC0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101.46</c:v>
                </c:pt>
              </c:numCache>
            </c:numRef>
          </c:val>
          <c:smooth val="0"/>
          <c:extLst>
            <c:ext xmlns:c16="http://schemas.microsoft.com/office/drawing/2014/chart" uri="{C3380CC4-5D6E-409C-BE32-E72D297353CC}">
              <c16:uniqueId val="{00000001-628B-4D57-A61C-A24C8B8BC0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103.89</c:v>
                </c:pt>
              </c:numCache>
            </c:numRef>
          </c:val>
          <c:extLst>
            <c:ext xmlns:c16="http://schemas.microsoft.com/office/drawing/2014/chart" uri="{C3380CC4-5D6E-409C-BE32-E72D297353CC}">
              <c16:uniqueId val="{00000000-D4DC-4BCB-95C6-7E0D6E57EF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112.37</c:v>
                </c:pt>
              </c:numCache>
            </c:numRef>
          </c:val>
          <c:smooth val="0"/>
          <c:extLst>
            <c:ext xmlns:c16="http://schemas.microsoft.com/office/drawing/2014/chart" uri="{C3380CC4-5D6E-409C-BE32-E72D297353CC}">
              <c16:uniqueId val="{00000001-D4DC-4BCB-95C6-7E0D6E57EF4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72.760000000000005</c:v>
                </c:pt>
              </c:numCache>
            </c:numRef>
          </c:val>
          <c:extLst>
            <c:ext xmlns:c16="http://schemas.microsoft.com/office/drawing/2014/chart" uri="{C3380CC4-5D6E-409C-BE32-E72D297353CC}">
              <c16:uniqueId val="{00000000-09EA-49BD-8865-42F9872109E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1364.2</c:v>
                </c:pt>
              </c:numCache>
            </c:numRef>
          </c:val>
          <c:smooth val="0"/>
          <c:extLst>
            <c:ext xmlns:c16="http://schemas.microsoft.com/office/drawing/2014/chart" uri="{C3380CC4-5D6E-409C-BE32-E72D297353CC}">
              <c16:uniqueId val="{00000001-09EA-49BD-8865-42F9872109E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84.52</c:v>
                </c:pt>
              </c:numCache>
            </c:numRef>
          </c:val>
          <c:extLst>
            <c:ext xmlns:c16="http://schemas.microsoft.com/office/drawing/2014/chart" uri="{C3380CC4-5D6E-409C-BE32-E72D297353CC}">
              <c16:uniqueId val="{00000000-0D14-49BF-A0AA-1231F6088AD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38.58</c:v>
                </c:pt>
              </c:numCache>
            </c:numRef>
          </c:val>
          <c:smooth val="0"/>
          <c:extLst>
            <c:ext xmlns:c16="http://schemas.microsoft.com/office/drawing/2014/chart" uri="{C3380CC4-5D6E-409C-BE32-E72D297353CC}">
              <c16:uniqueId val="{00000001-0D14-49BF-A0AA-1231F6088AD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205.69</c:v>
                </c:pt>
              </c:numCache>
            </c:numRef>
          </c:val>
          <c:extLst>
            <c:ext xmlns:c16="http://schemas.microsoft.com/office/drawing/2014/chart" uri="{C3380CC4-5D6E-409C-BE32-E72D297353CC}">
              <c16:uniqueId val="{00000000-8B12-4854-8406-DD8C830219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448.81</c:v>
                </c:pt>
              </c:numCache>
            </c:numRef>
          </c:val>
          <c:smooth val="0"/>
          <c:extLst>
            <c:ext xmlns:c16="http://schemas.microsoft.com/office/drawing/2014/chart" uri="{C3380CC4-5D6E-409C-BE32-E72D297353CC}">
              <c16:uniqueId val="{00000001-8B12-4854-8406-DD8C830219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2"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東京都　檜原村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1986</v>
      </c>
      <c r="AM8" s="44"/>
      <c r="AN8" s="44"/>
      <c r="AO8" s="44"/>
      <c r="AP8" s="44"/>
      <c r="AQ8" s="44"/>
      <c r="AR8" s="44"/>
      <c r="AS8" s="44"/>
      <c r="AT8" s="45">
        <f>データ!$S$6</f>
        <v>105.41</v>
      </c>
      <c r="AU8" s="46"/>
      <c r="AV8" s="46"/>
      <c r="AW8" s="46"/>
      <c r="AX8" s="46"/>
      <c r="AY8" s="46"/>
      <c r="AZ8" s="46"/>
      <c r="BA8" s="46"/>
      <c r="BB8" s="47">
        <f>データ!$T$6</f>
        <v>18.84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93.33</v>
      </c>
      <c r="J10" s="46"/>
      <c r="K10" s="46"/>
      <c r="L10" s="46"/>
      <c r="M10" s="46"/>
      <c r="N10" s="46"/>
      <c r="O10" s="80"/>
      <c r="P10" s="47">
        <f>データ!$P$6</f>
        <v>95.48</v>
      </c>
      <c r="Q10" s="47"/>
      <c r="R10" s="47"/>
      <c r="S10" s="47"/>
      <c r="T10" s="47"/>
      <c r="U10" s="47"/>
      <c r="V10" s="47"/>
      <c r="W10" s="44">
        <f>データ!$Q$6</f>
        <v>2475</v>
      </c>
      <c r="X10" s="44"/>
      <c r="Y10" s="44"/>
      <c r="Z10" s="44"/>
      <c r="AA10" s="44"/>
      <c r="AB10" s="44"/>
      <c r="AC10" s="44"/>
      <c r="AD10" s="2"/>
      <c r="AE10" s="2"/>
      <c r="AF10" s="2"/>
      <c r="AG10" s="2"/>
      <c r="AH10" s="2"/>
      <c r="AI10" s="2"/>
      <c r="AJ10" s="2"/>
      <c r="AK10" s="2"/>
      <c r="AL10" s="44">
        <f>データ!$U$6</f>
        <v>1880</v>
      </c>
      <c r="AM10" s="44"/>
      <c r="AN10" s="44"/>
      <c r="AO10" s="44"/>
      <c r="AP10" s="44"/>
      <c r="AQ10" s="44"/>
      <c r="AR10" s="44"/>
      <c r="AS10" s="44"/>
      <c r="AT10" s="45">
        <f>データ!$V$6</f>
        <v>13.3</v>
      </c>
      <c r="AU10" s="46"/>
      <c r="AV10" s="46"/>
      <c r="AW10" s="46"/>
      <c r="AX10" s="46"/>
      <c r="AY10" s="46"/>
      <c r="AZ10" s="46"/>
      <c r="BA10" s="46"/>
      <c r="BB10" s="47">
        <f>データ!$W$6</f>
        <v>141.35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c/kNNsMuTBoC0yxTjvdljBsxS1dbD0rRLjPbKklf31WgonCJ1h6L0AJDwFwD8booNEvFc7INzvtgUnWjSUAMA==" saltValue="j01WZi/3Ni+gqsj3DBAMb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133078</v>
      </c>
      <c r="D6" s="20">
        <f t="shared" si="3"/>
        <v>46</v>
      </c>
      <c r="E6" s="20">
        <f t="shared" si="3"/>
        <v>1</v>
      </c>
      <c r="F6" s="20">
        <f t="shared" si="3"/>
        <v>0</v>
      </c>
      <c r="G6" s="20">
        <f t="shared" si="3"/>
        <v>5</v>
      </c>
      <c r="H6" s="20" t="str">
        <f t="shared" si="3"/>
        <v>東京都　檜原村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93.33</v>
      </c>
      <c r="P6" s="21">
        <f t="shared" si="3"/>
        <v>95.48</v>
      </c>
      <c r="Q6" s="21">
        <f t="shared" si="3"/>
        <v>2475</v>
      </c>
      <c r="R6" s="21">
        <f t="shared" si="3"/>
        <v>1986</v>
      </c>
      <c r="S6" s="21">
        <f t="shared" si="3"/>
        <v>105.41</v>
      </c>
      <c r="T6" s="21">
        <f t="shared" si="3"/>
        <v>18.84</v>
      </c>
      <c r="U6" s="21">
        <f t="shared" si="3"/>
        <v>1880</v>
      </c>
      <c r="V6" s="21">
        <f t="shared" si="3"/>
        <v>13.3</v>
      </c>
      <c r="W6" s="21">
        <f t="shared" si="3"/>
        <v>141.35</v>
      </c>
      <c r="X6" s="22" t="str">
        <f>IF(X7="",NA(),X7)</f>
        <v>-</v>
      </c>
      <c r="Y6" s="22" t="str">
        <f t="shared" ref="Y6:AG6" si="4">IF(Y7="",NA(),Y7)</f>
        <v>-</v>
      </c>
      <c r="Z6" s="22" t="str">
        <f t="shared" si="4"/>
        <v>-</v>
      </c>
      <c r="AA6" s="22" t="str">
        <f t="shared" si="4"/>
        <v>-</v>
      </c>
      <c r="AB6" s="22">
        <f t="shared" si="4"/>
        <v>106.22</v>
      </c>
      <c r="AC6" s="22" t="str">
        <f t="shared" si="4"/>
        <v>-</v>
      </c>
      <c r="AD6" s="22" t="str">
        <f t="shared" si="4"/>
        <v>-</v>
      </c>
      <c r="AE6" s="22" t="str">
        <f t="shared" si="4"/>
        <v>-</v>
      </c>
      <c r="AF6" s="22" t="str">
        <f t="shared" si="4"/>
        <v>-</v>
      </c>
      <c r="AG6" s="22">
        <f t="shared" si="4"/>
        <v>103.12</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101.46</v>
      </c>
      <c r="AS6" s="21" t="str">
        <f>IF(AS7="","",IF(AS7="-","【-】","【"&amp;SUBSTITUTE(TEXT(AS7,"#,##0.00"),"-","△")&amp;"】"))</f>
        <v>【30.22】</v>
      </c>
      <c r="AT6" s="22" t="str">
        <f>IF(AT7="",NA(),AT7)</f>
        <v>-</v>
      </c>
      <c r="AU6" s="22" t="str">
        <f t="shared" ref="AU6:BC6" si="6">IF(AU7="",NA(),AU7)</f>
        <v>-</v>
      </c>
      <c r="AV6" s="22" t="str">
        <f t="shared" si="6"/>
        <v>-</v>
      </c>
      <c r="AW6" s="22" t="str">
        <f t="shared" si="6"/>
        <v>-</v>
      </c>
      <c r="AX6" s="22">
        <f t="shared" si="6"/>
        <v>103.89</v>
      </c>
      <c r="AY6" s="22" t="str">
        <f t="shared" si="6"/>
        <v>-</v>
      </c>
      <c r="AZ6" s="22" t="str">
        <f t="shared" si="6"/>
        <v>-</v>
      </c>
      <c r="BA6" s="22" t="str">
        <f t="shared" si="6"/>
        <v>-</v>
      </c>
      <c r="BB6" s="22" t="str">
        <f t="shared" si="6"/>
        <v>-</v>
      </c>
      <c r="BC6" s="22">
        <f t="shared" si="6"/>
        <v>112.37</v>
      </c>
      <c r="BD6" s="21" t="str">
        <f>IF(BD7="","",IF(BD7="-","【-】","【"&amp;SUBSTITUTE(TEXT(BD7,"#,##0.00"),"-","△")&amp;"】"))</f>
        <v>【179.30】</v>
      </c>
      <c r="BE6" s="22" t="str">
        <f>IF(BE7="",NA(),BE7)</f>
        <v>-</v>
      </c>
      <c r="BF6" s="22" t="str">
        <f t="shared" ref="BF6:BN6" si="7">IF(BF7="",NA(),BF7)</f>
        <v>-</v>
      </c>
      <c r="BG6" s="22" t="str">
        <f t="shared" si="7"/>
        <v>-</v>
      </c>
      <c r="BH6" s="22" t="str">
        <f t="shared" si="7"/>
        <v>-</v>
      </c>
      <c r="BI6" s="22">
        <f t="shared" si="7"/>
        <v>72.760000000000005</v>
      </c>
      <c r="BJ6" s="22" t="str">
        <f t="shared" si="7"/>
        <v>-</v>
      </c>
      <c r="BK6" s="22" t="str">
        <f t="shared" si="7"/>
        <v>-</v>
      </c>
      <c r="BL6" s="22" t="str">
        <f t="shared" si="7"/>
        <v>-</v>
      </c>
      <c r="BM6" s="22" t="str">
        <f t="shared" si="7"/>
        <v>-</v>
      </c>
      <c r="BN6" s="22">
        <f t="shared" si="7"/>
        <v>1364.2</v>
      </c>
      <c r="BO6" s="21" t="str">
        <f>IF(BO7="","",IF(BO7="-","【-】","【"&amp;SUBSTITUTE(TEXT(BO7,"#,##0.00"),"-","△")&amp;"】"))</f>
        <v>【1,042.45】</v>
      </c>
      <c r="BP6" s="22" t="str">
        <f>IF(BP7="",NA(),BP7)</f>
        <v>-</v>
      </c>
      <c r="BQ6" s="22" t="str">
        <f t="shared" ref="BQ6:BY6" si="8">IF(BQ7="",NA(),BQ7)</f>
        <v>-</v>
      </c>
      <c r="BR6" s="22" t="str">
        <f t="shared" si="8"/>
        <v>-</v>
      </c>
      <c r="BS6" s="22" t="str">
        <f t="shared" si="8"/>
        <v>-</v>
      </c>
      <c r="BT6" s="22">
        <f t="shared" si="8"/>
        <v>84.52</v>
      </c>
      <c r="BU6" s="22" t="str">
        <f t="shared" si="8"/>
        <v>-</v>
      </c>
      <c r="BV6" s="22" t="str">
        <f t="shared" si="8"/>
        <v>-</v>
      </c>
      <c r="BW6" s="22" t="str">
        <f t="shared" si="8"/>
        <v>-</v>
      </c>
      <c r="BX6" s="22" t="str">
        <f t="shared" si="8"/>
        <v>-</v>
      </c>
      <c r="BY6" s="22">
        <f t="shared" si="8"/>
        <v>38.58</v>
      </c>
      <c r="BZ6" s="21" t="str">
        <f>IF(BZ7="","",IF(BZ7="-","【-】","【"&amp;SUBSTITUTE(TEXT(BZ7,"#,##0.00"),"-","△")&amp;"】"))</f>
        <v>【57.74】</v>
      </c>
      <c r="CA6" s="22" t="str">
        <f>IF(CA7="",NA(),CA7)</f>
        <v>-</v>
      </c>
      <c r="CB6" s="22" t="str">
        <f t="shared" ref="CB6:CJ6" si="9">IF(CB7="",NA(),CB7)</f>
        <v>-</v>
      </c>
      <c r="CC6" s="22" t="str">
        <f t="shared" si="9"/>
        <v>-</v>
      </c>
      <c r="CD6" s="22" t="str">
        <f t="shared" si="9"/>
        <v>-</v>
      </c>
      <c r="CE6" s="22">
        <f t="shared" si="9"/>
        <v>205.69</v>
      </c>
      <c r="CF6" s="22" t="str">
        <f t="shared" si="9"/>
        <v>-</v>
      </c>
      <c r="CG6" s="22" t="str">
        <f t="shared" si="9"/>
        <v>-</v>
      </c>
      <c r="CH6" s="22" t="str">
        <f t="shared" si="9"/>
        <v>-</v>
      </c>
      <c r="CI6" s="22" t="str">
        <f t="shared" si="9"/>
        <v>-</v>
      </c>
      <c r="CJ6" s="22">
        <f t="shared" si="9"/>
        <v>448.81</v>
      </c>
      <c r="CK6" s="21" t="str">
        <f>IF(CK7="","",IF(CK7="-","【-】","【"&amp;SUBSTITUTE(TEXT(CK7,"#,##0.00"),"-","△")&amp;"】"))</f>
        <v>【285.48】</v>
      </c>
      <c r="CL6" s="22" t="str">
        <f>IF(CL7="",NA(),CL7)</f>
        <v>-</v>
      </c>
      <c r="CM6" s="22" t="str">
        <f t="shared" ref="CM6:CU6" si="10">IF(CM7="",NA(),CM7)</f>
        <v>-</v>
      </c>
      <c r="CN6" s="22" t="str">
        <f t="shared" si="10"/>
        <v>-</v>
      </c>
      <c r="CO6" s="22" t="str">
        <f t="shared" si="10"/>
        <v>-</v>
      </c>
      <c r="CP6" s="22">
        <f t="shared" si="10"/>
        <v>48.6</v>
      </c>
      <c r="CQ6" s="22" t="str">
        <f t="shared" si="10"/>
        <v>-</v>
      </c>
      <c r="CR6" s="22" t="str">
        <f t="shared" si="10"/>
        <v>-</v>
      </c>
      <c r="CS6" s="22" t="str">
        <f t="shared" si="10"/>
        <v>-</v>
      </c>
      <c r="CT6" s="22" t="str">
        <f t="shared" si="10"/>
        <v>-</v>
      </c>
      <c r="CU6" s="22">
        <f t="shared" si="10"/>
        <v>52.39</v>
      </c>
      <c r="CV6" s="21" t="str">
        <f>IF(CV7="","",IF(CV7="-","【-】","【"&amp;SUBSTITUTE(TEXT(CV7,"#,##0.00"),"-","△")&amp;"】"))</f>
        <v>【53.73】</v>
      </c>
      <c r="CW6" s="22" t="str">
        <f>IF(CW7="",NA(),CW7)</f>
        <v>-</v>
      </c>
      <c r="CX6" s="22" t="str">
        <f t="shared" ref="CX6:DF6" si="11">IF(CX7="",NA(),CX7)</f>
        <v>-</v>
      </c>
      <c r="CY6" s="22" t="str">
        <f t="shared" si="11"/>
        <v>-</v>
      </c>
      <c r="CZ6" s="22" t="str">
        <f t="shared" si="11"/>
        <v>-</v>
      </c>
      <c r="DA6" s="22">
        <f t="shared" si="11"/>
        <v>81.2</v>
      </c>
      <c r="DB6" s="22" t="str">
        <f t="shared" si="11"/>
        <v>-</v>
      </c>
      <c r="DC6" s="22" t="str">
        <f t="shared" si="11"/>
        <v>-</v>
      </c>
      <c r="DD6" s="22" t="str">
        <f t="shared" si="11"/>
        <v>-</v>
      </c>
      <c r="DE6" s="22" t="str">
        <f t="shared" si="11"/>
        <v>-</v>
      </c>
      <c r="DF6" s="22">
        <f t="shared" si="11"/>
        <v>63.38</v>
      </c>
      <c r="DG6" s="21" t="str">
        <f>IF(DG7="","",IF(DG7="-","【-】","【"&amp;SUBSTITUTE(TEXT(DG7,"#,##0.00"),"-","△")&amp;"】"))</f>
        <v>【71.52】</v>
      </c>
      <c r="DH6" s="22" t="str">
        <f>IF(DH7="",NA(),DH7)</f>
        <v>-</v>
      </c>
      <c r="DI6" s="22" t="str">
        <f t="shared" ref="DI6:DQ6" si="12">IF(DI7="",NA(),DI7)</f>
        <v>-</v>
      </c>
      <c r="DJ6" s="22" t="str">
        <f t="shared" si="12"/>
        <v>-</v>
      </c>
      <c r="DK6" s="22" t="str">
        <f t="shared" si="12"/>
        <v>-</v>
      </c>
      <c r="DL6" s="22">
        <f t="shared" si="12"/>
        <v>2.92</v>
      </c>
      <c r="DM6" s="22" t="str">
        <f t="shared" si="12"/>
        <v>-</v>
      </c>
      <c r="DN6" s="22" t="str">
        <f t="shared" si="12"/>
        <v>-</v>
      </c>
      <c r="DO6" s="22" t="str">
        <f t="shared" si="12"/>
        <v>-</v>
      </c>
      <c r="DP6" s="22" t="str">
        <f t="shared" si="12"/>
        <v>-</v>
      </c>
      <c r="DQ6" s="22">
        <f t="shared" si="12"/>
        <v>24.27</v>
      </c>
      <c r="DR6" s="21" t="str">
        <f>IF(DR7="","",IF(DR7="-","【-】","【"&amp;SUBSTITUTE(TEXT(DR7,"#,##0.00"),"-","△")&amp;"】"))</f>
        <v>【38.43】</v>
      </c>
      <c r="DS6" s="22" t="str">
        <f>IF(DS7="",NA(),DS7)</f>
        <v>-</v>
      </c>
      <c r="DT6" s="22" t="str">
        <f t="shared" ref="DT6:EB6" si="13">IF(DT7="",NA(),DT7)</f>
        <v>-</v>
      </c>
      <c r="DU6" s="22" t="str">
        <f t="shared" si="13"/>
        <v>-</v>
      </c>
      <c r="DV6" s="22" t="str">
        <f t="shared" si="13"/>
        <v>-</v>
      </c>
      <c r="DW6" s="22">
        <f t="shared" si="13"/>
        <v>47.37</v>
      </c>
      <c r="DX6" s="22" t="str">
        <f t="shared" si="13"/>
        <v>-</v>
      </c>
      <c r="DY6" s="22" t="str">
        <f t="shared" si="13"/>
        <v>-</v>
      </c>
      <c r="DZ6" s="22" t="str">
        <f t="shared" si="13"/>
        <v>-</v>
      </c>
      <c r="EA6" s="22" t="str">
        <f t="shared" si="13"/>
        <v>-</v>
      </c>
      <c r="EB6" s="22">
        <f t="shared" si="13"/>
        <v>12.77</v>
      </c>
      <c r="EC6" s="21" t="str">
        <f>IF(EC7="","",IF(EC7="-","【-】","【"&amp;SUBSTITUTE(TEXT(EC7,"#,##0.00"),"-","△")&amp;"】"))</f>
        <v>【19.16】</v>
      </c>
      <c r="ED6" s="22" t="str">
        <f>IF(ED7="",NA(),ED7)</f>
        <v>-</v>
      </c>
      <c r="EE6" s="22" t="str">
        <f t="shared" ref="EE6:EM6" si="14">IF(EE7="",NA(),EE7)</f>
        <v>-</v>
      </c>
      <c r="EF6" s="22" t="str">
        <f t="shared" si="14"/>
        <v>-</v>
      </c>
      <c r="EG6" s="22" t="str">
        <f t="shared" si="14"/>
        <v>-</v>
      </c>
      <c r="EH6" s="22">
        <f t="shared" si="14"/>
        <v>1.79</v>
      </c>
      <c r="EI6" s="22" t="str">
        <f t="shared" si="14"/>
        <v>-</v>
      </c>
      <c r="EJ6" s="22" t="str">
        <f t="shared" si="14"/>
        <v>-</v>
      </c>
      <c r="EK6" s="22" t="str">
        <f t="shared" si="14"/>
        <v>-</v>
      </c>
      <c r="EL6" s="22" t="str">
        <f t="shared" si="14"/>
        <v>-</v>
      </c>
      <c r="EM6" s="22">
        <f t="shared" si="14"/>
        <v>0.88</v>
      </c>
      <c r="EN6" s="21" t="str">
        <f>IF(EN7="","",IF(EN7="-","【-】","【"&amp;SUBSTITUTE(TEXT(EN7,"#,##0.00"),"-","△")&amp;"】"))</f>
        <v>【0.49】</v>
      </c>
    </row>
    <row r="7" spans="1:144" s="23" customFormat="1" x14ac:dyDescent="0.15">
      <c r="A7" s="15"/>
      <c r="B7" s="24">
        <v>2023</v>
      </c>
      <c r="C7" s="24">
        <v>133078</v>
      </c>
      <c r="D7" s="24">
        <v>46</v>
      </c>
      <c r="E7" s="24">
        <v>1</v>
      </c>
      <c r="F7" s="24">
        <v>0</v>
      </c>
      <c r="G7" s="24">
        <v>5</v>
      </c>
      <c r="H7" s="24" t="s">
        <v>93</v>
      </c>
      <c r="I7" s="24" t="s">
        <v>94</v>
      </c>
      <c r="J7" s="24" t="s">
        <v>95</v>
      </c>
      <c r="K7" s="24" t="s">
        <v>96</v>
      </c>
      <c r="L7" s="24" t="s">
        <v>97</v>
      </c>
      <c r="M7" s="24" t="s">
        <v>98</v>
      </c>
      <c r="N7" s="25" t="s">
        <v>99</v>
      </c>
      <c r="O7" s="25">
        <v>93.33</v>
      </c>
      <c r="P7" s="25">
        <v>95.48</v>
      </c>
      <c r="Q7" s="25">
        <v>2475</v>
      </c>
      <c r="R7" s="25">
        <v>1986</v>
      </c>
      <c r="S7" s="25">
        <v>105.41</v>
      </c>
      <c r="T7" s="25">
        <v>18.84</v>
      </c>
      <c r="U7" s="25">
        <v>1880</v>
      </c>
      <c r="V7" s="25">
        <v>13.3</v>
      </c>
      <c r="W7" s="25">
        <v>141.35</v>
      </c>
      <c r="X7" s="25" t="s">
        <v>99</v>
      </c>
      <c r="Y7" s="25" t="s">
        <v>99</v>
      </c>
      <c r="Z7" s="25" t="s">
        <v>99</v>
      </c>
      <c r="AA7" s="25" t="s">
        <v>99</v>
      </c>
      <c r="AB7" s="25">
        <v>106.22</v>
      </c>
      <c r="AC7" s="25" t="s">
        <v>99</v>
      </c>
      <c r="AD7" s="25" t="s">
        <v>99</v>
      </c>
      <c r="AE7" s="25" t="s">
        <v>99</v>
      </c>
      <c r="AF7" s="25" t="s">
        <v>99</v>
      </c>
      <c r="AG7" s="25">
        <v>103.12</v>
      </c>
      <c r="AH7" s="25">
        <v>103.05</v>
      </c>
      <c r="AI7" s="25" t="s">
        <v>99</v>
      </c>
      <c r="AJ7" s="25" t="s">
        <v>99</v>
      </c>
      <c r="AK7" s="25" t="s">
        <v>99</v>
      </c>
      <c r="AL7" s="25" t="s">
        <v>99</v>
      </c>
      <c r="AM7" s="25">
        <v>0</v>
      </c>
      <c r="AN7" s="25" t="s">
        <v>99</v>
      </c>
      <c r="AO7" s="25" t="s">
        <v>99</v>
      </c>
      <c r="AP7" s="25" t="s">
        <v>99</v>
      </c>
      <c r="AQ7" s="25" t="s">
        <v>99</v>
      </c>
      <c r="AR7" s="25">
        <v>101.46</v>
      </c>
      <c r="AS7" s="25">
        <v>30.22</v>
      </c>
      <c r="AT7" s="25" t="s">
        <v>99</v>
      </c>
      <c r="AU7" s="25" t="s">
        <v>99</v>
      </c>
      <c r="AV7" s="25" t="s">
        <v>99</v>
      </c>
      <c r="AW7" s="25" t="s">
        <v>99</v>
      </c>
      <c r="AX7" s="25">
        <v>103.89</v>
      </c>
      <c r="AY7" s="25" t="s">
        <v>99</v>
      </c>
      <c r="AZ7" s="25" t="s">
        <v>99</v>
      </c>
      <c r="BA7" s="25" t="s">
        <v>99</v>
      </c>
      <c r="BB7" s="25" t="s">
        <v>99</v>
      </c>
      <c r="BC7" s="25">
        <v>112.37</v>
      </c>
      <c r="BD7" s="25">
        <v>179.3</v>
      </c>
      <c r="BE7" s="25" t="s">
        <v>99</v>
      </c>
      <c r="BF7" s="25" t="s">
        <v>99</v>
      </c>
      <c r="BG7" s="25" t="s">
        <v>99</v>
      </c>
      <c r="BH7" s="25" t="s">
        <v>99</v>
      </c>
      <c r="BI7" s="25">
        <v>72.760000000000005</v>
      </c>
      <c r="BJ7" s="25" t="s">
        <v>99</v>
      </c>
      <c r="BK7" s="25" t="s">
        <v>99</v>
      </c>
      <c r="BL7" s="25" t="s">
        <v>99</v>
      </c>
      <c r="BM7" s="25" t="s">
        <v>99</v>
      </c>
      <c r="BN7" s="25">
        <v>1364.2</v>
      </c>
      <c r="BO7" s="25">
        <v>1042.45</v>
      </c>
      <c r="BP7" s="25" t="s">
        <v>99</v>
      </c>
      <c r="BQ7" s="25" t="s">
        <v>99</v>
      </c>
      <c r="BR7" s="25" t="s">
        <v>99</v>
      </c>
      <c r="BS7" s="25" t="s">
        <v>99</v>
      </c>
      <c r="BT7" s="25">
        <v>84.52</v>
      </c>
      <c r="BU7" s="25" t="s">
        <v>99</v>
      </c>
      <c r="BV7" s="25" t="s">
        <v>99</v>
      </c>
      <c r="BW7" s="25" t="s">
        <v>99</v>
      </c>
      <c r="BX7" s="25" t="s">
        <v>99</v>
      </c>
      <c r="BY7" s="25">
        <v>38.58</v>
      </c>
      <c r="BZ7" s="25">
        <v>57.74</v>
      </c>
      <c r="CA7" s="25" t="s">
        <v>99</v>
      </c>
      <c r="CB7" s="25" t="s">
        <v>99</v>
      </c>
      <c r="CC7" s="25" t="s">
        <v>99</v>
      </c>
      <c r="CD7" s="25" t="s">
        <v>99</v>
      </c>
      <c r="CE7" s="25">
        <v>205.69</v>
      </c>
      <c r="CF7" s="25" t="s">
        <v>99</v>
      </c>
      <c r="CG7" s="25" t="s">
        <v>99</v>
      </c>
      <c r="CH7" s="25" t="s">
        <v>99</v>
      </c>
      <c r="CI7" s="25" t="s">
        <v>99</v>
      </c>
      <c r="CJ7" s="25">
        <v>448.81</v>
      </c>
      <c r="CK7" s="25">
        <v>285.48</v>
      </c>
      <c r="CL7" s="25" t="s">
        <v>99</v>
      </c>
      <c r="CM7" s="25" t="s">
        <v>99</v>
      </c>
      <c r="CN7" s="25" t="s">
        <v>99</v>
      </c>
      <c r="CO7" s="25" t="s">
        <v>99</v>
      </c>
      <c r="CP7" s="25">
        <v>48.6</v>
      </c>
      <c r="CQ7" s="25" t="s">
        <v>99</v>
      </c>
      <c r="CR7" s="25" t="s">
        <v>99</v>
      </c>
      <c r="CS7" s="25" t="s">
        <v>99</v>
      </c>
      <c r="CT7" s="25" t="s">
        <v>99</v>
      </c>
      <c r="CU7" s="25">
        <v>52.39</v>
      </c>
      <c r="CV7" s="25">
        <v>53.73</v>
      </c>
      <c r="CW7" s="25" t="s">
        <v>99</v>
      </c>
      <c r="CX7" s="25" t="s">
        <v>99</v>
      </c>
      <c r="CY7" s="25" t="s">
        <v>99</v>
      </c>
      <c r="CZ7" s="25" t="s">
        <v>99</v>
      </c>
      <c r="DA7" s="25">
        <v>81.2</v>
      </c>
      <c r="DB7" s="25" t="s">
        <v>99</v>
      </c>
      <c r="DC7" s="25" t="s">
        <v>99</v>
      </c>
      <c r="DD7" s="25" t="s">
        <v>99</v>
      </c>
      <c r="DE7" s="25" t="s">
        <v>99</v>
      </c>
      <c r="DF7" s="25">
        <v>63.38</v>
      </c>
      <c r="DG7" s="25">
        <v>71.52</v>
      </c>
      <c r="DH7" s="25" t="s">
        <v>99</v>
      </c>
      <c r="DI7" s="25" t="s">
        <v>99</v>
      </c>
      <c r="DJ7" s="25" t="s">
        <v>99</v>
      </c>
      <c r="DK7" s="25" t="s">
        <v>99</v>
      </c>
      <c r="DL7" s="25">
        <v>2.92</v>
      </c>
      <c r="DM7" s="25" t="s">
        <v>99</v>
      </c>
      <c r="DN7" s="25" t="s">
        <v>99</v>
      </c>
      <c r="DO7" s="25" t="s">
        <v>99</v>
      </c>
      <c r="DP7" s="25" t="s">
        <v>99</v>
      </c>
      <c r="DQ7" s="25">
        <v>24.27</v>
      </c>
      <c r="DR7" s="25">
        <v>38.43</v>
      </c>
      <c r="DS7" s="25" t="s">
        <v>99</v>
      </c>
      <c r="DT7" s="25" t="s">
        <v>99</v>
      </c>
      <c r="DU7" s="25" t="s">
        <v>99</v>
      </c>
      <c r="DV7" s="25" t="s">
        <v>99</v>
      </c>
      <c r="DW7" s="25">
        <v>47.37</v>
      </c>
      <c r="DX7" s="25" t="s">
        <v>99</v>
      </c>
      <c r="DY7" s="25" t="s">
        <v>99</v>
      </c>
      <c r="DZ7" s="25" t="s">
        <v>99</v>
      </c>
      <c r="EA7" s="25" t="s">
        <v>99</v>
      </c>
      <c r="EB7" s="25">
        <v>12.77</v>
      </c>
      <c r="EC7" s="25">
        <v>19.16</v>
      </c>
      <c r="ED7" s="25" t="s">
        <v>99</v>
      </c>
      <c r="EE7" s="25" t="s">
        <v>99</v>
      </c>
      <c r="EF7" s="25" t="s">
        <v>99</v>
      </c>
      <c r="EG7" s="25" t="s">
        <v>99</v>
      </c>
      <c r="EH7" s="25">
        <v>1.79</v>
      </c>
      <c r="EI7" s="25" t="s">
        <v>99</v>
      </c>
      <c r="EJ7" s="25" t="s">
        <v>99</v>
      </c>
      <c r="EK7" s="25" t="s">
        <v>99</v>
      </c>
      <c r="EL7" s="25" t="s">
        <v>99</v>
      </c>
      <c r="EM7" s="25">
        <v>0.88</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髙畑 啓次</cp:lastModifiedBy>
  <dcterms:created xsi:type="dcterms:W3CDTF">2025-01-24T06:47:36Z</dcterms:created>
  <dcterms:modified xsi:type="dcterms:W3CDTF">2025-01-31T07:38:17Z</dcterms:modified>
  <cp:category/>
</cp:coreProperties>
</file>