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newbun\まちづくり課\02_下水道係\管理係\経営比較分析表\R7\20260116_Fw__【東京都市町村課：1月28日（水）〆】公営企業に係る経営比較分析表（令和6年度決算）の分析等について（依頼）\"/>
    </mc:Choice>
  </mc:AlternateContent>
  <xr:revisionPtr revIDLastSave="0" documentId="13_ncr:1_{70E80B52-9061-4544-B2B3-B51767640B43}" xr6:coauthVersionLast="36" xr6:coauthVersionMax="36" xr10:uidLastSave="{00000000-0000-0000-0000-000000000000}"/>
  <workbookProtection workbookAlgorithmName="SHA-512" workbookHashValue="JiWC5+8nJ8zCblSB2XXPLg7DR8bpX1FGauRm+1zcfe0FVnhpmwkc0WBldH53C4a2N2AlO+LNrjmE5TH7zWIS0g==" workbookSaltValue="ow7o2KULU2ZQ4224X+8gtQ==" workbookSpinCount="100000" lockStructure="1"/>
  <bookViews>
    <workbookView xWindow="0" yWindow="0" windowWidth="20490" windowHeight="75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<sst xmlns="http://schemas.openxmlformats.org/spreadsheetml/2006/main" count="299" uniqueCount="116">
  <si>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</si>
  <si>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</si>
  <si>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</si>
  <si>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</si>
  <si>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</si>
  <si>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</si>
  <si>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</si>
  <si>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</si>
  <si>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</si>
  <si>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</si>
  <si>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</si>
  <si>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</si>
  <si>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</si>
  <si>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</si>
  <si>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</si>
  <si>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</si>
  <si>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</si>
  <si>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</si>
  <si>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</si>
  <si>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</si>
  <si>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</si>
  <si>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</si>
  <si>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</si>
  <si>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</si>
  <si>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</si>
  <si>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</si>
  <si>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</si>
  <si>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</si>
  <si>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</si>
  <si>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</si>
  <si>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</si>
  <si>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</si>
  <si>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</si>
  <si>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</si>
  <si>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</si>
  <si>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</si>
  <si>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</si>
  <si>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</si>
  <si>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</si>
  <si>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</si>
  <si>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</si>
  <si>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</si>
  <si>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</si>
  <si>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</si>
  <si>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</si>
  <si>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</si>
  <si>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</si>
  <si>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</si>
  <si>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</si>
  <si>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</si>
  <si>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</si>
  <si>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</si>
  <si>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</si>
  <si>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</si>
  <si>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</si>
  <si>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</si>
  <si>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</si>
  <si>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</si>
  <si>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</si>
  <si>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</si>
  <si>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</si>
  <si>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</si>
  <si>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</si>
  <si>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</si>
  <si>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</si>
  <si>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</si>
  <si>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</si>
  <si>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</si>
  <si>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</si>
  <si>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</si>
  <si>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</si>
  <si>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</si>
  <si>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</si>
  <si>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</si>
  <si>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</si>
  <si>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</si>
  <si>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</si>
  <si>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</si>
  <si>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</si>
  <si>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</si>
  <si>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</si>
  <si>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</si>
  <si>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</si>
  <si>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</si>
  <si>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</si>
  <si>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</si>
  <si>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</si>
  <si>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</si>
  <si>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</si>
  <si>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</si>
  <si>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</si>
  <si>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</si>
  <si>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</si>
  <si>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</si>
  <si>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</si>
  <si>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</si>
  <si>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日の出町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</si>
  <si>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</si>
  <si>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</si>
  <si>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</si>
  <si>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</si>
  <si>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</si>
  <si>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</si>
  <si>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</si>
  <si>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</si>
  <si>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</si>
  <si>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</si>
  <si>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</si>
  <si>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</si>
  <si>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</si>
  <si>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</si>
  <si>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</si>
  <si>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</si>
  <si>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町内の下水道管渠等は平成22年度末に普及率概成100％を達成しており、その工事の企業債償還は減少しているが、今後、日の出町公共下水道ストックマネジメント実施方針のスケジュールに沿った点検・調査、計画策定、実施設計、修繕・改築工事等実施し、投資の平準化を図っており、財政状況の観点から、企業債が必要となり今後増加するものと考えられる。また、人口減少、節水型社会への移行などの要因による下水道使用料の減少や、物価高騰に伴う電気料等費用の変動に対応すべく、収入支出を念頭に、下水道使用料の見直しをはじめとした、経営方針の検討が必要になると考える。</t>
    <rPh sb="212" eb="213">
      <t>トウ</t>
    </rPh>
    <rPh sb="234" eb="237">
      <t>ゲスイドウ</t>
    </rPh>
    <rPh sb="237" eb="240">
      <t>シヨウリョウ</t>
    </rPh>
    <rPh sb="241" eb="243">
      <t>ミナオ</t>
    </rPh>
    <rPh sb="266" eb="267">
      <t>カンガ</t>
    </rPh>
    <phoneticPr fontId="4"/>
  </si>
  <si>
    <t>①経常収支比率[109.83%]：
類似団体平均値（105.50%）を4ポイント以上上回っており、110%に近いこの数値は、単なる黒字に留まらず、将来の投資や負債返済に回せる余力が十分に確保されていることを示していると考えられる。
③流動比率[70.73%]：
令和5年度の55.70%から15ポイント増加している。依然として100%は下回っているが、類似団体平均値（72.93%）に近い水準まで上昇しており、資金繰りのリスクは大きく減少していると考える。
④企業債残高対事業規模比率[319.17%]：
類似団体平均値(795.22%)と比べると借金の重さが半分以下とも言え、比較的身軽な状態であると考える。今後、老朽化対策などで多額の資金が必要になった際、無理なく追加の借り入れができると解される。
⑤経費回収率[100.95%]：
平均値90.78%を上回っており、また健全であることの指標ともなる100%を上回っている。
⑥汚水処理原価[164.67円]：
平均（170.83円）よりも低く、効率的な運営が維持されていると考える。
⑧水洗化率[97.71%]：
類似団体平均値（90.79%）を大きく上回る値であり、ほぼ全ての世帯から使用料を得られている状態であると考える。</t>
    <rPh sb="18" eb="20">
      <t>ルイジ</t>
    </rPh>
    <rPh sb="20" eb="22">
      <t>ダンタイ</t>
    </rPh>
    <rPh sb="24" eb="25">
      <t>チ</t>
    </rPh>
    <rPh sb="109" eb="110">
      <t>カンガ</t>
    </rPh>
    <rPh sb="131" eb="133">
      <t>レイワ</t>
    </rPh>
    <rPh sb="134" eb="136">
      <t>ネンド</t>
    </rPh>
    <rPh sb="151" eb="153">
      <t>ゾウカ</t>
    </rPh>
    <rPh sb="176" eb="178">
      <t>ルイジ</t>
    </rPh>
    <rPh sb="178" eb="180">
      <t>ダンタイ</t>
    </rPh>
    <rPh sb="182" eb="183">
      <t>チ</t>
    </rPh>
    <rPh sb="198" eb="200">
      <t>ジョウショウ</t>
    </rPh>
    <rPh sb="224" eb="225">
      <t>カンガ</t>
    </rPh>
    <rPh sb="230" eb="232">
      <t>キギョウ</t>
    </rPh>
    <rPh sb="232" eb="233">
      <t>サイ</t>
    </rPh>
    <rPh sb="233" eb="235">
      <t>ザンダカ</t>
    </rPh>
    <rPh sb="235" eb="236">
      <t>タイ</t>
    </rPh>
    <rPh sb="236" eb="238">
      <t>ジギョウ</t>
    </rPh>
    <rPh sb="238" eb="240">
      <t>キボ</t>
    </rPh>
    <rPh sb="240" eb="242">
      <t>ヒリツ</t>
    </rPh>
    <rPh sb="253" eb="255">
      <t>ルイジ</t>
    </rPh>
    <rPh sb="255" eb="257">
      <t>ダンタイ</t>
    </rPh>
    <rPh sb="257" eb="259">
      <t>ヘイキン</t>
    </rPh>
    <rPh sb="259" eb="260">
      <t>チ</t>
    </rPh>
    <rPh sb="270" eb="271">
      <t>クラ</t>
    </rPh>
    <rPh sb="274" eb="276">
      <t>シャッキン</t>
    </rPh>
    <rPh sb="277" eb="278">
      <t>オモ</t>
    </rPh>
    <rPh sb="280" eb="282">
      <t>ハンブン</t>
    </rPh>
    <rPh sb="282" eb="284">
      <t>イカ</t>
    </rPh>
    <rPh sb="286" eb="287">
      <t>イ</t>
    </rPh>
    <rPh sb="289" eb="292">
      <t>ヒカクテキ</t>
    </rPh>
    <rPh sb="292" eb="294">
      <t>ミガル</t>
    </rPh>
    <rPh sb="295" eb="297">
      <t>ジョウタイ</t>
    </rPh>
    <rPh sb="301" eb="302">
      <t>カンガ</t>
    </rPh>
    <rPh sb="305" eb="307">
      <t>コンゴ</t>
    </rPh>
    <rPh sb="308" eb="311">
      <t>ロウキュウカ</t>
    </rPh>
    <rPh sb="311" eb="313">
      <t>タイサク</t>
    </rPh>
    <rPh sb="316" eb="318">
      <t>タガク</t>
    </rPh>
    <rPh sb="319" eb="321">
      <t>シキン</t>
    </rPh>
    <rPh sb="322" eb="324">
      <t>ヒツヨウ</t>
    </rPh>
    <rPh sb="328" eb="329">
      <t>サイ</t>
    </rPh>
    <rPh sb="330" eb="332">
      <t>ムリ</t>
    </rPh>
    <rPh sb="334" eb="336">
      <t>ツイカ</t>
    </rPh>
    <rPh sb="337" eb="338">
      <t>カ</t>
    </rPh>
    <rPh sb="339" eb="340">
      <t>イ</t>
    </rPh>
    <rPh sb="346" eb="347">
      <t>カイ</t>
    </rPh>
    <rPh sb="353" eb="355">
      <t>ケイヒ</t>
    </rPh>
    <rPh sb="355" eb="357">
      <t>カイシュウ</t>
    </rPh>
    <rPh sb="357" eb="358">
      <t>リツ</t>
    </rPh>
    <rPh sb="369" eb="372">
      <t>ヘイキンチ</t>
    </rPh>
    <rPh sb="379" eb="381">
      <t>ウワマワ</t>
    </rPh>
    <rPh sb="388" eb="390">
      <t>ケンゼン</t>
    </rPh>
    <rPh sb="396" eb="398">
      <t>シヒョウ</t>
    </rPh>
    <rPh sb="407" eb="409">
      <t>ウワマワ</t>
    </rPh>
    <rPh sb="465" eb="466">
      <t>カンガ</t>
    </rPh>
    <rPh sb="471" eb="474">
      <t>スイセンカ</t>
    </rPh>
    <rPh sb="474" eb="475">
      <t>リツ</t>
    </rPh>
    <rPh sb="485" eb="487">
      <t>ルイジ</t>
    </rPh>
    <rPh sb="487" eb="489">
      <t>ダンタイ</t>
    </rPh>
    <rPh sb="489" eb="491">
      <t>ヘイキン</t>
    </rPh>
    <rPh sb="491" eb="492">
      <t>チ</t>
    </rPh>
    <rPh sb="501" eb="502">
      <t>オオ</t>
    </rPh>
    <rPh sb="504" eb="506">
      <t>ウワマワ</t>
    </rPh>
    <rPh sb="507" eb="508">
      <t>アタイ</t>
    </rPh>
    <rPh sb="514" eb="515">
      <t>スベ</t>
    </rPh>
    <rPh sb="517" eb="519">
      <t>セタイ</t>
    </rPh>
    <rPh sb="521" eb="524">
      <t>シヨウリョウ</t>
    </rPh>
    <rPh sb="525" eb="526">
      <t>エ</t>
    </rPh>
    <rPh sb="531" eb="533">
      <t>ジョウタイ</t>
    </rPh>
    <rPh sb="537" eb="538">
      <t>カンガ</t>
    </rPh>
    <phoneticPr fontId="4"/>
  </si>
  <si>
    <t xml:space="preserve">①有形固定資産減価償却率[7.95%]：
類似団体平均値（28.47%）より低い数値であり、一見すると、あまり償却が進んでいないようにも見えるが、公営企業会計移行後まだあまり経過していないことが影響していると見られる。
②管渠老朽化率[4.13%]：
比較対象の類似団体平均値（1.87%）を上回る4.13%となっているが、これは昭和40年代に開発された住宅団地のコミュニティプラントの寄贈を受けており、これが法定耐用年数を超えたためである。絶対評価的に見れば、依然として全体の9割以上が耐用年数内にある健全な状態であるともとれるが、令和2年度には「日の出町公共下水道ストックマネジメント実施方針」を策定しており、本計画に基づき取組を進めていく。
</t>
    <rPh sb="21" eb="23">
      <t>ルイジ</t>
    </rPh>
    <rPh sb="23" eb="25">
      <t>ダンタイ</t>
    </rPh>
    <rPh sb="27" eb="28">
      <t>チ</t>
    </rPh>
    <rPh sb="40" eb="42">
      <t>スウチ</t>
    </rPh>
    <rPh sb="46" eb="48">
      <t>イッケン</t>
    </rPh>
    <rPh sb="55" eb="57">
      <t>ショウキャク</t>
    </rPh>
    <rPh sb="58" eb="59">
      <t>スス</t>
    </rPh>
    <rPh sb="68" eb="69">
      <t>ミ</t>
    </rPh>
    <rPh sb="73" eb="75">
      <t>コウエイ</t>
    </rPh>
    <rPh sb="75" eb="77">
      <t>キギョウ</t>
    </rPh>
    <rPh sb="77" eb="79">
      <t>カイケイ</t>
    </rPh>
    <rPh sb="79" eb="81">
      <t>イコウ</t>
    </rPh>
    <rPh sb="81" eb="82">
      <t>ゴ</t>
    </rPh>
    <rPh sb="87" eb="89">
      <t>ケイカ</t>
    </rPh>
    <rPh sb="97" eb="99">
      <t>エイキョウ</t>
    </rPh>
    <rPh sb="104" eb="105">
      <t>ミ</t>
    </rPh>
    <rPh sb="112" eb="114">
      <t>カンキョ</t>
    </rPh>
    <rPh sb="114" eb="117">
      <t>ロウキュウカ</t>
    </rPh>
    <rPh sb="117" eb="118">
      <t>リツ</t>
    </rPh>
    <rPh sb="166" eb="168">
      <t>ショウワ</t>
    </rPh>
    <rPh sb="170" eb="172">
      <t>ネンダイ</t>
    </rPh>
    <rPh sb="173" eb="175">
      <t>カイハツ</t>
    </rPh>
    <rPh sb="178" eb="180">
      <t>ジュウタク</t>
    </rPh>
    <rPh sb="180" eb="182">
      <t>ダンチ</t>
    </rPh>
    <rPh sb="194" eb="196">
      <t>キゾウ</t>
    </rPh>
    <rPh sb="197" eb="198">
      <t>ウ</t>
    </rPh>
    <rPh sb="206" eb="208">
      <t>ホウテイ</t>
    </rPh>
    <rPh sb="208" eb="210">
      <t>タイヨウ</t>
    </rPh>
    <rPh sb="210" eb="212">
      <t>ネンスウ</t>
    </rPh>
    <rPh sb="213" eb="214">
      <t>コ</t>
    </rPh>
    <rPh sb="268" eb="270">
      <t>レイワ</t>
    </rPh>
    <rPh sb="271" eb="273">
      <t>ネンド</t>
    </rPh>
    <rPh sb="276" eb="277">
      <t>ヒ</t>
    </rPh>
    <rPh sb="278" eb="280">
      <t>デマチ</t>
    </rPh>
    <rPh sb="280" eb="282">
      <t>コウキョウ</t>
    </rPh>
    <rPh sb="282" eb="285">
      <t>ゲスイドウ</t>
    </rPh>
    <rPh sb="295" eb="297">
      <t>ジッシ</t>
    </rPh>
    <rPh sb="297" eb="299">
      <t>ホウシン</t>
    </rPh>
    <rPh sb="301" eb="303">
      <t>サクテイ</t>
    </rPh>
    <rPh sb="308" eb="309">
      <t>ホン</t>
    </rPh>
    <rPh sb="309" eb="311">
      <t>ケイカク</t>
    </rPh>
    <rPh sb="312" eb="313">
      <t>モト</t>
    </rPh>
    <rPh sb="315" eb="317">
      <t>トリクミ</t>
    </rPh>
    <rPh sb="318" eb="31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</si>
</sst>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0.78</c:v>
                </c:pt>
                <c:pt idx="4" formatCode="#,##0.00;&quot;△&quot;#,##0.00">
                  <c:v>0</c:v>
                </c:pt>
              </c:numCache>
            </c:numRef>
          </c:val>
          <c:extLst>
            <c:ext xmlns:c16="http://schemas.microsoft.com/office/drawing/2014/chart" uri="{C3380CC4-5D6E-409C-BE32-E72D297353CC}">
              <c16:uniqueId val="{00000000-C75D-4A39-B140-46A7DD8601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0.15</c:v>
                </c:pt>
              </c:numCache>
            </c:numRef>
          </c:val>
          <c:smooth val="0"/>
          <c:extLst>
            <c:ext xmlns:c16="http://schemas.microsoft.com/office/drawing/2014/chart" uri="{C3380CC4-5D6E-409C-BE32-E72D297353CC}">
              <c16:uniqueId val="{00000001-C75D-4A39-B140-46A7DD8601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89-4C91-A1EA-431E5FF9F3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56.85</c:v>
                </c:pt>
              </c:numCache>
            </c:numRef>
          </c:val>
          <c:smooth val="0"/>
          <c:extLst>
            <c:ext xmlns:c16="http://schemas.microsoft.com/office/drawing/2014/chart" uri="{C3380CC4-5D6E-409C-BE32-E72D297353CC}">
              <c16:uniqueId val="{00000001-D089-4C91-A1EA-431E5FF9F3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97.71</c:v>
                </c:pt>
                <c:pt idx="4">
                  <c:v>97.71</c:v>
                </c:pt>
              </c:numCache>
            </c:numRef>
          </c:val>
          <c:extLst>
            <c:ext xmlns:c16="http://schemas.microsoft.com/office/drawing/2014/chart" uri="{C3380CC4-5D6E-409C-BE32-E72D297353CC}">
              <c16:uniqueId val="{00000000-9110-4DFE-B815-F67BF04E73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90.62</c:v>
                </c:pt>
                <c:pt idx="4">
                  <c:v>90.79</c:v>
                </c:pt>
              </c:numCache>
            </c:numRef>
          </c:val>
          <c:smooth val="0"/>
          <c:extLst>
            <c:ext xmlns:c16="http://schemas.microsoft.com/office/drawing/2014/chart" uri="{C3380CC4-5D6E-409C-BE32-E72D297353CC}">
              <c16:uniqueId val="{00000001-9110-4DFE-B815-F67BF04E73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107.43</c:v>
                </c:pt>
                <c:pt idx="4">
                  <c:v>109.83</c:v>
                </c:pt>
              </c:numCache>
            </c:numRef>
          </c:val>
          <c:extLst>
            <c:ext xmlns:c16="http://schemas.microsoft.com/office/drawing/2014/chart" uri="{C3380CC4-5D6E-409C-BE32-E72D297353CC}">
              <c16:uniqueId val="{00000000-331F-4CB9-A86A-66BA70ACA7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106.53</c:v>
                </c:pt>
                <c:pt idx="4">
                  <c:v>105.5</c:v>
                </c:pt>
              </c:numCache>
            </c:numRef>
          </c:val>
          <c:smooth val="0"/>
          <c:extLst>
            <c:ext xmlns:c16="http://schemas.microsoft.com/office/drawing/2014/chart" uri="{C3380CC4-5D6E-409C-BE32-E72D297353CC}">
              <c16:uniqueId val="{00000001-331F-4CB9-A86A-66BA70ACA7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3.98</c:v>
                </c:pt>
                <c:pt idx="4">
                  <c:v>7.95</c:v>
                </c:pt>
              </c:numCache>
            </c:numRef>
          </c:val>
          <c:extLst>
            <c:ext xmlns:c16="http://schemas.microsoft.com/office/drawing/2014/chart" uri="{C3380CC4-5D6E-409C-BE32-E72D297353CC}">
              <c16:uniqueId val="{00000000-80AE-48D1-B074-BB8F8BC780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c:v>
                </c:pt>
                <c:pt idx="4">
                  <c:v>28.47</c:v>
                </c:pt>
              </c:numCache>
            </c:numRef>
          </c:val>
          <c:smooth val="0"/>
          <c:extLst>
            <c:ext xmlns:c16="http://schemas.microsoft.com/office/drawing/2014/chart" uri="{C3380CC4-5D6E-409C-BE32-E72D297353CC}">
              <c16:uniqueId val="{00000001-80AE-48D1-B074-BB8F8BC780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4.0999999999999996</c:v>
                </c:pt>
                <c:pt idx="4">
                  <c:v>4.13</c:v>
                </c:pt>
              </c:numCache>
            </c:numRef>
          </c:val>
          <c:extLst>
            <c:ext xmlns:c16="http://schemas.microsoft.com/office/drawing/2014/chart" uri="{C3380CC4-5D6E-409C-BE32-E72D297353CC}">
              <c16:uniqueId val="{00000000-C4ED-4583-AE83-F86F9C21A2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2.08</c:v>
                </c:pt>
                <c:pt idx="4">
                  <c:v>1.87</c:v>
                </c:pt>
              </c:numCache>
            </c:numRef>
          </c:val>
          <c:smooth val="0"/>
          <c:extLst>
            <c:ext xmlns:c16="http://schemas.microsoft.com/office/drawing/2014/chart" uri="{C3380CC4-5D6E-409C-BE32-E72D297353CC}">
              <c16:uniqueId val="{00000001-C4ED-4583-AE83-F86F9C21A2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BD7-44C9-9D25-A1AAA81610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18.41</c:v>
                </c:pt>
                <c:pt idx="4">
                  <c:v>16.91</c:v>
                </c:pt>
              </c:numCache>
            </c:numRef>
          </c:val>
          <c:smooth val="0"/>
          <c:extLst>
            <c:ext xmlns:c16="http://schemas.microsoft.com/office/drawing/2014/chart" uri="{C3380CC4-5D6E-409C-BE32-E72D297353CC}">
              <c16:uniqueId val="{00000001-1BD7-44C9-9D25-A1AAA81610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55.7</c:v>
                </c:pt>
                <c:pt idx="4">
                  <c:v>70.73</c:v>
                </c:pt>
              </c:numCache>
            </c:numRef>
          </c:val>
          <c:extLst>
            <c:ext xmlns:c16="http://schemas.microsoft.com/office/drawing/2014/chart" uri="{C3380CC4-5D6E-409C-BE32-E72D297353CC}">
              <c16:uniqueId val="{00000000-273E-4B80-84AE-20AAADEA66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74.790000000000006</c:v>
                </c:pt>
                <c:pt idx="4">
                  <c:v>73.930000000000007</c:v>
                </c:pt>
              </c:numCache>
            </c:numRef>
          </c:val>
          <c:smooth val="0"/>
          <c:extLst>
            <c:ext xmlns:c16="http://schemas.microsoft.com/office/drawing/2014/chart" uri="{C3380CC4-5D6E-409C-BE32-E72D297353CC}">
              <c16:uniqueId val="{00000001-273E-4B80-84AE-20AAADEA66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197.83</c:v>
                </c:pt>
                <c:pt idx="4">
                  <c:v>319.17</c:v>
                </c:pt>
              </c:numCache>
            </c:numRef>
          </c:val>
          <c:extLst>
            <c:ext xmlns:c16="http://schemas.microsoft.com/office/drawing/2014/chart" uri="{C3380CC4-5D6E-409C-BE32-E72D297353CC}">
              <c16:uniqueId val="{00000000-BFB8-4913-A9A7-668C2E7544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767.56</c:v>
                </c:pt>
                <c:pt idx="4">
                  <c:v>795.22</c:v>
                </c:pt>
              </c:numCache>
            </c:numRef>
          </c:val>
          <c:smooth val="0"/>
          <c:extLst>
            <c:ext xmlns:c16="http://schemas.microsoft.com/office/drawing/2014/chart" uri="{C3380CC4-5D6E-409C-BE32-E72D297353CC}">
              <c16:uniqueId val="{00000001-BFB8-4913-A9A7-668C2E7544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94.67</c:v>
                </c:pt>
                <c:pt idx="4">
                  <c:v>100.95</c:v>
                </c:pt>
              </c:numCache>
            </c:numRef>
          </c:val>
          <c:extLst>
            <c:ext xmlns:c16="http://schemas.microsoft.com/office/drawing/2014/chart" uri="{C3380CC4-5D6E-409C-BE32-E72D297353CC}">
              <c16:uniqueId val="{00000000-CAA4-409E-9E76-01315FEE0B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90.23</c:v>
                </c:pt>
                <c:pt idx="4">
                  <c:v>90.78</c:v>
                </c:pt>
              </c:numCache>
            </c:numRef>
          </c:val>
          <c:smooth val="0"/>
          <c:extLst>
            <c:ext xmlns:c16="http://schemas.microsoft.com/office/drawing/2014/chart" uri="{C3380CC4-5D6E-409C-BE32-E72D297353CC}">
              <c16:uniqueId val="{00000001-CAA4-409E-9E76-01315FEE0B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172.25</c:v>
                </c:pt>
                <c:pt idx="4">
                  <c:v>164.67</c:v>
                </c:pt>
              </c:numCache>
            </c:numRef>
          </c:val>
          <c:extLst>
            <c:ext xmlns:c16="http://schemas.microsoft.com/office/drawing/2014/chart" uri="{C3380CC4-5D6E-409C-BE32-E72D297353CC}">
              <c16:uniqueId val="{00000000-50D6-4E17-99D4-8C37CBF46C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170.2</c:v>
                </c:pt>
                <c:pt idx="4">
                  <c:v>170.83</c:v>
                </c:pt>
              </c:numCache>
            </c:numRef>
          </c:val>
          <c:smooth val="0"/>
          <c:extLst>
            <c:ext xmlns:c16="http://schemas.microsoft.com/office/drawing/2014/chart" uri="{C3380CC4-5D6E-409C-BE32-E72D297353CC}">
              <c16:uniqueId val="{00000001-50D6-4E17-99D4-8C37CBF46C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2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日の出町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16061</v>
      </c>
      <c r="AM8" s="41"/>
      <c r="AN8" s="41"/>
      <c r="AO8" s="41"/>
      <c r="AP8" s="41"/>
      <c r="AQ8" s="41"/>
      <c r="AR8" s="41"/>
      <c r="AS8" s="41"/>
      <c r="AT8" s="34">
        <f>データ!T6</f>
        <v>28.07</v>
      </c>
      <c r="AU8" s="34"/>
      <c r="AV8" s="34"/>
      <c r="AW8" s="34"/>
      <c r="AX8" s="34"/>
      <c r="AY8" s="34"/>
      <c r="AZ8" s="34"/>
      <c r="BA8" s="34"/>
      <c r="BB8" s="34">
        <f>データ!U6</f>
        <v>572.17999999999995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78.069999999999993</v>
      </c>
      <c r="J10" s="34"/>
      <c r="K10" s="34"/>
      <c r="L10" s="34"/>
      <c r="M10" s="34"/>
      <c r="N10" s="34"/>
      <c r="O10" s="34"/>
      <c r="P10" s="34">
        <f>データ!P6</f>
        <v>99.96</v>
      </c>
      <c r="Q10" s="34"/>
      <c r="R10" s="34"/>
      <c r="S10" s="34"/>
      <c r="T10" s="34"/>
      <c r="U10" s="34"/>
      <c r="V10" s="34"/>
      <c r="W10" s="34">
        <f>データ!Q6</f>
        <v>81.69</v>
      </c>
      <c r="X10" s="34"/>
      <c r="Y10" s="34"/>
      <c r="Z10" s="34"/>
      <c r="AA10" s="34"/>
      <c r="AB10" s="34"/>
      <c r="AC10" s="34"/>
      <c r="AD10" s="41">
        <f>データ!R6</f>
        <v>2013</v>
      </c>
      <c r="AE10" s="41"/>
      <c r="AF10" s="41"/>
      <c r="AG10" s="41"/>
      <c r="AH10" s="41"/>
      <c r="AI10" s="41"/>
      <c r="AJ10" s="41"/>
      <c r="AK10" s="2"/>
      <c r="AL10" s="41">
        <f>データ!V6</f>
        <v>15966</v>
      </c>
      <c r="AM10" s="41"/>
      <c r="AN10" s="41"/>
      <c r="AO10" s="41"/>
      <c r="AP10" s="41"/>
      <c r="AQ10" s="41"/>
      <c r="AR10" s="41"/>
      <c r="AS10" s="41"/>
      <c r="AT10" s="34">
        <f>データ!W6</f>
        <v>5.27</v>
      </c>
      <c r="AU10" s="34"/>
      <c r="AV10" s="34"/>
      <c r="AW10" s="34"/>
      <c r="AX10" s="34"/>
      <c r="AY10" s="34"/>
      <c r="AZ10" s="34"/>
      <c r="BA10" s="34"/>
      <c r="BB10" s="34">
        <f>データ!X6</f>
        <v>3029.6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a0RMvcwCmX8DHGyiVJoHlU3Bj8e111yvW8SgDDPJMPuFoFBIZ60mTp0E0oOYKCpBXke/dRlInioOGJ3oEXFzg==" saltValue="TwqHhZMsnKcwqyOe0U0+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133051</v>
      </c>
      <c r="D6" s="19">
        <f t="shared" si="3"/>
        <v>46</v>
      </c>
      <c r="E6" s="19">
        <f t="shared" si="3"/>
        <v>17</v>
      </c>
      <c r="F6" s="19">
        <f t="shared" si="3"/>
        <v>1</v>
      </c>
      <c r="G6" s="19">
        <f t="shared" si="3"/>
        <v>0</v>
      </c>
      <c r="H6" s="19" t="str">
        <f t="shared" si="3"/>
        <v>東京都　日の出町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78.069999999999993</v>
      </c>
      <c r="P6" s="20">
        <f t="shared" si="3"/>
        <v>99.96</v>
      </c>
      <c r="Q6" s="20">
        <f t="shared" si="3"/>
        <v>81.69</v>
      </c>
      <c r="R6" s="20">
        <f t="shared" si="3"/>
        <v>2013</v>
      </c>
      <c r="S6" s="20">
        <f t="shared" si="3"/>
        <v>16061</v>
      </c>
      <c r="T6" s="20">
        <f t="shared" si="3"/>
        <v>28.07</v>
      </c>
      <c r="U6" s="20">
        <f t="shared" si="3"/>
        <v>572.17999999999995</v>
      </c>
      <c r="V6" s="20">
        <f t="shared" si="3"/>
        <v>15966</v>
      </c>
      <c r="W6" s="20">
        <f t="shared" si="3"/>
        <v>5.27</v>
      </c>
      <c r="X6" s="20">
        <f t="shared" si="3"/>
        <v>3029.6</v>
      </c>
      <c r="Y6" s="21" t="str">
        <f>IF(Y7="",NA(),Y7)</f>
        <v>-</v>
      </c>
      <c r="Z6" s="21" t="str">
        <f t="shared" ref="Z6:AH6" si="4">IF(Z7="",NA(),Z7)</f>
        <v>-</v>
      </c>
      <c r="AA6" s="21" t="str">
        <f t="shared" si="4"/>
        <v>-</v>
      </c>
      <c r="AB6" s="21">
        <f t="shared" si="4"/>
        <v>107.43</v>
      </c>
      <c r="AC6" s="21">
        <f t="shared" si="4"/>
        <v>109.83</v>
      </c>
      <c r="AD6" s="21" t="str">
        <f t="shared" si="4"/>
        <v>-</v>
      </c>
      <c r="AE6" s="21" t="str">
        <f t="shared" si="4"/>
        <v>-</v>
      </c>
      <c r="AF6" s="21" t="str">
        <f t="shared" si="4"/>
        <v>-</v>
      </c>
      <c r="AG6" s="21">
        <f t="shared" si="4"/>
        <v>106.53</v>
      </c>
      <c r="AH6" s="21">
        <f t="shared" si="4"/>
        <v>105.5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18.41</v>
      </c>
      <c r="AS6" s="21">
        <f t="shared" si="5"/>
        <v>16.91</v>
      </c>
      <c r="AT6" s="20" t="str">
        <f>IF(AT7="","",IF(AT7="-","【-】","【"&amp;SUBSTITUTE(TEXT(AT7,"#,##0.00"),"-","△")&amp;"】"))</f>
        <v>【3.12】</v>
      </c>
      <c r="AU6" s="21" t="str">
        <f>IF(AU7="",NA(),AU7)</f>
        <v>-</v>
      </c>
      <c r="AV6" s="21" t="str">
        <f t="shared" ref="AV6:BD6" si="6">IF(AV7="",NA(),AV7)</f>
        <v>-</v>
      </c>
      <c r="AW6" s="21" t="str">
        <f t="shared" si="6"/>
        <v>-</v>
      </c>
      <c r="AX6" s="21">
        <f t="shared" si="6"/>
        <v>55.7</v>
      </c>
      <c r="AY6" s="21">
        <f t="shared" si="6"/>
        <v>70.73</v>
      </c>
      <c r="AZ6" s="21" t="str">
        <f t="shared" si="6"/>
        <v>-</v>
      </c>
      <c r="BA6" s="21" t="str">
        <f t="shared" si="6"/>
        <v>-</v>
      </c>
      <c r="BB6" s="21" t="str">
        <f t="shared" si="6"/>
        <v>-</v>
      </c>
      <c r="BC6" s="21">
        <f t="shared" si="6"/>
        <v>74.790000000000006</v>
      </c>
      <c r="BD6" s="21">
        <f t="shared" si="6"/>
        <v>73.930000000000007</v>
      </c>
      <c r="BE6" s="20" t="str">
        <f>IF(BE7="","",IF(BE7="-","【-】","【"&amp;SUBSTITUTE(TEXT(BE7,"#,##0.00"),"-","△")&amp;"】"))</f>
        <v>【82.75】</v>
      </c>
      <c r="BF6" s="21" t="str">
        <f>IF(BF7="",NA(),BF7)</f>
        <v>-</v>
      </c>
      <c r="BG6" s="21" t="str">
        <f t="shared" ref="BG6:BO6" si="7">IF(BG7="",NA(),BG7)</f>
        <v>-</v>
      </c>
      <c r="BH6" s="21" t="str">
        <f t="shared" si="7"/>
        <v>-</v>
      </c>
      <c r="BI6" s="21">
        <f t="shared" si="7"/>
        <v>197.83</v>
      </c>
      <c r="BJ6" s="21">
        <f t="shared" si="7"/>
        <v>319.17</v>
      </c>
      <c r="BK6" s="21" t="str">
        <f t="shared" si="7"/>
        <v>-</v>
      </c>
      <c r="BL6" s="21" t="str">
        <f t="shared" si="7"/>
        <v>-</v>
      </c>
      <c r="BM6" s="21" t="str">
        <f t="shared" si="7"/>
        <v>-</v>
      </c>
      <c r="BN6" s="21">
        <f t="shared" si="7"/>
        <v>767.56</v>
      </c>
      <c r="BO6" s="21">
        <f t="shared" si="7"/>
        <v>795.22</v>
      </c>
      <c r="BP6" s="20" t="str">
        <f>IF(BP7="","",IF(BP7="-","【-】","【"&amp;SUBSTITUTE(TEXT(BP7,"#,##0.00"),"-","△")&amp;"】"))</f>
        <v>【602.56】</v>
      </c>
      <c r="BQ6" s="21" t="str">
        <f>IF(BQ7="",NA(),BQ7)</f>
        <v>-</v>
      </c>
      <c r="BR6" s="21" t="str">
        <f t="shared" ref="BR6:BZ6" si="8">IF(BR7="",NA(),BR7)</f>
        <v>-</v>
      </c>
      <c r="BS6" s="21" t="str">
        <f t="shared" si="8"/>
        <v>-</v>
      </c>
      <c r="BT6" s="21">
        <f t="shared" si="8"/>
        <v>94.67</v>
      </c>
      <c r="BU6" s="21">
        <f t="shared" si="8"/>
        <v>100.95</v>
      </c>
      <c r="BV6" s="21" t="str">
        <f t="shared" si="8"/>
        <v>-</v>
      </c>
      <c r="BW6" s="21" t="str">
        <f t="shared" si="8"/>
        <v>-</v>
      </c>
      <c r="BX6" s="21" t="str">
        <f t="shared" si="8"/>
        <v>-</v>
      </c>
      <c r="BY6" s="21">
        <f t="shared" si="8"/>
        <v>90.23</v>
      </c>
      <c r="BZ6" s="21">
        <f t="shared" si="8"/>
        <v>90.78</v>
      </c>
      <c r="CA6" s="20" t="str">
        <f>IF(CA7="","",IF(CA7="-","【-】","【"&amp;SUBSTITUTE(TEXT(CA7,"#,##0.00"),"-","△")&amp;"】"))</f>
        <v>【97.94】</v>
      </c>
      <c r="CB6" s="21" t="str">
        <f>IF(CB7="",NA(),CB7)</f>
        <v>-</v>
      </c>
      <c r="CC6" s="21" t="str">
        <f t="shared" ref="CC6:CK6" si="9">IF(CC7="",NA(),CC7)</f>
        <v>-</v>
      </c>
      <c r="CD6" s="21" t="str">
        <f t="shared" si="9"/>
        <v>-</v>
      </c>
      <c r="CE6" s="21">
        <f t="shared" si="9"/>
        <v>172.25</v>
      </c>
      <c r="CF6" s="21">
        <f t="shared" si="9"/>
        <v>164.67</v>
      </c>
      <c r="CG6" s="21" t="str">
        <f t="shared" si="9"/>
        <v>-</v>
      </c>
      <c r="CH6" s="21" t="str">
        <f t="shared" si="9"/>
        <v>-</v>
      </c>
      <c r="CI6" s="21" t="str">
        <f t="shared" si="9"/>
        <v>-</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56.51</v>
      </c>
      <c r="CV6" s="21">
        <f t="shared" si="10"/>
        <v>56.85</v>
      </c>
      <c r="CW6" s="20" t="str">
        <f>IF(CW7="","",IF(CW7="-","【-】","【"&amp;SUBSTITUTE(TEXT(CW7,"#,##0.00"),"-","△")&amp;"】"))</f>
        <v>【60.13】</v>
      </c>
      <c r="CX6" s="21" t="str">
        <f>IF(CX7="",NA(),CX7)</f>
        <v>-</v>
      </c>
      <c r="CY6" s="21" t="str">
        <f t="shared" ref="CY6:DG6" si="11">IF(CY7="",NA(),CY7)</f>
        <v>-</v>
      </c>
      <c r="CZ6" s="21" t="str">
        <f t="shared" si="11"/>
        <v>-</v>
      </c>
      <c r="DA6" s="21">
        <f t="shared" si="11"/>
        <v>97.71</v>
      </c>
      <c r="DB6" s="21">
        <f t="shared" si="11"/>
        <v>97.71</v>
      </c>
      <c r="DC6" s="21" t="str">
        <f t="shared" si="11"/>
        <v>-</v>
      </c>
      <c r="DD6" s="21" t="str">
        <f t="shared" si="11"/>
        <v>-</v>
      </c>
      <c r="DE6" s="21" t="str">
        <f t="shared" si="11"/>
        <v>-</v>
      </c>
      <c r="DF6" s="21">
        <f t="shared" si="11"/>
        <v>90.62</v>
      </c>
      <c r="DG6" s="21">
        <f t="shared" si="11"/>
        <v>90.79</v>
      </c>
      <c r="DH6" s="20" t="str">
        <f>IF(DH7="","",IF(DH7="-","【-】","【"&amp;SUBSTITUTE(TEXT(DH7,"#,##0.00"),"-","△")&amp;"】"))</f>
        <v>【96.00】</v>
      </c>
      <c r="DI6" s="21" t="str">
        <f>IF(DI7="",NA(),DI7)</f>
        <v>-</v>
      </c>
      <c r="DJ6" s="21" t="str">
        <f t="shared" ref="DJ6:DR6" si="12">IF(DJ7="",NA(),DJ7)</f>
        <v>-</v>
      </c>
      <c r="DK6" s="21" t="str">
        <f t="shared" si="12"/>
        <v>-</v>
      </c>
      <c r="DL6" s="21">
        <f t="shared" si="12"/>
        <v>3.98</v>
      </c>
      <c r="DM6" s="21">
        <f t="shared" si="12"/>
        <v>7.95</v>
      </c>
      <c r="DN6" s="21" t="str">
        <f t="shared" si="12"/>
        <v>-</v>
      </c>
      <c r="DO6" s="21" t="str">
        <f t="shared" si="12"/>
        <v>-</v>
      </c>
      <c r="DP6" s="21" t="str">
        <f t="shared" si="12"/>
        <v>-</v>
      </c>
      <c r="DQ6" s="21">
        <f t="shared" si="12"/>
        <v>26.9</v>
      </c>
      <c r="DR6" s="21">
        <f t="shared" si="12"/>
        <v>28.47</v>
      </c>
      <c r="DS6" s="20" t="str">
        <f>IF(DS7="","",IF(DS7="-","【-】","【"&amp;SUBSTITUTE(TEXT(DS7,"#,##0.00"),"-","△")&amp;"】"))</f>
        <v>【42.20】</v>
      </c>
      <c r="DT6" s="21" t="str">
        <f>IF(DT7="",NA(),DT7)</f>
        <v>-</v>
      </c>
      <c r="DU6" s="21" t="str">
        <f t="shared" ref="DU6:EC6" si="13">IF(DU7="",NA(),DU7)</f>
        <v>-</v>
      </c>
      <c r="DV6" s="21" t="str">
        <f t="shared" si="13"/>
        <v>-</v>
      </c>
      <c r="DW6" s="21">
        <f t="shared" si="13"/>
        <v>4.0999999999999996</v>
      </c>
      <c r="DX6" s="21">
        <f t="shared" si="13"/>
        <v>4.13</v>
      </c>
      <c r="DY6" s="21" t="str">
        <f t="shared" si="13"/>
        <v>-</v>
      </c>
      <c r="DZ6" s="21" t="str">
        <f t="shared" si="13"/>
        <v>-</v>
      </c>
      <c r="EA6" s="21" t="str">
        <f t="shared" si="13"/>
        <v>-</v>
      </c>
      <c r="EB6" s="21">
        <f t="shared" si="13"/>
        <v>2.08</v>
      </c>
      <c r="EC6" s="21">
        <f t="shared" si="13"/>
        <v>1.87</v>
      </c>
      <c r="ED6" s="20" t="str">
        <f>IF(ED7="","",IF(ED7="-","【-】","【"&amp;SUBSTITUTE(TEXT(ED7,"#,##0.00"),"-","△")&amp;"】"))</f>
        <v>【9.46】</v>
      </c>
      <c r="EE6" s="21" t="str">
        <f>IF(EE7="",NA(),EE7)</f>
        <v>-</v>
      </c>
      <c r="EF6" s="21" t="str">
        <f t="shared" ref="EF6:EN6" si="14">IF(EF7="",NA(),EF7)</f>
        <v>-</v>
      </c>
      <c r="EG6" s="21" t="str">
        <f t="shared" si="14"/>
        <v>-</v>
      </c>
      <c r="EH6" s="21">
        <f t="shared" si="14"/>
        <v>0.78</v>
      </c>
      <c r="EI6" s="20">
        <f t="shared" si="14"/>
        <v>0</v>
      </c>
      <c r="EJ6" s="21" t="str">
        <f t="shared" si="14"/>
        <v>-</v>
      </c>
      <c r="EK6" s="21" t="str">
        <f t="shared" si="14"/>
        <v>-</v>
      </c>
      <c r="EL6" s="21" t="str">
        <f t="shared" si="14"/>
        <v>-</v>
      </c>
      <c r="EM6" s="21">
        <f t="shared" si="14"/>
        <v>0.09</v>
      </c>
      <c r="EN6" s="21">
        <f t="shared" si="14"/>
        <v>0.15</v>
      </c>
      <c r="EO6" s="20" t="str">
        <f>IF(EO7="","",IF(EO7="-","【-】","【"&amp;SUBSTITUTE(TEXT(EO7,"#,##0.00"),"-","△")&amp;"】"))</f>
        <v>【0.19】</v>
      </c>
    </row>
    <row r="7" spans="1:148" s="22" customFormat="1" x14ac:dyDescent="0.15">
      <c r="A7" s="14"/>
      <c r="B7" s="23">
        <v>2024</v>
      </c>
      <c r="C7" s="23">
        <v>133051</v>
      </c>
      <c r="D7" s="23">
        <v>46</v>
      </c>
      <c r="E7" s="23">
        <v>17</v>
      </c>
      <c r="F7" s="23">
        <v>1</v>
      </c>
      <c r="G7" s="23">
        <v>0</v>
      </c>
      <c r="H7" s="23" t="s">
        <v>96</v>
      </c>
      <c r="I7" s="23" t="s">
        <v>97</v>
      </c>
      <c r="J7" s="23" t="s">
        <v>98</v>
      </c>
      <c r="K7" s="23" t="s">
        <v>99</v>
      </c>
      <c r="L7" s="23" t="s">
        <v>100</v>
      </c>
      <c r="M7" s="23" t="s">
        <v>101</v>
      </c>
      <c r="N7" s="24" t="s">
        <v>102</v>
      </c>
      <c r="O7" s="24">
        <v>78.069999999999993</v>
      </c>
      <c r="P7" s="24">
        <v>99.96</v>
      </c>
      <c r="Q7" s="24">
        <v>81.69</v>
      </c>
      <c r="R7" s="24">
        <v>2013</v>
      </c>
      <c r="S7" s="24">
        <v>16061</v>
      </c>
      <c r="T7" s="24">
        <v>28.07</v>
      </c>
      <c r="U7" s="24">
        <v>572.17999999999995</v>
      </c>
      <c r="V7" s="24">
        <v>15966</v>
      </c>
      <c r="W7" s="24">
        <v>5.27</v>
      </c>
      <c r="X7" s="24">
        <v>3029.6</v>
      </c>
      <c r="Y7" s="24" t="s">
        <v>102</v>
      </c>
      <c r="Z7" s="24" t="s">
        <v>102</v>
      </c>
      <c r="AA7" s="24" t="s">
        <v>102</v>
      </c>
      <c r="AB7" s="24">
        <v>107.43</v>
      </c>
      <c r="AC7" s="24">
        <v>109.83</v>
      </c>
      <c r="AD7" s="24" t="s">
        <v>102</v>
      </c>
      <c r="AE7" s="24" t="s">
        <v>102</v>
      </c>
      <c r="AF7" s="24" t="s">
        <v>102</v>
      </c>
      <c r="AG7" s="24">
        <v>106.53</v>
      </c>
      <c r="AH7" s="24">
        <v>105.5</v>
      </c>
      <c r="AI7" s="24">
        <v>105.36</v>
      </c>
      <c r="AJ7" s="24" t="s">
        <v>102</v>
      </c>
      <c r="AK7" s="24" t="s">
        <v>102</v>
      </c>
      <c r="AL7" s="24" t="s">
        <v>102</v>
      </c>
      <c r="AM7" s="24">
        <v>0</v>
      </c>
      <c r="AN7" s="24">
        <v>0</v>
      </c>
      <c r="AO7" s="24" t="s">
        <v>102</v>
      </c>
      <c r="AP7" s="24" t="s">
        <v>102</v>
      </c>
      <c r="AQ7" s="24" t="s">
        <v>102</v>
      </c>
      <c r="AR7" s="24">
        <v>18.41</v>
      </c>
      <c r="AS7" s="24">
        <v>16.91</v>
      </c>
      <c r="AT7" s="24">
        <v>3.12</v>
      </c>
      <c r="AU7" s="24" t="s">
        <v>102</v>
      </c>
      <c r="AV7" s="24" t="s">
        <v>102</v>
      </c>
      <c r="AW7" s="24" t="s">
        <v>102</v>
      </c>
      <c r="AX7" s="24">
        <v>55.7</v>
      </c>
      <c r="AY7" s="24">
        <v>70.73</v>
      </c>
      <c r="AZ7" s="24" t="s">
        <v>102</v>
      </c>
      <c r="BA7" s="24" t="s">
        <v>102</v>
      </c>
      <c r="BB7" s="24" t="s">
        <v>102</v>
      </c>
      <c r="BC7" s="24">
        <v>74.790000000000006</v>
      </c>
      <c r="BD7" s="24">
        <v>73.930000000000007</v>
      </c>
      <c r="BE7" s="24">
        <v>82.75</v>
      </c>
      <c r="BF7" s="24" t="s">
        <v>102</v>
      </c>
      <c r="BG7" s="24" t="s">
        <v>102</v>
      </c>
      <c r="BH7" s="24" t="s">
        <v>102</v>
      </c>
      <c r="BI7" s="24">
        <v>197.83</v>
      </c>
      <c r="BJ7" s="24">
        <v>319.17</v>
      </c>
      <c r="BK7" s="24" t="s">
        <v>102</v>
      </c>
      <c r="BL7" s="24" t="s">
        <v>102</v>
      </c>
      <c r="BM7" s="24" t="s">
        <v>102</v>
      </c>
      <c r="BN7" s="24">
        <v>767.56</v>
      </c>
      <c r="BO7" s="24">
        <v>795.22</v>
      </c>
      <c r="BP7" s="24">
        <v>602.55999999999995</v>
      </c>
      <c r="BQ7" s="24" t="s">
        <v>102</v>
      </c>
      <c r="BR7" s="24" t="s">
        <v>102</v>
      </c>
      <c r="BS7" s="24" t="s">
        <v>102</v>
      </c>
      <c r="BT7" s="24">
        <v>94.67</v>
      </c>
      <c r="BU7" s="24">
        <v>100.95</v>
      </c>
      <c r="BV7" s="24" t="s">
        <v>102</v>
      </c>
      <c r="BW7" s="24" t="s">
        <v>102</v>
      </c>
      <c r="BX7" s="24" t="s">
        <v>102</v>
      </c>
      <c r="BY7" s="24">
        <v>90.23</v>
      </c>
      <c r="BZ7" s="24">
        <v>90.78</v>
      </c>
      <c r="CA7" s="24">
        <v>97.94</v>
      </c>
      <c r="CB7" s="24" t="s">
        <v>102</v>
      </c>
      <c r="CC7" s="24" t="s">
        <v>102</v>
      </c>
      <c r="CD7" s="24" t="s">
        <v>102</v>
      </c>
      <c r="CE7" s="24">
        <v>172.25</v>
      </c>
      <c r="CF7" s="24">
        <v>164.67</v>
      </c>
      <c r="CG7" s="24" t="s">
        <v>102</v>
      </c>
      <c r="CH7" s="24" t="s">
        <v>102</v>
      </c>
      <c r="CI7" s="24" t="s">
        <v>102</v>
      </c>
      <c r="CJ7" s="24">
        <v>170.2</v>
      </c>
      <c r="CK7" s="24">
        <v>170.83</v>
      </c>
      <c r="CL7" s="24">
        <v>140.97999999999999</v>
      </c>
      <c r="CM7" s="24" t="s">
        <v>102</v>
      </c>
      <c r="CN7" s="24" t="s">
        <v>102</v>
      </c>
      <c r="CO7" s="24" t="s">
        <v>102</v>
      </c>
      <c r="CP7" s="24" t="s">
        <v>102</v>
      </c>
      <c r="CQ7" s="24" t="s">
        <v>102</v>
      </c>
      <c r="CR7" s="24" t="s">
        <v>102</v>
      </c>
      <c r="CS7" s="24" t="s">
        <v>102</v>
      </c>
      <c r="CT7" s="24" t="s">
        <v>102</v>
      </c>
      <c r="CU7" s="24">
        <v>56.51</v>
      </c>
      <c r="CV7" s="24">
        <v>56.85</v>
      </c>
      <c r="CW7" s="24">
        <v>60.13</v>
      </c>
      <c r="CX7" s="24" t="s">
        <v>102</v>
      </c>
      <c r="CY7" s="24" t="s">
        <v>102</v>
      </c>
      <c r="CZ7" s="24" t="s">
        <v>102</v>
      </c>
      <c r="DA7" s="24">
        <v>97.71</v>
      </c>
      <c r="DB7" s="24">
        <v>97.71</v>
      </c>
      <c r="DC7" s="24" t="s">
        <v>102</v>
      </c>
      <c r="DD7" s="24" t="s">
        <v>102</v>
      </c>
      <c r="DE7" s="24" t="s">
        <v>102</v>
      </c>
      <c r="DF7" s="24">
        <v>90.62</v>
      </c>
      <c r="DG7" s="24">
        <v>90.79</v>
      </c>
      <c r="DH7" s="24">
        <v>96</v>
      </c>
      <c r="DI7" s="24" t="s">
        <v>102</v>
      </c>
      <c r="DJ7" s="24" t="s">
        <v>102</v>
      </c>
      <c r="DK7" s="24" t="s">
        <v>102</v>
      </c>
      <c r="DL7" s="24">
        <v>3.98</v>
      </c>
      <c r="DM7" s="24">
        <v>7.95</v>
      </c>
      <c r="DN7" s="24" t="s">
        <v>102</v>
      </c>
      <c r="DO7" s="24" t="s">
        <v>102</v>
      </c>
      <c r="DP7" s="24" t="s">
        <v>102</v>
      </c>
      <c r="DQ7" s="24">
        <v>26.9</v>
      </c>
      <c r="DR7" s="24">
        <v>28.47</v>
      </c>
      <c r="DS7" s="24">
        <v>42.2</v>
      </c>
      <c r="DT7" s="24" t="s">
        <v>102</v>
      </c>
      <c r="DU7" s="24" t="s">
        <v>102</v>
      </c>
      <c r="DV7" s="24" t="s">
        <v>102</v>
      </c>
      <c r="DW7" s="24">
        <v>4.0999999999999996</v>
      </c>
      <c r="DX7" s="24">
        <v>4.13</v>
      </c>
      <c r="DY7" s="24" t="s">
        <v>102</v>
      </c>
      <c r="DZ7" s="24" t="s">
        <v>102</v>
      </c>
      <c r="EA7" s="24" t="s">
        <v>102</v>
      </c>
      <c r="EB7" s="24">
        <v>2.08</v>
      </c>
      <c r="EC7" s="24">
        <v>1.87</v>
      </c>
      <c r="ED7" s="24">
        <v>9.4600000000000009</v>
      </c>
      <c r="EE7" s="24" t="s">
        <v>102</v>
      </c>
      <c r="EF7" s="24" t="s">
        <v>102</v>
      </c>
      <c r="EG7" s="24" t="s">
        <v>102</v>
      </c>
      <c r="EH7" s="24">
        <v>0.78</v>
      </c>
      <c r="EI7" s="24">
        <v>0</v>
      </c>
      <c r="EJ7" s="24" t="s">
        <v>102</v>
      </c>
      <c r="EK7" s="24" t="s">
        <v>102</v>
      </c>
      <c r="EL7" s="24" t="s">
        <v>102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長尾 慶一</cp:lastModifiedBy>
  <dcterms:created xsi:type="dcterms:W3CDTF">2025-12-23T05:59:37Z</dcterms:created>
  <dcterms:modified xsi:type="dcterms:W3CDTF">2026-01-23T02:17:38Z</dcterms:modified>
  <cp:category/>
</cp:coreProperties>
</file>