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U:\01d_業務係\公営企業\経営比較分析表\R6決算\回答\"/>
    </mc:Choice>
  </mc:AlternateContent>
  <xr:revisionPtr revIDLastSave="0" documentId="13_ncr:1_{5B239E5C-B290-4213-82E3-2815118CDC62}" xr6:coauthVersionLast="47" xr6:coauthVersionMax="47" xr10:uidLastSave="{00000000-0000-0000-0000-000000000000}"/>
  <workbookProtection workbookAlgorithmName="SHA-512" workbookHashValue="0HUAqy29GkDAN9f0K9Bx8IIkJ2ZL6j7xSLVzxMC23OSUEr5niDUkrOIt/j43U4jLHE+1v1kJNI6zs10faIZsjQ==" workbookSaltValue="OTkBVZGpxr9kMNkjXSACt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P6" i="5"/>
  <c r="O6" i="5"/>
  <c r="I10" i="4" s="1"/>
  <c r="N6" i="5"/>
  <c r="B10" i="4" s="1"/>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G85" i="4"/>
  <c r="W10" i="4"/>
  <c r="P10" i="4"/>
  <c r="AD8" i="4"/>
  <c r="W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<sst xmlns="http://schemas.openxmlformats.org/spreadsheetml/2006/main" count="236" uniqueCount="116">
  <si>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</si>
  <si>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</si>
  <si>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</si>
  <si>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</si>
  <si>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</si>
  <si>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</si>
  <si>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</si>
  <si>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</si>
  <si>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</si>
  <si>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</si>
  <si>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</si>
  <si>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</si>
  <si>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</si>
  <si>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</si>
  <si>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</si>
  <si>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</si>
  <si>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</si>
  <si>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</si>
  <si>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</si>
  <si>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</si>
  <si>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</si>
  <si>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</si>
  <si>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</si>
  <si>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</si>
  <si>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</si>
  <si>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</si>
  <si>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</si>
  <si>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</si>
  <si>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</si>
  <si>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</si>
  <si>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</si>
  <si>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</si>
  <si>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</si>
  <si>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</si>
  <si>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</si>
  <si>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</si>
  <si>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</si>
  <si>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</si>
  <si>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</si>
  <si>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</si>
  <si>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</si>
  <si>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</si>
  <si>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</si>
  <si>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</si>
  <si>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</si>
  <si>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</si>
  <si>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</si>
  <si>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</si>
  <si>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</si>
  <si>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</si>
  <si>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</si>
  <si>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</si>
  <si>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</si>
  <si>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</si>
  <si>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</si>
  <si>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</si>
  <si>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</si>
  <si>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</si>
  <si>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</si>
  <si>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</si>
  <si>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</si>
  <si>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</si>
  <si>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</si>
  <si>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</si>
  <si>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</si>
  <si>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</si>
  <si>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</si>
  <si>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</si>
  <si>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</si>
  <si>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</si>
  <si>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</si>
  <si>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</si>
  <si>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</si>
  <si>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</si>
  <si>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</si>
  <si>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</si>
  <si>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</si>
  <si>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</si>
  <si>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</si>
  <si>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</si>
  <si>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</si>
  <si>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</si>
  <si>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</si>
  <si>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</si>
  <si>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</si>
  <si>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</si>
  <si>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</si>
  <si>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</si>
  <si>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</si>
  <si>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</si>
  <si>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</si>
  <si>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</si>
  <si>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</si>
  <si>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</si>
  <si>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</si>
  <si>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</si>
  <si>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西東京市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</si>
  <si>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</si>
  <si>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</si>
  <si>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</si>
  <si>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</si>
  <si>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</si>
  <si>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</si>
  <si>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</si>
  <si>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</si>
  <si>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</si>
  <si>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</si>
  <si>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</si>
  <si>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</si>
  <si>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</si>
  <si>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</si>
  <si>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</si>
  <si>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</si>
  <si>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①経常収支比率は、下水道使用料が減になったものの、前年度比1.14ポイント上昇しており、類似団体平均と比較して下回ってはいるが100％を上回っているため、黒字であることを示している。
③流動比率は、現金預金の増、企業債の減により前年度比44.81ポイント上昇し、100％を大きく上回り、類似団体平均と比較しても大幅に高い水準となっている。
④企業債残高対事業規模比率は、類似団体平均よりも大幅に下回っており、長期的な債務支払能力は、他団体よりも良好となっている。
⑤経費回収率は、一般家庭を中心とする使用者の排出量が減となったものの、汚水処理原価の減が使用料収入の減を上回ったことにより、前年度比2.11ポイント上昇した。
⑥汚水処理原価は、有収水量が減少したものの、流域下水道維持管理負担金等などの汚水処理に係る経費がそれを上回り減となったため、前年度比1.98円下回っており、類似団体平均を下回っていることからも良好といえる。
⑧水洗化率は、年々上昇しており、令和４年度以降は類似団体平均を上回っている。
以上のことから、経営の健全性・効率性について、類似団体平均と比較しても概ね良好である。</t>
    <rPh sb="1" eb="5">
      <t>ケイジョウシュウシ</t>
    </rPh>
    <rPh sb="5" eb="7">
      <t>ヒリツ</t>
    </rPh>
    <rPh sb="9" eb="12">
      <t>ゲスイドウ</t>
    </rPh>
    <rPh sb="12" eb="15">
      <t>シヨウリョウ</t>
    </rPh>
    <rPh sb="16" eb="17">
      <t>ゲン</t>
    </rPh>
    <rPh sb="25" eb="28">
      <t>ゼンネンド</t>
    </rPh>
    <rPh sb="28" eb="29">
      <t>ヒ</t>
    </rPh>
    <rPh sb="37" eb="39">
      <t>ジョウショウ</t>
    </rPh>
    <rPh sb="44" eb="48">
      <t>ルイジダンタイ</t>
    </rPh>
    <rPh sb="48" eb="50">
      <t>ヘイキン</t>
    </rPh>
    <rPh sb="51" eb="53">
      <t>ヒカク</t>
    </rPh>
    <rPh sb="55" eb="57">
      <t>シタマワ</t>
    </rPh>
    <rPh sb="68" eb="70">
      <t>ウワマワ</t>
    </rPh>
    <rPh sb="77" eb="79">
      <t>クロジ</t>
    </rPh>
    <rPh sb="85" eb="86">
      <t>シメ</t>
    </rPh>
    <rPh sb="94" eb="96">
      <t>リュウドウ</t>
    </rPh>
    <rPh sb="96" eb="98">
      <t>ヒリツ</t>
    </rPh>
    <rPh sb="100" eb="102">
      <t>ゲンキン</t>
    </rPh>
    <rPh sb="102" eb="103">
      <t>アズカ</t>
    </rPh>
    <rPh sb="103" eb="104">
      <t>キン</t>
    </rPh>
    <rPh sb="105" eb="106">
      <t>ゾウ</t>
    </rPh>
    <rPh sb="107" eb="110">
      <t>キギョウサイ</t>
    </rPh>
    <rPh sb="111" eb="112">
      <t>ゲン</t>
    </rPh>
    <rPh sb="115" eb="119">
      <t>ゼンネンドヒ</t>
    </rPh>
    <rPh sb="128" eb="130">
      <t>ジョウショウ</t>
    </rPh>
    <rPh sb="137" eb="138">
      <t>オオ</t>
    </rPh>
    <rPh sb="140" eb="142">
      <t>ウワマワ</t>
    </rPh>
    <rPh sb="144" eb="146">
      <t>ルイジ</t>
    </rPh>
    <rPh sb="146" eb="148">
      <t>ダンタイ</t>
    </rPh>
    <rPh sb="148" eb="150">
      <t>ヘイキン</t>
    </rPh>
    <rPh sb="151" eb="153">
      <t>ヒカク</t>
    </rPh>
    <rPh sb="156" eb="158">
      <t>オオハバ</t>
    </rPh>
    <rPh sb="159" eb="160">
      <t>タカ</t>
    </rPh>
    <rPh sb="161" eb="163">
      <t>スイジュン</t>
    </rPh>
    <rPh sb="173" eb="178">
      <t>キギョウサイザンダカ</t>
    </rPh>
    <rPh sb="178" eb="179">
      <t>タイ</t>
    </rPh>
    <rPh sb="179" eb="183">
      <t>ジギョウキボ</t>
    </rPh>
    <rPh sb="183" eb="185">
      <t>ヒリツ</t>
    </rPh>
    <rPh sb="187" eb="189">
      <t>ルイジ</t>
    </rPh>
    <rPh sb="189" eb="191">
      <t>ダンタイ</t>
    </rPh>
    <rPh sb="191" eb="193">
      <t>ヘイキン</t>
    </rPh>
    <rPh sb="196" eb="198">
      <t>オオハバ</t>
    </rPh>
    <rPh sb="199" eb="201">
      <t>シタマワ</t>
    </rPh>
    <rPh sb="206" eb="209">
      <t>チョウキテキ</t>
    </rPh>
    <rPh sb="210" eb="212">
      <t>サイム</t>
    </rPh>
    <rPh sb="212" eb="214">
      <t>シハラ</t>
    </rPh>
    <rPh sb="214" eb="216">
      <t>ノウリョク</t>
    </rPh>
    <rPh sb="218" eb="219">
      <t>ホカ</t>
    </rPh>
    <rPh sb="219" eb="221">
      <t>ダンタイ</t>
    </rPh>
    <rPh sb="224" eb="226">
      <t>リョウコウ</t>
    </rPh>
    <rPh sb="236" eb="238">
      <t>ケイヒ</t>
    </rPh>
    <rPh sb="238" eb="241">
      <t>カイシュウリツ</t>
    </rPh>
    <rPh sb="243" eb="247">
      <t>イッパンカテイ</t>
    </rPh>
    <rPh sb="248" eb="250">
      <t>チュウシン</t>
    </rPh>
    <rPh sb="253" eb="256">
      <t>シヨウシャ</t>
    </rPh>
    <rPh sb="257" eb="259">
      <t>ハイシュツ</t>
    </rPh>
    <rPh sb="259" eb="260">
      <t>リョウ</t>
    </rPh>
    <rPh sb="261" eb="262">
      <t>ゲン</t>
    </rPh>
    <rPh sb="317" eb="321">
      <t>オスイショリ</t>
    </rPh>
    <rPh sb="321" eb="323">
      <t>ゲンカ</t>
    </rPh>
    <rPh sb="325" eb="329">
      <t>ユウシュウスイリョウ</t>
    </rPh>
    <rPh sb="330" eb="332">
      <t>ゲンショウ</t>
    </rPh>
    <rPh sb="338" eb="343">
      <t>リュウイキゲスイドウ</t>
    </rPh>
    <rPh sb="343" eb="347">
      <t>イジカンリ</t>
    </rPh>
    <rPh sb="347" eb="350">
      <t>フタンキン</t>
    </rPh>
    <rPh sb="350" eb="351">
      <t>ナド</t>
    </rPh>
    <rPh sb="354" eb="358">
      <t>オスイショリ</t>
    </rPh>
    <rPh sb="359" eb="360">
      <t>カカ</t>
    </rPh>
    <rPh sb="361" eb="363">
      <t>ケイヒ</t>
    </rPh>
    <rPh sb="367" eb="369">
      <t>ウワマワ</t>
    </rPh>
    <rPh sb="370" eb="371">
      <t>ゲン</t>
    </rPh>
    <rPh sb="378" eb="382">
      <t>ゼンネンドヒ</t>
    </rPh>
    <rPh sb="386" eb="387">
      <t>エン</t>
    </rPh>
    <rPh sb="387" eb="389">
      <t>シタマワ</t>
    </rPh>
    <rPh sb="394" eb="398">
      <t>ルイジダンタイ</t>
    </rPh>
    <rPh sb="398" eb="400">
      <t>ヘイキン</t>
    </rPh>
    <rPh sb="401" eb="403">
      <t>シタマワ</t>
    </rPh>
    <rPh sb="412" eb="414">
      <t>リョウコウ</t>
    </rPh>
    <rPh sb="422" eb="425">
      <t>スイセンカ</t>
    </rPh>
    <rPh sb="425" eb="426">
      <t>リツ</t>
    </rPh>
    <rPh sb="428" eb="430">
      <t>ネンネン</t>
    </rPh>
    <rPh sb="430" eb="432">
      <t>ジョウショウ</t>
    </rPh>
    <rPh sb="437" eb="439">
      <t>レイワ</t>
    </rPh>
    <rPh sb="440" eb="442">
      <t>ネンド</t>
    </rPh>
    <rPh sb="442" eb="444">
      <t>イコウ</t>
    </rPh>
    <rPh sb="445" eb="447">
      <t>ルイジ</t>
    </rPh>
    <rPh sb="447" eb="449">
      <t>ダンタイ</t>
    </rPh>
    <rPh sb="449" eb="451">
      <t>ヘイキン</t>
    </rPh>
    <rPh sb="452" eb="454">
      <t>ウワマワ</t>
    </rPh>
    <rPh sb="462" eb="464">
      <t>イジョウ</t>
    </rPh>
    <rPh sb="470" eb="472">
      <t>ケイエイ</t>
    </rPh>
    <rPh sb="473" eb="476">
      <t>ケンゼンセイ</t>
    </rPh>
    <rPh sb="477" eb="479">
      <t>コウリツ</t>
    </rPh>
    <rPh sb="479" eb="480">
      <t>セイ</t>
    </rPh>
    <rPh sb="485" eb="487">
      <t>ルイジ</t>
    </rPh>
    <rPh sb="487" eb="489">
      <t>ダンタイ</t>
    </rPh>
    <rPh sb="489" eb="491">
      <t>ヘイキン</t>
    </rPh>
    <rPh sb="492" eb="494">
      <t>ヒカク</t>
    </rPh>
    <rPh sb="497" eb="498">
      <t>オオム</t>
    </rPh>
    <rPh sb="499" eb="501">
      <t>リョウコウ</t>
    </rPh>
    <phoneticPr fontId="4"/>
  </si>
  <si>
    <t>　現在、企業債の償還が進んでいることから健全な経営ができているものの、今後は、下水道施設の老朽化に対する改築、更新費用の増加に伴う、財源確保が課題となってくるとともに人口減少や下水道使用者の使用量減による使用料収入の減少など経営環境は厳しさを増していくことが予想される。
　健全な経営、事業の効率化をもって運営し将来にわたり安定したサービスを提供していくためには、令和７年度に下水道プラン及び経営戦略の改定を行い、経営状況の把握に努めるとともに、経営基盤の強化と財政マネジメントの向上を図る必要があると考えられる。</t>
    <rPh sb="182" eb="184">
      <t>レイワ</t>
    </rPh>
    <rPh sb="185" eb="187">
      <t>ネンド</t>
    </rPh>
    <rPh sb="188" eb="191">
      <t>ゲスイドウ</t>
    </rPh>
    <rPh sb="194" eb="195">
      <t>オヨ</t>
    </rPh>
    <rPh sb="196" eb="198">
      <t>ケイエイ</t>
    </rPh>
    <rPh sb="198" eb="200">
      <t>センリャク</t>
    </rPh>
    <rPh sb="201" eb="203">
      <t>カイテイ</t>
    </rPh>
    <rPh sb="204" eb="205">
      <t>オコナ</t>
    </rPh>
    <rPh sb="245" eb="247">
      <t>ヒツヨウ</t>
    </rPh>
    <rPh sb="251" eb="252">
      <t>カンガ</t>
    </rPh>
    <phoneticPr fontId="4"/>
  </si>
  <si>
    <r>
      <t>　本市では、昭和48年度から平成４年度にかけて集中的に下水道施設の整備を進めてきたことから、耐</t>
    </r>
    <r>
      <rPr>
        <sz val="11"/>
        <rFont val="ＭＳ ゴシック"/>
        <family val="3"/>
        <charset val="128"/>
      </rPr>
      <t>用年数50年を経過する下水道施設が令和６年度から急増している。
  そのため、令和５年度に策定した下水道ストックマネジメント修繕・改築計画に基づき、改築・更新を進めた。
　今後も引き続き下水道ストックマネジメント計画に基づき、下水道施設の点検・調査及び改築・更新を計画的に進めていく。</t>
    </r>
    <r>
      <rPr>
        <sz val="11"/>
        <color theme="1"/>
        <rFont val="ＭＳ ゴシック"/>
        <family val="3"/>
        <charset val="128"/>
      </rPr>
      <t xml:space="preserve">
</t>
    </r>
    <rPh sb="86" eb="88">
      <t>レイワ</t>
    </rPh>
    <rPh sb="89" eb="91">
      <t>ネンド</t>
    </rPh>
    <rPh sb="92" eb="94">
      <t>サクテイ</t>
    </rPh>
    <rPh sb="96" eb="99">
      <t>ゲスイドウ</t>
    </rPh>
    <rPh sb="109" eb="111">
      <t>シュウゼン</t>
    </rPh>
    <rPh sb="112" eb="114">
      <t>カイチク</t>
    </rPh>
    <rPh sb="114" eb="116">
      <t>ケイカク</t>
    </rPh>
    <rPh sb="117" eb="118">
      <t>モト</t>
    </rPh>
    <rPh sb="121" eb="123">
      <t>カイチク</t>
    </rPh>
    <rPh sb="124" eb="126">
      <t>コウシン</t>
    </rPh>
    <rPh sb="127" eb="128">
      <t>スス</t>
    </rPh>
    <rPh sb="133" eb="135">
      <t>コンゴ</t>
    </rPh>
    <rPh sb="136" eb="137">
      <t>ヒ</t>
    </rPh>
    <rPh sb="138" eb="139">
      <t>ツヅ</t>
    </rPh>
    <rPh sb="140" eb="143">
      <t>ゲスイドウ</t>
    </rPh>
    <rPh sb="153" eb="155">
      <t>ケイカク</t>
    </rPh>
    <rPh sb="156" eb="157">
      <t>モト</t>
    </rPh>
    <rPh sb="160" eb="163">
      <t>ゲスイドウ</t>
    </rPh>
    <rPh sb="163" eb="165">
      <t>シセツ</t>
    </rPh>
    <rPh sb="166" eb="168">
      <t>テンケン</t>
    </rPh>
    <rPh sb="169" eb="171">
      <t>チョウサ</t>
    </rPh>
    <rPh sb="171" eb="172">
      <t>オヨ</t>
    </rPh>
    <rPh sb="173" eb="175">
      <t>カイチク</t>
    </rPh>
    <rPh sb="176" eb="178">
      <t>コウシン</t>
    </rPh>
    <rPh sb="179" eb="182">
      <t>ケイカクテキ</t>
    </rPh>
    <rPh sb="183" eb="184">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</si>
</sst>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0D-47CE-B223-D5CB686CE5E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0.15</c:v>
                </c:pt>
                <c:pt idx="2">
                  <c:v>0.16</c:v>
                </c:pt>
                <c:pt idx="3">
                  <c:v>0.16</c:v>
                </c:pt>
                <c:pt idx="4">
                  <c:v>0.16</c:v>
                </c:pt>
              </c:numCache>
            </c:numRef>
          </c:val>
          <c:smooth val="0"/>
          <c:extLst>
            <c:ext xmlns:c16="http://schemas.microsoft.com/office/drawing/2014/chart" uri="{C3380CC4-5D6E-409C-BE32-E72D297353CC}">
              <c16:uniqueId val="{00000001-F70D-47CE-B223-D5CB686CE5E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BC-4D2A-AB37-CDDA3B98DAE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65.680000000000007</c:v>
                </c:pt>
                <c:pt idx="2">
                  <c:v>63.62</c:v>
                </c:pt>
                <c:pt idx="3">
                  <c:v>62.65</c:v>
                </c:pt>
                <c:pt idx="4">
                  <c:v>61.96</c:v>
                </c:pt>
              </c:numCache>
            </c:numRef>
          </c:val>
          <c:smooth val="0"/>
          <c:extLst>
            <c:ext xmlns:c16="http://schemas.microsoft.com/office/drawing/2014/chart" uri="{C3380CC4-5D6E-409C-BE32-E72D297353CC}">
              <c16:uniqueId val="{00000001-59BC-4D2A-AB37-CDDA3B98DAE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97.5</c:v>
                </c:pt>
                <c:pt idx="1">
                  <c:v>97.56</c:v>
                </c:pt>
                <c:pt idx="2">
                  <c:v>97.61</c:v>
                </c:pt>
                <c:pt idx="3">
                  <c:v>97.65</c:v>
                </c:pt>
                <c:pt idx="4">
                  <c:v>97.69</c:v>
                </c:pt>
              </c:numCache>
            </c:numRef>
          </c:val>
          <c:extLst>
            <c:ext xmlns:c16="http://schemas.microsoft.com/office/drawing/2014/chart" uri="{C3380CC4-5D6E-409C-BE32-E72D297353CC}">
              <c16:uniqueId val="{00000000-DE43-4CF8-B960-13DC6F7B6A1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97.7</c:v>
                </c:pt>
                <c:pt idx="1">
                  <c:v>97.59</c:v>
                </c:pt>
                <c:pt idx="2">
                  <c:v>97.53</c:v>
                </c:pt>
                <c:pt idx="3">
                  <c:v>97.54</c:v>
                </c:pt>
                <c:pt idx="4">
                  <c:v>97.51</c:v>
                </c:pt>
              </c:numCache>
            </c:numRef>
          </c:val>
          <c:smooth val="0"/>
          <c:extLst>
            <c:ext xmlns:c16="http://schemas.microsoft.com/office/drawing/2014/chart" uri="{C3380CC4-5D6E-409C-BE32-E72D297353CC}">
              <c16:uniqueId val="{00000001-DE43-4CF8-B960-13DC6F7B6A1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107.43</c:v>
                </c:pt>
                <c:pt idx="1">
                  <c:v>103.22</c:v>
                </c:pt>
                <c:pt idx="2">
                  <c:v>103.04</c:v>
                </c:pt>
                <c:pt idx="3">
                  <c:v>104.25</c:v>
                </c:pt>
                <c:pt idx="4">
                  <c:v>105.39</c:v>
                </c:pt>
              </c:numCache>
            </c:numRef>
          </c:val>
          <c:extLst>
            <c:ext xmlns:c16="http://schemas.microsoft.com/office/drawing/2014/chart" uri="{C3380CC4-5D6E-409C-BE32-E72D297353CC}">
              <c16:uniqueId val="{00000000-E098-49BE-8980-485A890372A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107.09</c:v>
                </c:pt>
                <c:pt idx="1">
                  <c:v>107.96</c:v>
                </c:pt>
                <c:pt idx="2">
                  <c:v>107.29</c:v>
                </c:pt>
                <c:pt idx="3">
                  <c:v>106.58</c:v>
                </c:pt>
                <c:pt idx="4">
                  <c:v>106.8</c:v>
                </c:pt>
              </c:numCache>
            </c:numRef>
          </c:val>
          <c:smooth val="0"/>
          <c:extLst>
            <c:ext xmlns:c16="http://schemas.microsoft.com/office/drawing/2014/chart" uri="{C3380CC4-5D6E-409C-BE32-E72D297353CC}">
              <c16:uniqueId val="{00000001-E098-49BE-8980-485A890372A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8.6199999999999992</c:v>
                </c:pt>
                <c:pt idx="1">
                  <c:v>12.9</c:v>
                </c:pt>
                <c:pt idx="2">
                  <c:v>17.09</c:v>
                </c:pt>
                <c:pt idx="3">
                  <c:v>21.23</c:v>
                </c:pt>
                <c:pt idx="4">
                  <c:v>25.42</c:v>
                </c:pt>
              </c:numCache>
            </c:numRef>
          </c:val>
          <c:extLst>
            <c:ext xmlns:c16="http://schemas.microsoft.com/office/drawing/2014/chart" uri="{C3380CC4-5D6E-409C-BE32-E72D297353CC}">
              <c16:uniqueId val="{00000000-D382-4E29-84B0-96BAD24A5B6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23.38</c:v>
                </c:pt>
                <c:pt idx="1">
                  <c:v>24.59</c:v>
                </c:pt>
                <c:pt idx="2">
                  <c:v>26.87</c:v>
                </c:pt>
                <c:pt idx="3">
                  <c:v>29.31</c:v>
                </c:pt>
                <c:pt idx="4">
                  <c:v>31.67</c:v>
                </c:pt>
              </c:numCache>
            </c:numRef>
          </c:val>
          <c:smooth val="0"/>
          <c:extLst>
            <c:ext xmlns:c16="http://schemas.microsoft.com/office/drawing/2014/chart" uri="{C3380CC4-5D6E-409C-BE32-E72D297353CC}">
              <c16:uniqueId val="{00000001-D382-4E29-84B0-96BAD24A5B6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0.1</c:v>
                </c:pt>
              </c:numCache>
            </c:numRef>
          </c:val>
          <c:extLst>
            <c:ext xmlns:c16="http://schemas.microsoft.com/office/drawing/2014/chart" uri="{C3380CC4-5D6E-409C-BE32-E72D297353CC}">
              <c16:uniqueId val="{00000000-6E61-411E-BD0D-170307F7F2E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8.1999999999999993</c:v>
                </c:pt>
                <c:pt idx="1">
                  <c:v>9.43</c:v>
                </c:pt>
                <c:pt idx="2">
                  <c:v>12.4</c:v>
                </c:pt>
                <c:pt idx="3">
                  <c:v>13.81</c:v>
                </c:pt>
                <c:pt idx="4">
                  <c:v>15.32</c:v>
                </c:pt>
              </c:numCache>
            </c:numRef>
          </c:val>
          <c:smooth val="0"/>
          <c:extLst>
            <c:ext xmlns:c16="http://schemas.microsoft.com/office/drawing/2014/chart" uri="{C3380CC4-5D6E-409C-BE32-E72D297353CC}">
              <c16:uniqueId val="{00000001-6E61-411E-BD0D-170307F7F2E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05-4A21-A281-16DC3B23B2E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0.59</c:v>
                </c:pt>
                <c:pt idx="1">
                  <c:v>0.68</c:v>
                </c:pt>
                <c:pt idx="2">
                  <c:v>0.9</c:v>
                </c:pt>
                <c:pt idx="3">
                  <c:v>1.19</c:v>
                </c:pt>
                <c:pt idx="4">
                  <c:v>1.4</c:v>
                </c:pt>
              </c:numCache>
            </c:numRef>
          </c:val>
          <c:smooth val="0"/>
          <c:extLst>
            <c:ext xmlns:c16="http://schemas.microsoft.com/office/drawing/2014/chart" uri="{C3380CC4-5D6E-409C-BE32-E72D297353CC}">
              <c16:uniqueId val="{00000001-9105-4A21-A281-16DC3B23B2E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105.69</c:v>
                </c:pt>
                <c:pt idx="1">
                  <c:v>133.84</c:v>
                </c:pt>
                <c:pt idx="2">
                  <c:v>171.65</c:v>
                </c:pt>
                <c:pt idx="3">
                  <c:v>216.22</c:v>
                </c:pt>
                <c:pt idx="4">
                  <c:v>261.02999999999997</c:v>
                </c:pt>
              </c:numCache>
            </c:numRef>
          </c:val>
          <c:extLst>
            <c:ext xmlns:c16="http://schemas.microsoft.com/office/drawing/2014/chart" uri="{C3380CC4-5D6E-409C-BE32-E72D297353CC}">
              <c16:uniqueId val="{00000000-0D06-4468-A61E-BFD25214D59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77.72</c:v>
                </c:pt>
                <c:pt idx="1">
                  <c:v>86.61</c:v>
                </c:pt>
                <c:pt idx="2">
                  <c:v>100.73</c:v>
                </c:pt>
                <c:pt idx="3">
                  <c:v>108.7</c:v>
                </c:pt>
                <c:pt idx="4">
                  <c:v>120.78</c:v>
                </c:pt>
              </c:numCache>
            </c:numRef>
          </c:val>
          <c:smooth val="0"/>
          <c:extLst>
            <c:ext xmlns:c16="http://schemas.microsoft.com/office/drawing/2014/chart" uri="{C3380CC4-5D6E-409C-BE32-E72D297353CC}">
              <c16:uniqueId val="{00000001-0D06-4468-A61E-BFD25214D59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279.14999999999998</c:v>
                </c:pt>
                <c:pt idx="1">
                  <c:v>294.64999999999998</c:v>
                </c:pt>
                <c:pt idx="2">
                  <c:v>292.47000000000003</c:v>
                </c:pt>
                <c:pt idx="3">
                  <c:v>297.44</c:v>
                </c:pt>
                <c:pt idx="4">
                  <c:v>285.75</c:v>
                </c:pt>
              </c:numCache>
            </c:numRef>
          </c:val>
          <c:extLst>
            <c:ext xmlns:c16="http://schemas.microsoft.com/office/drawing/2014/chart" uri="{C3380CC4-5D6E-409C-BE32-E72D297353CC}">
              <c16:uniqueId val="{00000000-C008-4C27-B4A2-B0319184E15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485.6</c:v>
                </c:pt>
                <c:pt idx="1">
                  <c:v>463.93</c:v>
                </c:pt>
                <c:pt idx="2">
                  <c:v>481.88</c:v>
                </c:pt>
                <c:pt idx="3">
                  <c:v>460.03</c:v>
                </c:pt>
                <c:pt idx="4">
                  <c:v>447.27</c:v>
                </c:pt>
              </c:numCache>
            </c:numRef>
          </c:val>
          <c:smooth val="0"/>
          <c:extLst>
            <c:ext xmlns:c16="http://schemas.microsoft.com/office/drawing/2014/chart" uri="{C3380CC4-5D6E-409C-BE32-E72D297353CC}">
              <c16:uniqueId val="{00000001-C008-4C27-B4A2-B0319184E15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110.89</c:v>
                </c:pt>
                <c:pt idx="1">
                  <c:v>103.66</c:v>
                </c:pt>
                <c:pt idx="2">
                  <c:v>103.5</c:v>
                </c:pt>
                <c:pt idx="3">
                  <c:v>105</c:v>
                </c:pt>
                <c:pt idx="4">
                  <c:v>107.11</c:v>
                </c:pt>
              </c:numCache>
            </c:numRef>
          </c:val>
          <c:extLst>
            <c:ext xmlns:c16="http://schemas.microsoft.com/office/drawing/2014/chart" uri="{C3380CC4-5D6E-409C-BE32-E72D297353CC}">
              <c16:uniqueId val="{00000000-E31D-436D-B92D-5254FC9BBEE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99.95</c:v>
                </c:pt>
                <c:pt idx="1">
                  <c:v>103.4</c:v>
                </c:pt>
                <c:pt idx="2">
                  <c:v>101.87</c:v>
                </c:pt>
                <c:pt idx="3">
                  <c:v>101.33</c:v>
                </c:pt>
                <c:pt idx="4">
                  <c:v>101.5</c:v>
                </c:pt>
              </c:numCache>
            </c:numRef>
          </c:val>
          <c:smooth val="0"/>
          <c:extLst>
            <c:ext xmlns:c16="http://schemas.microsoft.com/office/drawing/2014/chart" uri="{C3380CC4-5D6E-409C-BE32-E72D297353CC}">
              <c16:uniqueId val="{00000001-E31D-436D-B92D-5254FC9BBEE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90.22</c:v>
                </c:pt>
                <c:pt idx="1">
                  <c:v>91.25</c:v>
                </c:pt>
                <c:pt idx="2">
                  <c:v>91.21</c:v>
                </c:pt>
                <c:pt idx="3">
                  <c:v>90.54</c:v>
                </c:pt>
                <c:pt idx="4">
                  <c:v>88.56</c:v>
                </c:pt>
              </c:numCache>
            </c:numRef>
          </c:val>
          <c:extLst>
            <c:ext xmlns:c16="http://schemas.microsoft.com/office/drawing/2014/chart" uri="{C3380CC4-5D6E-409C-BE32-E72D297353CC}">
              <c16:uniqueId val="{00000000-42D3-4067-B196-3DC92199544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110.21</c:v>
                </c:pt>
                <c:pt idx="1">
                  <c:v>110.26</c:v>
                </c:pt>
                <c:pt idx="2">
                  <c:v>111.88</c:v>
                </c:pt>
                <c:pt idx="3">
                  <c:v>114.16</c:v>
                </c:pt>
                <c:pt idx="4">
                  <c:v>114.28</c:v>
                </c:pt>
              </c:numCache>
            </c:numRef>
          </c:val>
          <c:smooth val="0"/>
          <c:extLst>
            <c:ext xmlns:c16="http://schemas.microsoft.com/office/drawing/2014/chart" uri="{C3380CC4-5D6E-409C-BE32-E72D297353CC}">
              <c16:uniqueId val="{00000001-42D3-4067-B196-3DC92199544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東京都　西東京市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Aa</v>
      </c>
      <c r="X8" s="39"/>
      <c r="Y8" s="39"/>
      <c r="Z8" s="39"/>
      <c r="AA8" s="39"/>
      <c r="AB8" s="39"/>
      <c r="AC8" s="39"/>
      <c r="AD8" s="40" t="str">
        <f>データ!$M$6</f>
        <v>非設置</v>
      </c>
      <c r="AE8" s="40"/>
      <c r="AF8" s="40"/>
      <c r="AG8" s="40"/>
      <c r="AH8" s="40"/>
      <c r="AI8" s="40"/>
      <c r="AJ8" s="40"/>
      <c r="AK8" s="3"/>
      <c r="AL8" s="41">
        <f>データ!S6</f>
        <v>206245</v>
      </c>
      <c r="AM8" s="41"/>
      <c r="AN8" s="41"/>
      <c r="AO8" s="41"/>
      <c r="AP8" s="41"/>
      <c r="AQ8" s="41"/>
      <c r="AR8" s="41"/>
      <c r="AS8" s="41"/>
      <c r="AT8" s="34">
        <f>データ!T6</f>
        <v>15.75</v>
      </c>
      <c r="AU8" s="34"/>
      <c r="AV8" s="34"/>
      <c r="AW8" s="34"/>
      <c r="AX8" s="34"/>
      <c r="AY8" s="34"/>
      <c r="AZ8" s="34"/>
      <c r="BA8" s="34"/>
      <c r="BB8" s="34">
        <f>データ!U6</f>
        <v>13094.92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78.430000000000007</v>
      </c>
      <c r="J10" s="34"/>
      <c r="K10" s="34"/>
      <c r="L10" s="34"/>
      <c r="M10" s="34"/>
      <c r="N10" s="34"/>
      <c r="O10" s="34"/>
      <c r="P10" s="34">
        <f>データ!P6</f>
        <v>100</v>
      </c>
      <c r="Q10" s="34"/>
      <c r="R10" s="34"/>
      <c r="S10" s="34"/>
      <c r="T10" s="34"/>
      <c r="U10" s="34"/>
      <c r="V10" s="34"/>
      <c r="W10" s="34">
        <f>データ!Q6</f>
        <v>83.41</v>
      </c>
      <c r="X10" s="34"/>
      <c r="Y10" s="34"/>
      <c r="Z10" s="34"/>
      <c r="AA10" s="34"/>
      <c r="AB10" s="34"/>
      <c r="AC10" s="34"/>
      <c r="AD10" s="41">
        <f>データ!R6</f>
        <v>1612</v>
      </c>
      <c r="AE10" s="41"/>
      <c r="AF10" s="41"/>
      <c r="AG10" s="41"/>
      <c r="AH10" s="41"/>
      <c r="AI10" s="41"/>
      <c r="AJ10" s="41"/>
      <c r="AK10" s="2"/>
      <c r="AL10" s="41">
        <f>データ!V6</f>
        <v>206301</v>
      </c>
      <c r="AM10" s="41"/>
      <c r="AN10" s="41"/>
      <c r="AO10" s="41"/>
      <c r="AP10" s="41"/>
      <c r="AQ10" s="41"/>
      <c r="AR10" s="41"/>
      <c r="AS10" s="41"/>
      <c r="AT10" s="34">
        <f>データ!W6</f>
        <v>15.85</v>
      </c>
      <c r="AU10" s="34"/>
      <c r="AV10" s="34"/>
      <c r="AW10" s="34"/>
      <c r="AX10" s="34"/>
      <c r="AY10" s="34"/>
      <c r="AZ10" s="34"/>
      <c r="BA10" s="34"/>
      <c r="BB10" s="34">
        <f>データ!X6</f>
        <v>13015.84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aUkMgrY2IwuaEVuoodeTxL2VFEMBY/RGvU2c6ZmW3fP6B8YMPExvBIs/hcc+ey+YUazV2VjPWrHx3QXlztXInQ==" saltValue="zegFZDu2EwRXDnyDXnADZ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132292</v>
      </c>
      <c r="D6" s="19">
        <f t="shared" si="3"/>
        <v>46</v>
      </c>
      <c r="E6" s="19">
        <f t="shared" si="3"/>
        <v>17</v>
      </c>
      <c r="F6" s="19">
        <f t="shared" si="3"/>
        <v>1</v>
      </c>
      <c r="G6" s="19">
        <f t="shared" si="3"/>
        <v>0</v>
      </c>
      <c r="H6" s="19" t="str">
        <f t="shared" si="3"/>
        <v>東京都　西東京市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78.430000000000007</v>
      </c>
      <c r="P6" s="20">
        <f t="shared" si="3"/>
        <v>100</v>
      </c>
      <c r="Q6" s="20">
        <f t="shared" si="3"/>
        <v>83.41</v>
      </c>
      <c r="R6" s="20">
        <f t="shared" si="3"/>
        <v>1612</v>
      </c>
      <c r="S6" s="20">
        <f t="shared" si="3"/>
        <v>206245</v>
      </c>
      <c r="T6" s="20">
        <f t="shared" si="3"/>
        <v>15.75</v>
      </c>
      <c r="U6" s="20">
        <f t="shared" si="3"/>
        <v>13094.92</v>
      </c>
      <c r="V6" s="20">
        <f t="shared" si="3"/>
        <v>206301</v>
      </c>
      <c r="W6" s="20">
        <f t="shared" si="3"/>
        <v>15.85</v>
      </c>
      <c r="X6" s="20">
        <f t="shared" si="3"/>
        <v>13015.84</v>
      </c>
      <c r="Y6" s="21">
        <f>IF(Y7="",NA(),Y7)</f>
        <v>107.43</v>
      </c>
      <c r="Z6" s="21">
        <f t="shared" ref="Z6:AH6" si="4">IF(Z7="",NA(),Z7)</f>
        <v>103.22</v>
      </c>
      <c r="AA6" s="21">
        <f t="shared" si="4"/>
        <v>103.04</v>
      </c>
      <c r="AB6" s="21">
        <f t="shared" si="4"/>
        <v>104.25</v>
      </c>
      <c r="AC6" s="21">
        <f t="shared" si="4"/>
        <v>105.39</v>
      </c>
      <c r="AD6" s="21">
        <f t="shared" si="4"/>
        <v>107.09</v>
      </c>
      <c r="AE6" s="21">
        <f t="shared" si="4"/>
        <v>107.96</v>
      </c>
      <c r="AF6" s="21">
        <f t="shared" si="4"/>
        <v>107.29</v>
      </c>
      <c r="AG6" s="21">
        <f t="shared" si="4"/>
        <v>106.58</v>
      </c>
      <c r="AH6" s="21">
        <f t="shared" si="4"/>
        <v>106.8</v>
      </c>
      <c r="AI6" s="20" t="str">
        <f>IF(AI7="","",IF(AI7="-","【-】","【"&amp;SUBSTITUTE(TEXT(AI7,"#,##0.00"),"-","△")&amp;"】"))</f>
        <v>【105.36】</v>
      </c>
      <c r="AJ6" s="20">
        <f>IF(AJ7="",NA(),AJ7)</f>
        <v>0</v>
      </c>
      <c r="AK6" s="20">
        <f t="shared" ref="AK6:AS6" si="5">IF(AK7="",NA(),AK7)</f>
        <v>0</v>
      </c>
      <c r="AL6" s="20">
        <f t="shared" si="5"/>
        <v>0</v>
      </c>
      <c r="AM6" s="20">
        <f t="shared" si="5"/>
        <v>0</v>
      </c>
      <c r="AN6" s="20">
        <f t="shared" si="5"/>
        <v>0</v>
      </c>
      <c r="AO6" s="21">
        <f t="shared" si="5"/>
        <v>0.59</v>
      </c>
      <c r="AP6" s="21">
        <f t="shared" si="5"/>
        <v>0.68</v>
      </c>
      <c r="AQ6" s="21">
        <f t="shared" si="5"/>
        <v>0.9</v>
      </c>
      <c r="AR6" s="21">
        <f t="shared" si="5"/>
        <v>1.19</v>
      </c>
      <c r="AS6" s="21">
        <f t="shared" si="5"/>
        <v>1.4</v>
      </c>
      <c r="AT6" s="20" t="str">
        <f>IF(AT7="","",IF(AT7="-","【-】","【"&amp;SUBSTITUTE(TEXT(AT7,"#,##0.00"),"-","△")&amp;"】"))</f>
        <v>【3.12】</v>
      </c>
      <c r="AU6" s="21">
        <f>IF(AU7="",NA(),AU7)</f>
        <v>105.69</v>
      </c>
      <c r="AV6" s="21">
        <f t="shared" ref="AV6:BD6" si="6">IF(AV7="",NA(),AV7)</f>
        <v>133.84</v>
      </c>
      <c r="AW6" s="21">
        <f t="shared" si="6"/>
        <v>171.65</v>
      </c>
      <c r="AX6" s="21">
        <f t="shared" si="6"/>
        <v>216.22</v>
      </c>
      <c r="AY6" s="21">
        <f t="shared" si="6"/>
        <v>261.02999999999997</v>
      </c>
      <c r="AZ6" s="21">
        <f t="shared" si="6"/>
        <v>77.72</v>
      </c>
      <c r="BA6" s="21">
        <f t="shared" si="6"/>
        <v>86.61</v>
      </c>
      <c r="BB6" s="21">
        <f t="shared" si="6"/>
        <v>100.73</v>
      </c>
      <c r="BC6" s="21">
        <f t="shared" si="6"/>
        <v>108.7</v>
      </c>
      <c r="BD6" s="21">
        <f t="shared" si="6"/>
        <v>120.78</v>
      </c>
      <c r="BE6" s="20" t="str">
        <f>IF(BE7="","",IF(BE7="-","【-】","【"&amp;SUBSTITUTE(TEXT(BE7,"#,##0.00"),"-","△")&amp;"】"))</f>
        <v>【82.75】</v>
      </c>
      <c r="BF6" s="21">
        <f>IF(BF7="",NA(),BF7)</f>
        <v>279.14999999999998</v>
      </c>
      <c r="BG6" s="21">
        <f t="shared" ref="BG6:BO6" si="7">IF(BG7="",NA(),BG7)</f>
        <v>294.64999999999998</v>
      </c>
      <c r="BH6" s="21">
        <f t="shared" si="7"/>
        <v>292.47000000000003</v>
      </c>
      <c r="BI6" s="21">
        <f t="shared" si="7"/>
        <v>297.44</v>
      </c>
      <c r="BJ6" s="21">
        <f t="shared" si="7"/>
        <v>285.75</v>
      </c>
      <c r="BK6" s="21">
        <f t="shared" si="7"/>
        <v>485.6</v>
      </c>
      <c r="BL6" s="21">
        <f t="shared" si="7"/>
        <v>463.93</v>
      </c>
      <c r="BM6" s="21">
        <f t="shared" si="7"/>
        <v>481.88</v>
      </c>
      <c r="BN6" s="21">
        <f t="shared" si="7"/>
        <v>460.03</v>
      </c>
      <c r="BO6" s="21">
        <f t="shared" si="7"/>
        <v>447.27</v>
      </c>
      <c r="BP6" s="20" t="str">
        <f>IF(BP7="","",IF(BP7="-","【-】","【"&amp;SUBSTITUTE(TEXT(BP7,"#,##0.00"),"-","△")&amp;"】"))</f>
        <v>【602.56】</v>
      </c>
      <c r="BQ6" s="21">
        <f>IF(BQ7="",NA(),BQ7)</f>
        <v>110.89</v>
      </c>
      <c r="BR6" s="21">
        <f t="shared" ref="BR6:BZ6" si="8">IF(BR7="",NA(),BR7)</f>
        <v>103.66</v>
      </c>
      <c r="BS6" s="21">
        <f t="shared" si="8"/>
        <v>103.5</v>
      </c>
      <c r="BT6" s="21">
        <f t="shared" si="8"/>
        <v>105</v>
      </c>
      <c r="BU6" s="21">
        <f t="shared" si="8"/>
        <v>107.11</v>
      </c>
      <c r="BV6" s="21">
        <f t="shared" si="8"/>
        <v>99.95</v>
      </c>
      <c r="BW6" s="21">
        <f t="shared" si="8"/>
        <v>103.4</v>
      </c>
      <c r="BX6" s="21">
        <f t="shared" si="8"/>
        <v>101.87</v>
      </c>
      <c r="BY6" s="21">
        <f t="shared" si="8"/>
        <v>101.33</v>
      </c>
      <c r="BZ6" s="21">
        <f t="shared" si="8"/>
        <v>101.5</v>
      </c>
      <c r="CA6" s="20" t="str">
        <f>IF(CA7="","",IF(CA7="-","【-】","【"&amp;SUBSTITUTE(TEXT(CA7,"#,##0.00"),"-","△")&amp;"】"))</f>
        <v>【97.94】</v>
      </c>
      <c r="CB6" s="21">
        <f>IF(CB7="",NA(),CB7)</f>
        <v>90.22</v>
      </c>
      <c r="CC6" s="21">
        <f t="shared" ref="CC6:CK6" si="9">IF(CC7="",NA(),CC7)</f>
        <v>91.25</v>
      </c>
      <c r="CD6" s="21">
        <f t="shared" si="9"/>
        <v>91.21</v>
      </c>
      <c r="CE6" s="21">
        <f t="shared" si="9"/>
        <v>90.54</v>
      </c>
      <c r="CF6" s="21">
        <f t="shared" si="9"/>
        <v>88.56</v>
      </c>
      <c r="CG6" s="21">
        <f t="shared" si="9"/>
        <v>110.21</v>
      </c>
      <c r="CH6" s="21">
        <f t="shared" si="9"/>
        <v>110.26</v>
      </c>
      <c r="CI6" s="21">
        <f t="shared" si="9"/>
        <v>111.88</v>
      </c>
      <c r="CJ6" s="21">
        <f t="shared" si="9"/>
        <v>114.16</v>
      </c>
      <c r="CK6" s="21">
        <f t="shared" si="9"/>
        <v>114.28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64.930000000000007</v>
      </c>
      <c r="CS6" s="21">
        <f t="shared" si="10"/>
        <v>65.680000000000007</v>
      </c>
      <c r="CT6" s="21">
        <f t="shared" si="10"/>
        <v>63.62</v>
      </c>
      <c r="CU6" s="21">
        <f t="shared" si="10"/>
        <v>62.65</v>
      </c>
      <c r="CV6" s="21">
        <f t="shared" si="10"/>
        <v>61.96</v>
      </c>
      <c r="CW6" s="20" t="str">
        <f>IF(CW7="","",IF(CW7="-","【-】","【"&amp;SUBSTITUTE(TEXT(CW7,"#,##0.00"),"-","△")&amp;"】"))</f>
        <v>【60.13】</v>
      </c>
      <c r="CX6" s="21">
        <f>IF(CX7="",NA(),CX7)</f>
        <v>97.5</v>
      </c>
      <c r="CY6" s="21">
        <f t="shared" ref="CY6:DG6" si="11">IF(CY7="",NA(),CY7)</f>
        <v>97.56</v>
      </c>
      <c r="CZ6" s="21">
        <f t="shared" si="11"/>
        <v>97.61</v>
      </c>
      <c r="DA6" s="21">
        <f t="shared" si="11"/>
        <v>97.65</v>
      </c>
      <c r="DB6" s="21">
        <f t="shared" si="11"/>
        <v>97.69</v>
      </c>
      <c r="DC6" s="21">
        <f t="shared" si="11"/>
        <v>97.7</v>
      </c>
      <c r="DD6" s="21">
        <f t="shared" si="11"/>
        <v>97.59</v>
      </c>
      <c r="DE6" s="21">
        <f t="shared" si="11"/>
        <v>97.53</v>
      </c>
      <c r="DF6" s="21">
        <f t="shared" si="11"/>
        <v>97.54</v>
      </c>
      <c r="DG6" s="21">
        <f t="shared" si="11"/>
        <v>97.51</v>
      </c>
      <c r="DH6" s="20" t="str">
        <f>IF(DH7="","",IF(DH7="-","【-】","【"&amp;SUBSTITUTE(TEXT(DH7,"#,##0.00"),"-","△")&amp;"】"))</f>
        <v>【96.00】</v>
      </c>
      <c r="DI6" s="21">
        <f>IF(DI7="",NA(),DI7)</f>
        <v>8.6199999999999992</v>
      </c>
      <c r="DJ6" s="21">
        <f t="shared" ref="DJ6:DR6" si="12">IF(DJ7="",NA(),DJ7)</f>
        <v>12.9</v>
      </c>
      <c r="DK6" s="21">
        <f t="shared" si="12"/>
        <v>17.09</v>
      </c>
      <c r="DL6" s="21">
        <f t="shared" si="12"/>
        <v>21.23</v>
      </c>
      <c r="DM6" s="21">
        <f t="shared" si="12"/>
        <v>25.42</v>
      </c>
      <c r="DN6" s="21">
        <f t="shared" si="12"/>
        <v>23.38</v>
      </c>
      <c r="DO6" s="21">
        <f t="shared" si="12"/>
        <v>24.59</v>
      </c>
      <c r="DP6" s="21">
        <f t="shared" si="12"/>
        <v>26.87</v>
      </c>
      <c r="DQ6" s="21">
        <f t="shared" si="12"/>
        <v>29.31</v>
      </c>
      <c r="DR6" s="21">
        <f t="shared" si="12"/>
        <v>31.67</v>
      </c>
      <c r="DS6" s="20" t="str">
        <f>IF(DS7="","",IF(DS7="-","【-】","【"&amp;SUBSTITUTE(TEXT(DS7,"#,##0.00"),"-","△")&amp;"】"))</f>
        <v>【42.20】</v>
      </c>
      <c r="DT6" s="20">
        <f>IF(DT7="",NA(),DT7)</f>
        <v>0</v>
      </c>
      <c r="DU6" s="20">
        <f t="shared" ref="DU6:EC6" si="13">IF(DU7="",NA(),DU7)</f>
        <v>0</v>
      </c>
      <c r="DV6" s="20">
        <f t="shared" si="13"/>
        <v>0</v>
      </c>
      <c r="DW6" s="20">
        <f t="shared" si="13"/>
        <v>0</v>
      </c>
      <c r="DX6" s="21">
        <f t="shared" si="13"/>
        <v>0.1</v>
      </c>
      <c r="DY6" s="21">
        <f t="shared" si="13"/>
        <v>8.1999999999999993</v>
      </c>
      <c r="DZ6" s="21">
        <f t="shared" si="13"/>
        <v>9.43</v>
      </c>
      <c r="EA6" s="21">
        <f t="shared" si="13"/>
        <v>12.4</v>
      </c>
      <c r="EB6" s="21">
        <f t="shared" si="13"/>
        <v>13.81</v>
      </c>
      <c r="EC6" s="21">
        <f t="shared" si="13"/>
        <v>15.32</v>
      </c>
      <c r="ED6" s="20" t="str">
        <f>IF(ED7="","",IF(ED7="-","【-】","【"&amp;SUBSTITUTE(TEXT(ED7,"#,##0.00"),"-","△")&amp;"】"))</f>
        <v>【9.46】</v>
      </c>
      <c r="EE6" s="20">
        <f>IF(EE7="",NA(),EE7)</f>
        <v>0</v>
      </c>
      <c r="EF6" s="20">
        <f t="shared" ref="EF6:EN6" si="14">IF(EF7="",NA(),EF7)</f>
        <v>0</v>
      </c>
      <c r="EG6" s="20">
        <f t="shared" si="14"/>
        <v>0</v>
      </c>
      <c r="EH6" s="20">
        <f t="shared" si="14"/>
        <v>0</v>
      </c>
      <c r="EI6" s="20">
        <f t="shared" si="14"/>
        <v>0</v>
      </c>
      <c r="EJ6" s="21">
        <f t="shared" si="14"/>
        <v>0.14000000000000001</v>
      </c>
      <c r="EK6" s="21">
        <f t="shared" si="14"/>
        <v>0.15</v>
      </c>
      <c r="EL6" s="21">
        <f t="shared" si="14"/>
        <v>0.16</v>
      </c>
      <c r="EM6" s="21">
        <f t="shared" si="14"/>
        <v>0.16</v>
      </c>
      <c r="EN6" s="21">
        <f t="shared" si="14"/>
        <v>0.16</v>
      </c>
      <c r="EO6" s="20" t="str">
        <f>IF(EO7="","",IF(EO7="-","【-】","【"&amp;SUBSTITUTE(TEXT(EO7,"#,##0.00"),"-","△")&amp;"】"))</f>
        <v>【0.19】</v>
      </c>
    </row>
    <row r="7" spans="1:148" s="22" customFormat="1" x14ac:dyDescent="0.15">
      <c r="A7" s="14"/>
      <c r="B7" s="23">
        <v>2024</v>
      </c>
      <c r="C7" s="23">
        <v>132292</v>
      </c>
      <c r="D7" s="23">
        <v>46</v>
      </c>
      <c r="E7" s="23">
        <v>17</v>
      </c>
      <c r="F7" s="23">
        <v>1</v>
      </c>
      <c r="G7" s="23">
        <v>0</v>
      </c>
      <c r="H7" s="23" t="s">
        <v>96</v>
      </c>
      <c r="I7" s="23" t="s">
        <v>97</v>
      </c>
      <c r="J7" s="23" t="s">
        <v>98</v>
      </c>
      <c r="K7" s="23" t="s">
        <v>99</v>
      </c>
      <c r="L7" s="23" t="s">
        <v>100</v>
      </c>
      <c r="M7" s="23" t="s">
        <v>101</v>
      </c>
      <c r="N7" s="24" t="s">
        <v>102</v>
      </c>
      <c r="O7" s="24">
        <v>78.430000000000007</v>
      </c>
      <c r="P7" s="24">
        <v>100</v>
      </c>
      <c r="Q7" s="24">
        <v>83.41</v>
      </c>
      <c r="R7" s="24">
        <v>1612</v>
      </c>
      <c r="S7" s="24">
        <v>206245</v>
      </c>
      <c r="T7" s="24">
        <v>15.75</v>
      </c>
      <c r="U7" s="24">
        <v>13094.92</v>
      </c>
      <c r="V7" s="24">
        <v>206301</v>
      </c>
      <c r="W7" s="24">
        <v>15.85</v>
      </c>
      <c r="X7" s="24">
        <v>13015.84</v>
      </c>
      <c r="Y7" s="24">
        <v>107.43</v>
      </c>
      <c r="Z7" s="24">
        <v>103.22</v>
      </c>
      <c r="AA7" s="24">
        <v>103.04</v>
      </c>
      <c r="AB7" s="24">
        <v>104.25</v>
      </c>
      <c r="AC7" s="24">
        <v>105.39</v>
      </c>
      <c r="AD7" s="24">
        <v>107.09</v>
      </c>
      <c r="AE7" s="24">
        <v>107.96</v>
      </c>
      <c r="AF7" s="24">
        <v>107.29</v>
      </c>
      <c r="AG7" s="24">
        <v>106.58</v>
      </c>
      <c r="AH7" s="24">
        <v>106.8</v>
      </c>
      <c r="AI7" s="24">
        <v>105.36</v>
      </c>
      <c r="AJ7" s="24">
        <v>0</v>
      </c>
      <c r="AK7" s="24">
        <v>0</v>
      </c>
      <c r="AL7" s="24">
        <v>0</v>
      </c>
      <c r="AM7" s="24">
        <v>0</v>
      </c>
      <c r="AN7" s="24">
        <v>0</v>
      </c>
      <c r="AO7" s="24">
        <v>0.59</v>
      </c>
      <c r="AP7" s="24">
        <v>0.68</v>
      </c>
      <c r="AQ7" s="24">
        <v>0.9</v>
      </c>
      <c r="AR7" s="24">
        <v>1.19</v>
      </c>
      <c r="AS7" s="24">
        <v>1.4</v>
      </c>
      <c r="AT7" s="24">
        <v>3.12</v>
      </c>
      <c r="AU7" s="24">
        <v>105.69</v>
      </c>
      <c r="AV7" s="24">
        <v>133.84</v>
      </c>
      <c r="AW7" s="24">
        <v>171.65</v>
      </c>
      <c r="AX7" s="24">
        <v>216.22</v>
      </c>
      <c r="AY7" s="24">
        <v>261.02999999999997</v>
      </c>
      <c r="AZ7" s="24">
        <v>77.72</v>
      </c>
      <c r="BA7" s="24">
        <v>86.61</v>
      </c>
      <c r="BB7" s="24">
        <v>100.73</v>
      </c>
      <c r="BC7" s="24">
        <v>108.7</v>
      </c>
      <c r="BD7" s="24">
        <v>120.78</v>
      </c>
      <c r="BE7" s="24">
        <v>82.75</v>
      </c>
      <c r="BF7" s="24">
        <v>279.14999999999998</v>
      </c>
      <c r="BG7" s="24">
        <v>294.64999999999998</v>
      </c>
      <c r="BH7" s="24">
        <v>292.47000000000003</v>
      </c>
      <c r="BI7" s="24">
        <v>297.44</v>
      </c>
      <c r="BJ7" s="24">
        <v>285.75</v>
      </c>
      <c r="BK7" s="24">
        <v>485.6</v>
      </c>
      <c r="BL7" s="24">
        <v>463.93</v>
      </c>
      <c r="BM7" s="24">
        <v>481.88</v>
      </c>
      <c r="BN7" s="24">
        <v>460.03</v>
      </c>
      <c r="BO7" s="24">
        <v>447.27</v>
      </c>
      <c r="BP7" s="24">
        <v>602.55999999999995</v>
      </c>
      <c r="BQ7" s="24">
        <v>110.89</v>
      </c>
      <c r="BR7" s="24">
        <v>103.66</v>
      </c>
      <c r="BS7" s="24">
        <v>103.5</v>
      </c>
      <c r="BT7" s="24">
        <v>105</v>
      </c>
      <c r="BU7" s="24">
        <v>107.11</v>
      </c>
      <c r="BV7" s="24">
        <v>99.95</v>
      </c>
      <c r="BW7" s="24">
        <v>103.4</v>
      </c>
      <c r="BX7" s="24">
        <v>101.87</v>
      </c>
      <c r="BY7" s="24">
        <v>101.33</v>
      </c>
      <c r="BZ7" s="24">
        <v>101.5</v>
      </c>
      <c r="CA7" s="24">
        <v>97.94</v>
      </c>
      <c r="CB7" s="24">
        <v>90.22</v>
      </c>
      <c r="CC7" s="24">
        <v>91.25</v>
      </c>
      <c r="CD7" s="24">
        <v>91.21</v>
      </c>
      <c r="CE7" s="24">
        <v>90.54</v>
      </c>
      <c r="CF7" s="24">
        <v>88.56</v>
      </c>
      <c r="CG7" s="24">
        <v>110.21</v>
      </c>
      <c r="CH7" s="24">
        <v>110.26</v>
      </c>
      <c r="CI7" s="24">
        <v>111.88</v>
      </c>
      <c r="CJ7" s="24">
        <v>114.16</v>
      </c>
      <c r="CK7" s="24">
        <v>114.28</v>
      </c>
      <c r="CL7" s="24">
        <v>140.97999999999999</v>
      </c>
      <c r="CM7" s="24" t="s">
        <v>102</v>
      </c>
      <c r="CN7" s="24" t="s">
        <v>102</v>
      </c>
      <c r="CO7" s="24" t="s">
        <v>102</v>
      </c>
      <c r="CP7" s="24" t="s">
        <v>102</v>
      </c>
      <c r="CQ7" s="24" t="s">
        <v>102</v>
      </c>
      <c r="CR7" s="24">
        <v>64.930000000000007</v>
      </c>
      <c r="CS7" s="24">
        <v>65.680000000000007</v>
      </c>
      <c r="CT7" s="24">
        <v>63.62</v>
      </c>
      <c r="CU7" s="24">
        <v>62.65</v>
      </c>
      <c r="CV7" s="24">
        <v>61.96</v>
      </c>
      <c r="CW7" s="24">
        <v>60.13</v>
      </c>
      <c r="CX7" s="24">
        <v>97.5</v>
      </c>
      <c r="CY7" s="24">
        <v>97.56</v>
      </c>
      <c r="CZ7" s="24">
        <v>97.61</v>
      </c>
      <c r="DA7" s="24">
        <v>97.65</v>
      </c>
      <c r="DB7" s="24">
        <v>97.69</v>
      </c>
      <c r="DC7" s="24">
        <v>97.7</v>
      </c>
      <c r="DD7" s="24">
        <v>97.59</v>
      </c>
      <c r="DE7" s="24">
        <v>97.53</v>
      </c>
      <c r="DF7" s="24">
        <v>97.54</v>
      </c>
      <c r="DG7" s="24">
        <v>97.51</v>
      </c>
      <c r="DH7" s="24">
        <v>96</v>
      </c>
      <c r="DI7" s="24">
        <v>8.6199999999999992</v>
      </c>
      <c r="DJ7" s="24">
        <v>12.9</v>
      </c>
      <c r="DK7" s="24">
        <v>17.09</v>
      </c>
      <c r="DL7" s="24">
        <v>21.23</v>
      </c>
      <c r="DM7" s="24">
        <v>25.42</v>
      </c>
      <c r="DN7" s="24">
        <v>23.38</v>
      </c>
      <c r="DO7" s="24">
        <v>24.59</v>
      </c>
      <c r="DP7" s="24">
        <v>26.87</v>
      </c>
      <c r="DQ7" s="24">
        <v>29.31</v>
      </c>
      <c r="DR7" s="24">
        <v>31.67</v>
      </c>
      <c r="DS7" s="24">
        <v>42.2</v>
      </c>
      <c r="DT7" s="24">
        <v>0</v>
      </c>
      <c r="DU7" s="24">
        <v>0</v>
      </c>
      <c r="DV7" s="24">
        <v>0</v>
      </c>
      <c r="DW7" s="24">
        <v>0</v>
      </c>
      <c r="DX7" s="24">
        <v>0.1</v>
      </c>
      <c r="DY7" s="24">
        <v>8.1999999999999993</v>
      </c>
      <c r="DZ7" s="24">
        <v>9.43</v>
      </c>
      <c r="EA7" s="24">
        <v>12.4</v>
      </c>
      <c r="EB7" s="24">
        <v>13.81</v>
      </c>
      <c r="EC7" s="24">
        <v>15.32</v>
      </c>
      <c r="ED7" s="24">
        <v>9.4600000000000009</v>
      </c>
      <c r="EE7" s="24">
        <v>0</v>
      </c>
      <c r="EF7" s="24">
        <v>0</v>
      </c>
      <c r="EG7" s="24">
        <v>0</v>
      </c>
      <c r="EH7" s="24">
        <v>0</v>
      </c>
      <c r="EI7" s="24">
        <v>0</v>
      </c>
      <c r="EJ7" s="24">
        <v>0.14000000000000001</v>
      </c>
      <c r="EK7" s="24">
        <v>0.15</v>
      </c>
      <c r="EL7" s="24">
        <v>0.16</v>
      </c>
      <c r="EM7" s="24">
        <v>0.16</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平山　大悟</cp:lastModifiedBy>
  <cp:lastPrinted>2026-01-20T04:43:36Z</cp:lastPrinted>
  <dcterms:created xsi:type="dcterms:W3CDTF">2025-12-23T05:59:36Z</dcterms:created>
  <dcterms:modified xsi:type="dcterms:W3CDTF">2026-01-21T01:58:06Z</dcterms:modified>
  <cp:category/>
</cp:coreProperties>
</file>