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581025\Desktop\202502031　転送 （様式修正・水道、下水道）【東京都市町村課：2月3日（月）〆】公営企業に係る経営比較分析表（令和５年度決算）の分析等について\回答\"/>
    </mc:Choice>
  </mc:AlternateContent>
  <xr:revisionPtr revIDLastSave="0" documentId="13_ncr:1_{6F06CF6F-75BD-47E5-BA83-E1E1C5CF8906}" xr6:coauthVersionLast="47" xr6:coauthVersionMax="47" xr10:uidLastSave="{00000000-0000-0000-0000-000000000000}"/>
  <workbookProtection workbookAlgorithmName="SHA-512" workbookHashValue="x5WzeJHnMRwMHk66gt4M0bpKGGaUEv0sPZ8RXl08lj4WbrtQS3vzi8+CiYCNi/Fc9U77/nbCXtQXfROXxjnMaw==" workbookSaltValue="r1aeozK9nJX61tSEevDgVg==" workbookSpinCount="100000" lockStructure="1"/>
  <bookViews>
    <workbookView xWindow="0" yWindow="336" windowWidth="22956" windowHeight="1202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BB10" i="4"/>
  <c r="AT10" i="4"/>
  <c r="P10" i="4"/>
  <c r="B6"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<sst xmlns="http://schemas.openxmlformats.org/spreadsheetml/2006/main" count="257" uniqueCount="115">
  <si>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</si>
  <si>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</si>
  <si>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</si>
  <si>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</si>
  <si>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</si>
  <si>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</si>
  <si>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</si>
  <si>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</si>
  <si>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</si>
  <si>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</si>
  <si>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</si>
  <si>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</si>
  <si>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</si>
  <si>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</si>
  <si>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</si>
  <si>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</si>
  <si>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</si>
  <si>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</si>
  <si>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</si>
  <si>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</si>
  <si>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</si>
  <si>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</si>
  <si>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</si>
  <si>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</si>
  <si>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</si>
  <si>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</si>
  <si>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</si>
  <si>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</si>
  <si>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</si>
  <si>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</si>
  <si>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</si>
  <si>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</si>
  <si>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</si>
  <si>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</si>
  <si>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</si>
  <si>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</si>
  <si>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</si>
  <si>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</si>
  <si>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</si>
  <si>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</si>
  <si>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</si>
  <si>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</si>
  <si>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</si>
  <si>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</si>
  <si>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</si>
  <si>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</si>
  <si>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</si>
  <si>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</si>
  <si>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</si>
  <si>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</si>
  <si>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</si>
  <si>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</si>
  <si>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</si>
  <si>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</si>
  <si>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</si>
  <si>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</si>
  <si>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</si>
  <si>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</si>
  <si>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</si>
  <si>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</si>
  <si>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</si>
  <si>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</si>
  <si>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</si>
  <si>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</si>
  <si>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</si>
  <si>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</si>
  <si>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</si>
  <si>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</si>
  <si>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</si>
  <si>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</si>
  <si>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</si>
  <si>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</si>
  <si>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</si>
  <si>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</si>
  <si>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</si>
  <si>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</si>
  <si>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</si>
  <si>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</si>
  <si>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</si>
  <si>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</si>
  <si>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</si>
  <si>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</si>
  <si>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</si>
  <si>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</si>
  <si>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</si>
  <si>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</si>
  <si>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</si>
  <si>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</si>
  <si>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</si>
  <si>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</si>
  <si>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</si>
  <si>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</si>
  <si>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</si>
  <si>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</si>
  <si>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</si>
  <si>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</si>
  <si>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</si>
  <si>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</si>
  <si>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</si>
  <si>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</si>
  <si>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</si>
  <si>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</si>
  <si>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</si>
  <si>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</si>
  <si>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</si>
  <si>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</si>
  <si>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</si>
  <si>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</si>
  <si>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</si>
  <si>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</si>
  <si>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</si>
  <si>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</si>
  <si>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 経常収支比率の数値が100%を下回っていることから、収支バランスの均衡を目指した経営改善に取り組む必要がある。
② 累積欠損金比率の数値が発生していることから、0％となるよう収支バランスの均衡を目指した経営改善に取り組む必要がある。
③ 流動比率の数値が100%を下回っていることから、収支バランスの均衡を目指した経営改善に取り組む必要がある。
④ 企業債残高対事業規模比率は、類似団体の平均値より低くなっている。これは、企業債償還のピークが過ぎたことから年々残高が減少していることによるものである。
⑤ 経費回収率の数値が100%を下回っていることから、収支バランスの均衡を目指す中で、使用料の適正化と汚水処理費の縮減について取り組む必要がある。
⑥ 汚水処理原価は、類似団体の平均値よりも下回っている。今後も汚水処理費の動向に注視していく。
⑧ 水洗化率の数値が、類似団体の平均値より高い数値となっている。これは汚水処理が適正に行われていることを表している。
</t>
    <rPh sb="2" eb="4">
      <t>ケイジョウ</t>
    </rPh>
    <rPh sb="4" eb="6">
      <t>シュウシ</t>
    </rPh>
    <rPh sb="6" eb="8">
      <t>ヒリツ</t>
    </rPh>
    <rPh sb="9" eb="11">
      <t>スウチ</t>
    </rPh>
    <rPh sb="17" eb="19">
      <t>シタマワ</t>
    </rPh>
    <rPh sb="42" eb="44">
      <t>ケイエイ</t>
    </rPh>
    <rPh sb="44" eb="46">
      <t>カイゼン</t>
    </rPh>
    <rPh sb="47" eb="48">
      <t>ト</t>
    </rPh>
    <rPh sb="49" eb="50">
      <t>ク</t>
    </rPh>
    <rPh sb="51" eb="53">
      <t>ヒツヨウ</t>
    </rPh>
    <rPh sb="61" eb="63">
      <t>ルイセキ</t>
    </rPh>
    <rPh sb="63" eb="65">
      <t>ケッソン</t>
    </rPh>
    <rPh sb="65" eb="66">
      <t>キン</t>
    </rPh>
    <rPh sb="66" eb="68">
      <t>ヒリツ</t>
    </rPh>
    <rPh sb="72" eb="74">
      <t>ハッセイ</t>
    </rPh>
    <rPh sb="123" eb="125">
      <t>リュウドウ</t>
    </rPh>
    <rPh sb="125" eb="127">
      <t>ヒリツ</t>
    </rPh>
    <rPh sb="128" eb="130">
      <t>スウチ</t>
    </rPh>
    <rPh sb="259" eb="261">
      <t>ケイヒ</t>
    </rPh>
    <rPh sb="261" eb="263">
      <t>カイシュウ</t>
    </rPh>
    <rPh sb="263" eb="264">
      <t>リツ</t>
    </rPh>
    <rPh sb="297" eb="298">
      <t>ナカ</t>
    </rPh>
    <rPh sb="300" eb="303">
      <t>シヨウリョウ</t>
    </rPh>
    <rPh sb="304" eb="307">
      <t>テキセイカ</t>
    </rPh>
    <rPh sb="312" eb="314">
      <t>ケントウ</t>
    </rPh>
    <rPh sb="320" eb="321">
      <t>ト</t>
    </rPh>
    <rPh sb="322" eb="323">
      <t>ク</t>
    </rPh>
    <rPh sb="324" eb="326">
      <t>ヒツヨウ</t>
    </rPh>
    <rPh sb="330" eb="332">
      <t>ゲンカ</t>
    </rPh>
    <rPh sb="375" eb="378">
      <t>スイセンカ</t>
    </rPh>
    <rPh sb="378" eb="379">
      <t>リツ</t>
    </rPh>
    <rPh sb="380" eb="382">
      <t>スウチ</t>
    </rPh>
    <phoneticPr fontId="4"/>
  </si>
  <si>
    <t>　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当市は、この計画に基づき、汚水管路内をテレビカメラにより点検、調査し、不良個所の内面補修工事を実施することで、汚水管の長寿命化を図っている。</t>
    <rPh sb="124" eb="125">
      <t>ロ</t>
    </rPh>
    <rPh sb="125" eb="126">
      <t>ナイ</t>
    </rPh>
    <phoneticPr fontId="4"/>
  </si>
  <si>
    <t>　下水道使用料収入については、大口使用者の動向や、人口減少、節水型社会への移行などの要因により、減少傾向となっているが、令和6年10月の下水道使用料改定に伴い。今後、改善が見込まれている。当市の普及率は99.74%であることから、下水道使用料収入の使用水量増加による大きな伸びは見込めないが、引き続き大口使用者の動向を注視していく。
　一方、今後は法定耐用年数を超過する施設が増加していくため、適正な維持管理を実施するとともに、施設の長寿命化を図っていく必要があり、この費用の財源を確保していくことが不可欠となってくる。
　下水道の拡張整備期からすでに維持管理の時期となり、リスクを抑制しつつ、増加する事業費の平準化を図るなど、これまで以上に計画的で効率的な事業の実施が必要となるため、下水道ストックマネジメント計画や下水道事業経営戦略を改定し、経営の健全化に取り組んでいく。</t>
    <rPh sb="60" eb="62">
      <t>レイワ</t>
    </rPh>
    <rPh sb="63" eb="64">
      <t>ネン</t>
    </rPh>
    <rPh sb="66" eb="67">
      <t>ガツ</t>
    </rPh>
    <rPh sb="68" eb="71">
      <t>ゲスイドウ</t>
    </rPh>
    <rPh sb="71" eb="74">
      <t>シヨウリョウ</t>
    </rPh>
    <rPh sb="74" eb="76">
      <t>カイテイ</t>
    </rPh>
    <rPh sb="77" eb="78">
      <t>トモナ</t>
    </rPh>
    <rPh sb="80" eb="82">
      <t>コンゴ</t>
    </rPh>
    <rPh sb="83" eb="85">
      <t>カイゼン</t>
    </rPh>
    <rPh sb="86" eb="88">
      <t>ミコ</t>
    </rPh>
    <rPh sb="120" eb="121">
      <t>リョウ</t>
    </rPh>
    <rPh sb="121" eb="123">
      <t>シュウニュウ</t>
    </rPh>
    <rPh sb="124" eb="126">
      <t>シヨウ</t>
    </rPh>
    <rPh sb="126" eb="128">
      <t>スイリョウ</t>
    </rPh>
    <rPh sb="128" eb="130">
      <t>ゾウカ</t>
    </rPh>
    <rPh sb="133" eb="134">
      <t>オオ</t>
    </rPh>
    <rPh sb="174" eb="176">
      <t>ホウテイ</t>
    </rPh>
    <rPh sb="176" eb="178">
      <t>タイヨウ</t>
    </rPh>
    <rPh sb="178" eb="180">
      <t>ネンスウ</t>
    </rPh>
    <rPh sb="181" eb="183">
      <t>チョウカ</t>
    </rPh>
    <rPh sb="185" eb="187">
      <t>シセツ</t>
    </rPh>
    <rPh sb="188" eb="190">
      <t>ゾウカ</t>
    </rPh>
    <rPh sb="197" eb="199">
      <t>テキセイ</t>
    </rPh>
    <rPh sb="200" eb="202">
      <t>イジ</t>
    </rPh>
    <rPh sb="202" eb="204">
      <t>カンリ</t>
    </rPh>
    <rPh sb="205" eb="207">
      <t>ジッシ</t>
    </rPh>
    <rPh sb="214" eb="216">
      <t>シセツ</t>
    </rPh>
    <rPh sb="217" eb="218">
      <t>チョウ</t>
    </rPh>
    <rPh sb="218" eb="221">
      <t>ジュミョウカ</t>
    </rPh>
    <rPh sb="222" eb="223">
      <t>ハカ</t>
    </rPh>
    <rPh sb="227" eb="229">
      <t>ヒツヨウ</t>
    </rPh>
    <rPh sb="291" eb="293">
      <t>ヨクセイ</t>
    </rPh>
    <rPh sb="297" eb="299">
      <t>ゾウカ</t>
    </rPh>
    <rPh sb="301" eb="303">
      <t>ジギョウ</t>
    </rPh>
    <rPh sb="303" eb="304">
      <t>ヒ</t>
    </rPh>
    <rPh sb="305" eb="308">
      <t>ヘイジュンカ</t>
    </rPh>
    <rPh sb="309" eb="310">
      <t>ハカ</t>
    </rPh>
    <rPh sb="329" eb="331">
      <t>ジギョウ</t>
    </rPh>
    <rPh sb="335" eb="337">
      <t>ヒツヨウ</t>
    </rPh>
    <rPh sb="343" eb="346">
      <t>ゲスイドウ</t>
    </rPh>
    <rPh sb="356" eb="358">
      <t>ケイカク</t>
    </rPh>
    <rPh sb="359" eb="362">
      <t>ゲスイドウ</t>
    </rPh>
    <rPh sb="362" eb="364">
      <t>ジギョウ</t>
    </rPh>
    <rPh sb="364" eb="366">
      <t>ケイエイ</t>
    </rPh>
    <rPh sb="366" eb="368">
      <t>センリャク</t>
    </rPh>
    <rPh sb="369" eb="371">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</si>
</sst>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B3A-4E45-ADF6-8C8D31BED3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0.08</c:v>
                </c:pt>
                <c:pt idx="2">
                  <c:v>0.24</c:v>
                </c:pt>
                <c:pt idx="3">
                  <c:v>0.14000000000000001</c:v>
                </c:pt>
                <c:pt idx="4">
                  <c:v>0.06</c:v>
                </c:pt>
              </c:numCache>
            </c:numRef>
          </c:val>
          <c:smooth val="0"/>
          <c:extLst>
            <c:ext xmlns:c16="http://schemas.microsoft.com/office/drawing/2014/chart" uri="{C3380CC4-5D6E-409C-BE32-E72D297353CC}">
              <c16:uniqueId val="{00000001-EB3A-4E45-ADF6-8C8D31BED3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69-4D25-B2CF-69E11B05A5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60.78</c:v>
                </c:pt>
                <c:pt idx="2">
                  <c:v>59.96</c:v>
                </c:pt>
                <c:pt idx="3">
                  <c:v>59.9</c:v>
                </c:pt>
                <c:pt idx="4">
                  <c:v>60.13</c:v>
                </c:pt>
              </c:numCache>
            </c:numRef>
          </c:val>
          <c:smooth val="0"/>
          <c:extLst>
            <c:ext xmlns:c16="http://schemas.microsoft.com/office/drawing/2014/chart" uri="{C3380CC4-5D6E-409C-BE32-E72D297353CC}">
              <c16:uniqueId val="{00000001-1E69-4D25-B2CF-69E11B05A5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99.96</c:v>
                </c:pt>
                <c:pt idx="2">
                  <c:v>99.96</c:v>
                </c:pt>
                <c:pt idx="3">
                  <c:v>99.96</c:v>
                </c:pt>
                <c:pt idx="4">
                  <c:v>99.96</c:v>
                </c:pt>
              </c:numCache>
            </c:numRef>
          </c:val>
          <c:extLst>
            <c:ext xmlns:c16="http://schemas.microsoft.com/office/drawing/2014/chart" uri="{C3380CC4-5D6E-409C-BE32-E72D297353CC}">
              <c16:uniqueId val="{00000000-1BAF-42E6-AFE2-A397EBFB3B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94.17</c:v>
                </c:pt>
                <c:pt idx="2">
                  <c:v>94.27</c:v>
                </c:pt>
                <c:pt idx="3">
                  <c:v>94.46</c:v>
                </c:pt>
                <c:pt idx="4">
                  <c:v>94.37</c:v>
                </c:pt>
              </c:numCache>
            </c:numRef>
          </c:val>
          <c:smooth val="0"/>
          <c:extLst>
            <c:ext xmlns:c16="http://schemas.microsoft.com/office/drawing/2014/chart" uri="{C3380CC4-5D6E-409C-BE32-E72D297353CC}">
              <c16:uniqueId val="{00000001-1BAF-42E6-AFE2-A397EBFB3B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90.8</c:v>
                </c:pt>
                <c:pt idx="2">
                  <c:v>91.54</c:v>
                </c:pt>
                <c:pt idx="3">
                  <c:v>92.44</c:v>
                </c:pt>
                <c:pt idx="4">
                  <c:v>89.93</c:v>
                </c:pt>
              </c:numCache>
            </c:numRef>
          </c:val>
          <c:extLst>
            <c:ext xmlns:c16="http://schemas.microsoft.com/office/drawing/2014/chart" uri="{C3380CC4-5D6E-409C-BE32-E72D297353CC}">
              <c16:uniqueId val="{00000000-6C92-4244-B345-BB0153390C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106.67</c:v>
                </c:pt>
                <c:pt idx="2">
                  <c:v>106.9</c:v>
                </c:pt>
                <c:pt idx="3">
                  <c:v>106.74</c:v>
                </c:pt>
                <c:pt idx="4">
                  <c:v>106.65</c:v>
                </c:pt>
              </c:numCache>
            </c:numRef>
          </c:val>
          <c:smooth val="0"/>
          <c:extLst>
            <c:ext xmlns:c16="http://schemas.microsoft.com/office/drawing/2014/chart" uri="{C3380CC4-5D6E-409C-BE32-E72D297353CC}">
              <c16:uniqueId val="{00000001-6C92-4244-B345-BB0153390C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55.76</c:v>
                </c:pt>
                <c:pt idx="2">
                  <c:v>56.98</c:v>
                </c:pt>
                <c:pt idx="3">
                  <c:v>58.18</c:v>
                </c:pt>
                <c:pt idx="4">
                  <c:v>59.57</c:v>
                </c:pt>
              </c:numCache>
            </c:numRef>
          </c:val>
          <c:extLst>
            <c:ext xmlns:c16="http://schemas.microsoft.com/office/drawing/2014/chart" uri="{C3380CC4-5D6E-409C-BE32-E72D297353CC}">
              <c16:uniqueId val="{00000000-3121-44C9-810F-25A3086A81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23.25</c:v>
                </c:pt>
                <c:pt idx="2">
                  <c:v>25.2</c:v>
                </c:pt>
                <c:pt idx="3">
                  <c:v>27.42</c:v>
                </c:pt>
                <c:pt idx="4">
                  <c:v>30.01</c:v>
                </c:pt>
              </c:numCache>
            </c:numRef>
          </c:val>
          <c:smooth val="0"/>
          <c:extLst>
            <c:ext xmlns:c16="http://schemas.microsoft.com/office/drawing/2014/chart" uri="{C3380CC4-5D6E-409C-BE32-E72D297353CC}">
              <c16:uniqueId val="{00000001-3121-44C9-810F-25A3086A81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011-4775-978E-A91EE10181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1.06</c:v>
                </c:pt>
                <c:pt idx="2">
                  <c:v>2.02</c:v>
                </c:pt>
                <c:pt idx="3">
                  <c:v>2.67</c:v>
                </c:pt>
                <c:pt idx="4">
                  <c:v>3.43</c:v>
                </c:pt>
              </c:numCache>
            </c:numRef>
          </c:val>
          <c:smooth val="0"/>
          <c:extLst>
            <c:ext xmlns:c16="http://schemas.microsoft.com/office/drawing/2014/chart" uri="{C3380CC4-5D6E-409C-BE32-E72D297353CC}">
              <c16:uniqueId val="{00000001-D011-4775-978E-A91EE10181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14.58</c:v>
                </c:pt>
                <c:pt idx="2">
                  <c:v>25.99</c:v>
                </c:pt>
                <c:pt idx="3">
                  <c:v>35.770000000000003</c:v>
                </c:pt>
                <c:pt idx="4">
                  <c:v>51.48</c:v>
                </c:pt>
              </c:numCache>
            </c:numRef>
          </c:val>
          <c:extLst>
            <c:ext xmlns:c16="http://schemas.microsoft.com/office/drawing/2014/chart" uri="{C3380CC4-5D6E-409C-BE32-E72D297353CC}">
              <c16:uniqueId val="{00000000-9156-489D-BAAC-8AB54E6DCE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3.68</c:v>
                </c:pt>
                <c:pt idx="2">
                  <c:v>5.3</c:v>
                </c:pt>
                <c:pt idx="3">
                  <c:v>6.49</c:v>
                </c:pt>
                <c:pt idx="4">
                  <c:v>6.74</c:v>
                </c:pt>
              </c:numCache>
            </c:numRef>
          </c:val>
          <c:smooth val="0"/>
          <c:extLst>
            <c:ext xmlns:c16="http://schemas.microsoft.com/office/drawing/2014/chart" uri="{C3380CC4-5D6E-409C-BE32-E72D297353CC}">
              <c16:uniqueId val="{00000001-9156-489D-BAAC-8AB54E6DCE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27.88</c:v>
                </c:pt>
                <c:pt idx="2">
                  <c:v>49.6</c:v>
                </c:pt>
                <c:pt idx="3">
                  <c:v>57.86</c:v>
                </c:pt>
                <c:pt idx="4">
                  <c:v>72.930000000000007</c:v>
                </c:pt>
              </c:numCache>
            </c:numRef>
          </c:val>
          <c:extLst>
            <c:ext xmlns:c16="http://schemas.microsoft.com/office/drawing/2014/chart" uri="{C3380CC4-5D6E-409C-BE32-E72D297353CC}">
              <c16:uniqueId val="{00000000-C8DE-4D5A-A0D0-C7AEE0DCD93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67.86</c:v>
                </c:pt>
                <c:pt idx="2">
                  <c:v>72.92</c:v>
                </c:pt>
                <c:pt idx="3">
                  <c:v>81.19</c:v>
                </c:pt>
                <c:pt idx="4">
                  <c:v>85.86</c:v>
                </c:pt>
              </c:numCache>
            </c:numRef>
          </c:val>
          <c:smooth val="0"/>
          <c:extLst>
            <c:ext xmlns:c16="http://schemas.microsoft.com/office/drawing/2014/chart" uri="{C3380CC4-5D6E-409C-BE32-E72D297353CC}">
              <c16:uniqueId val="{00000001-C8DE-4D5A-A0D0-C7AEE0DCD93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371.85</c:v>
                </c:pt>
                <c:pt idx="2">
                  <c:v>334.72</c:v>
                </c:pt>
                <c:pt idx="3">
                  <c:v>308.95</c:v>
                </c:pt>
                <c:pt idx="4">
                  <c:v>304.14999999999998</c:v>
                </c:pt>
              </c:numCache>
            </c:numRef>
          </c:val>
          <c:extLst>
            <c:ext xmlns:c16="http://schemas.microsoft.com/office/drawing/2014/chart" uri="{C3380CC4-5D6E-409C-BE32-E72D297353CC}">
              <c16:uniqueId val="{00000000-3CD2-4E44-B76A-D75C0EF9B6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709.4</c:v>
                </c:pt>
                <c:pt idx="2">
                  <c:v>734.47</c:v>
                </c:pt>
                <c:pt idx="3">
                  <c:v>720.89</c:v>
                </c:pt>
                <c:pt idx="4">
                  <c:v>676.93</c:v>
                </c:pt>
              </c:numCache>
            </c:numRef>
          </c:val>
          <c:smooth val="0"/>
          <c:extLst>
            <c:ext xmlns:c16="http://schemas.microsoft.com/office/drawing/2014/chart" uri="{C3380CC4-5D6E-409C-BE32-E72D297353CC}">
              <c16:uniqueId val="{00000001-3CD2-4E44-B76A-D75C0EF9B6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84.54</c:v>
                </c:pt>
                <c:pt idx="2">
                  <c:v>86.17</c:v>
                </c:pt>
                <c:pt idx="3">
                  <c:v>87.87</c:v>
                </c:pt>
                <c:pt idx="4">
                  <c:v>83.15</c:v>
                </c:pt>
              </c:numCache>
            </c:numRef>
          </c:val>
          <c:extLst>
            <c:ext xmlns:c16="http://schemas.microsoft.com/office/drawing/2014/chart" uri="{C3380CC4-5D6E-409C-BE32-E72D297353CC}">
              <c16:uniqueId val="{00000000-37F0-446E-902B-4456802780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91.14</c:v>
                </c:pt>
                <c:pt idx="2">
                  <c:v>90.69</c:v>
                </c:pt>
                <c:pt idx="3">
                  <c:v>90.5</c:v>
                </c:pt>
                <c:pt idx="4">
                  <c:v>92.66</c:v>
                </c:pt>
              </c:numCache>
            </c:numRef>
          </c:val>
          <c:smooth val="0"/>
          <c:extLst>
            <c:ext xmlns:c16="http://schemas.microsoft.com/office/drawing/2014/chart" uri="{C3380CC4-5D6E-409C-BE32-E72D297353CC}">
              <c16:uniqueId val="{00000001-37F0-446E-902B-4456802780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100.82</c:v>
                </c:pt>
                <c:pt idx="2">
                  <c:v>100.93</c:v>
                </c:pt>
                <c:pt idx="3">
                  <c:v>100.15</c:v>
                </c:pt>
                <c:pt idx="4">
                  <c:v>104.13</c:v>
                </c:pt>
              </c:numCache>
            </c:numRef>
          </c:val>
          <c:extLst>
            <c:ext xmlns:c16="http://schemas.microsoft.com/office/drawing/2014/chart" uri="{C3380CC4-5D6E-409C-BE32-E72D297353CC}">
              <c16:uniqueId val="{00000000-DB43-4D48-946D-494E23807B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136.86000000000001</c:v>
                </c:pt>
                <c:pt idx="2">
                  <c:v>138.52000000000001</c:v>
                </c:pt>
                <c:pt idx="3">
                  <c:v>138.66999999999999</c:v>
                </c:pt>
                <c:pt idx="4">
                  <c:v>139.12</c:v>
                </c:pt>
              </c:numCache>
            </c:numRef>
          </c:val>
          <c:smooth val="0"/>
          <c:extLst>
            <c:ext xmlns:c16="http://schemas.microsoft.com/office/drawing/2014/chart" uri="{C3380CC4-5D6E-409C-BE32-E72D297353CC}">
              <c16:uniqueId val="{00000001-DB43-4D48-946D-494E23807B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5" zoomScaleNormal="100" workbookViewId="0">
      <selection activeCell="AR58" sqref="AR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羽村市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54416</v>
      </c>
      <c r="AM8" s="36"/>
      <c r="AN8" s="36"/>
      <c r="AO8" s="36"/>
      <c r="AP8" s="36"/>
      <c r="AQ8" s="36"/>
      <c r="AR8" s="36"/>
      <c r="AS8" s="36"/>
      <c r="AT8" s="37">
        <f>データ!T6</f>
        <v>9.9</v>
      </c>
      <c r="AU8" s="37"/>
      <c r="AV8" s="37"/>
      <c r="AW8" s="37"/>
      <c r="AX8" s="37"/>
      <c r="AY8" s="37"/>
      <c r="AZ8" s="37"/>
      <c r="BA8" s="37"/>
      <c r="BB8" s="37">
        <f>データ!U6</f>
        <v>5496.57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73.89</v>
      </c>
      <c r="J10" s="37"/>
      <c r="K10" s="37"/>
      <c r="L10" s="37"/>
      <c r="M10" s="37"/>
      <c r="N10" s="37"/>
      <c r="O10" s="37"/>
      <c r="P10" s="37">
        <f>データ!P6</f>
        <v>99.74</v>
      </c>
      <c r="Q10" s="37"/>
      <c r="R10" s="37"/>
      <c r="S10" s="37"/>
      <c r="T10" s="37"/>
      <c r="U10" s="37"/>
      <c r="V10" s="37"/>
      <c r="W10" s="37">
        <f>データ!Q6</f>
        <v>89.4</v>
      </c>
      <c r="X10" s="37"/>
      <c r="Y10" s="37"/>
      <c r="Z10" s="37"/>
      <c r="AA10" s="37"/>
      <c r="AB10" s="37"/>
      <c r="AC10" s="37"/>
      <c r="AD10" s="36">
        <f>データ!R6</f>
        <v>1179</v>
      </c>
      <c r="AE10" s="36"/>
      <c r="AF10" s="36"/>
      <c r="AG10" s="36"/>
      <c r="AH10" s="36"/>
      <c r="AI10" s="36"/>
      <c r="AJ10" s="36"/>
      <c r="AK10" s="2"/>
      <c r="AL10" s="36">
        <f>データ!V6</f>
        <v>54023</v>
      </c>
      <c r="AM10" s="36"/>
      <c r="AN10" s="36"/>
      <c r="AO10" s="36"/>
      <c r="AP10" s="36"/>
      <c r="AQ10" s="36"/>
      <c r="AR10" s="36"/>
      <c r="AS10" s="36"/>
      <c r="AT10" s="37">
        <f>データ!W6</f>
        <v>8.0299999999999994</v>
      </c>
      <c r="AU10" s="37"/>
      <c r="AV10" s="37"/>
      <c r="AW10" s="37"/>
      <c r="AX10" s="37"/>
      <c r="AY10" s="37"/>
      <c r="AZ10" s="37"/>
      <c r="BA10" s="37"/>
      <c r="BB10" s="37">
        <f>データ!X6</f>
        <v>6727.65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8U92Z0OhZ7GnmIr1gk5g7A9cT3V68NrzBmnNtTZGflt9ppzML0pdmkBLw26C56r6c9w51OvjW9jEVSGj2uT3rA==" saltValue="9Ylu9mGqV9dVCx8IpmIb/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132276</v>
      </c>
      <c r="D6" s="19">
        <f t="shared" si="3"/>
        <v>46</v>
      </c>
      <c r="E6" s="19">
        <f t="shared" si="3"/>
        <v>17</v>
      </c>
      <c r="F6" s="19">
        <f t="shared" si="3"/>
        <v>1</v>
      </c>
      <c r="G6" s="19">
        <f t="shared" si="3"/>
        <v>0</v>
      </c>
      <c r="H6" s="19" t="str">
        <f t="shared" si="3"/>
        <v>東京都　羽村市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73.89</v>
      </c>
      <c r="P6" s="20">
        <f t="shared" si="3"/>
        <v>99.74</v>
      </c>
      <c r="Q6" s="20">
        <f t="shared" si="3"/>
        <v>89.4</v>
      </c>
      <c r="R6" s="20">
        <f t="shared" si="3"/>
        <v>1179</v>
      </c>
      <c r="S6" s="20">
        <f t="shared" si="3"/>
        <v>54416</v>
      </c>
      <c r="T6" s="20">
        <f t="shared" si="3"/>
        <v>9.9</v>
      </c>
      <c r="U6" s="20">
        <f t="shared" si="3"/>
        <v>5496.57</v>
      </c>
      <c r="V6" s="20">
        <f t="shared" si="3"/>
        <v>54023</v>
      </c>
      <c r="W6" s="20">
        <f t="shared" si="3"/>
        <v>8.0299999999999994</v>
      </c>
      <c r="X6" s="20">
        <f t="shared" si="3"/>
        <v>6727.65</v>
      </c>
      <c r="Y6" s="21" t="str">
        <f>IF(Y7="",NA(),Y7)</f>
        <v>-</v>
      </c>
      <c r="Z6" s="21">
        <f t="shared" ref="Z6:AH6" si="4">IF(Z7="",NA(),Z7)</f>
        <v>90.8</v>
      </c>
      <c r="AA6" s="21">
        <f t="shared" si="4"/>
        <v>91.54</v>
      </c>
      <c r="AB6" s="21">
        <f t="shared" si="4"/>
        <v>92.44</v>
      </c>
      <c r="AC6" s="21">
        <f t="shared" si="4"/>
        <v>89.93</v>
      </c>
      <c r="AD6" s="21" t="str">
        <f t="shared" si="4"/>
        <v>-</v>
      </c>
      <c r="AE6" s="21">
        <f t="shared" si="4"/>
        <v>106.67</v>
      </c>
      <c r="AF6" s="21">
        <f t="shared" si="4"/>
        <v>106.9</v>
      </c>
      <c r="AG6" s="21">
        <f t="shared" si="4"/>
        <v>106.74</v>
      </c>
      <c r="AH6" s="21">
        <f t="shared" si="4"/>
        <v>106.65</v>
      </c>
      <c r="AI6" s="20" t="str">
        <f>IF(AI7="","",IF(AI7="-","【-】","【"&amp;SUBSTITUTE(TEXT(AI7,"#,##0.00"),"-","△")&amp;"】"))</f>
        <v>【105.91】</v>
      </c>
      <c r="AJ6" s="21" t="str">
        <f>IF(AJ7="",NA(),AJ7)</f>
        <v>-</v>
      </c>
      <c r="AK6" s="21">
        <f t="shared" ref="AK6:AS6" si="5">IF(AK7="",NA(),AK7)</f>
        <v>14.58</v>
      </c>
      <c r="AL6" s="21">
        <f t="shared" si="5"/>
        <v>25.99</v>
      </c>
      <c r="AM6" s="21">
        <f t="shared" si="5"/>
        <v>35.770000000000003</v>
      </c>
      <c r="AN6" s="21">
        <f t="shared" si="5"/>
        <v>51.48</v>
      </c>
      <c r="AO6" s="21" t="str">
        <f t="shared" si="5"/>
        <v>-</v>
      </c>
      <c r="AP6" s="21">
        <f t="shared" si="5"/>
        <v>3.68</v>
      </c>
      <c r="AQ6" s="21">
        <f t="shared" si="5"/>
        <v>5.3</v>
      </c>
      <c r="AR6" s="21">
        <f t="shared" si="5"/>
        <v>6.49</v>
      </c>
      <c r="AS6" s="21">
        <f t="shared" si="5"/>
        <v>6.74</v>
      </c>
      <c r="AT6" s="20" t="str">
        <f>IF(AT7="","",IF(AT7="-","【-】","【"&amp;SUBSTITUTE(TEXT(AT7,"#,##0.00"),"-","△")&amp;"】"))</f>
        <v>【3.03】</v>
      </c>
      <c r="AU6" s="21" t="str">
        <f>IF(AU7="",NA(),AU7)</f>
        <v>-</v>
      </c>
      <c r="AV6" s="21">
        <f t="shared" ref="AV6:BD6" si="6">IF(AV7="",NA(),AV7)</f>
        <v>27.88</v>
      </c>
      <c r="AW6" s="21">
        <f t="shared" si="6"/>
        <v>49.6</v>
      </c>
      <c r="AX6" s="21">
        <f t="shared" si="6"/>
        <v>57.86</v>
      </c>
      <c r="AY6" s="21">
        <f t="shared" si="6"/>
        <v>72.930000000000007</v>
      </c>
      <c r="AZ6" s="21" t="str">
        <f t="shared" si="6"/>
        <v>-</v>
      </c>
      <c r="BA6" s="21">
        <f t="shared" si="6"/>
        <v>67.86</v>
      </c>
      <c r="BB6" s="21">
        <f t="shared" si="6"/>
        <v>72.92</v>
      </c>
      <c r="BC6" s="21">
        <f t="shared" si="6"/>
        <v>81.19</v>
      </c>
      <c r="BD6" s="21">
        <f t="shared" si="6"/>
        <v>85.86</v>
      </c>
      <c r="BE6" s="20" t="str">
        <f>IF(BE7="","",IF(BE7="-","【-】","【"&amp;SUBSTITUTE(TEXT(BE7,"#,##0.00"),"-","△")&amp;"】"))</f>
        <v>【78.43】</v>
      </c>
      <c r="BF6" s="21" t="str">
        <f>IF(BF7="",NA(),BF7)</f>
        <v>-</v>
      </c>
      <c r="BG6" s="21">
        <f t="shared" ref="BG6:BO6" si="7">IF(BG7="",NA(),BG7)</f>
        <v>371.85</v>
      </c>
      <c r="BH6" s="21">
        <f t="shared" si="7"/>
        <v>334.72</v>
      </c>
      <c r="BI6" s="21">
        <f t="shared" si="7"/>
        <v>308.95</v>
      </c>
      <c r="BJ6" s="21">
        <f t="shared" si="7"/>
        <v>304.14999999999998</v>
      </c>
      <c r="BK6" s="21" t="str">
        <f t="shared" si="7"/>
        <v>-</v>
      </c>
      <c r="BL6" s="21">
        <f t="shared" si="7"/>
        <v>709.4</v>
      </c>
      <c r="BM6" s="21">
        <f t="shared" si="7"/>
        <v>734.47</v>
      </c>
      <c r="BN6" s="21">
        <f t="shared" si="7"/>
        <v>720.89</v>
      </c>
      <c r="BO6" s="21">
        <f t="shared" si="7"/>
        <v>676.93</v>
      </c>
      <c r="BP6" s="20" t="str">
        <f>IF(BP7="","",IF(BP7="-","【-】","【"&amp;SUBSTITUTE(TEXT(BP7,"#,##0.00"),"-","△")&amp;"】"))</f>
        <v>【630.82】</v>
      </c>
      <c r="BQ6" s="21" t="str">
        <f>IF(BQ7="",NA(),BQ7)</f>
        <v>-</v>
      </c>
      <c r="BR6" s="21">
        <f t="shared" ref="BR6:BZ6" si="8">IF(BR7="",NA(),BR7)</f>
        <v>84.54</v>
      </c>
      <c r="BS6" s="21">
        <f t="shared" si="8"/>
        <v>86.17</v>
      </c>
      <c r="BT6" s="21">
        <f t="shared" si="8"/>
        <v>87.87</v>
      </c>
      <c r="BU6" s="21">
        <f t="shared" si="8"/>
        <v>83.15</v>
      </c>
      <c r="BV6" s="21" t="str">
        <f t="shared" si="8"/>
        <v>-</v>
      </c>
      <c r="BW6" s="21">
        <f t="shared" si="8"/>
        <v>91.14</v>
      </c>
      <c r="BX6" s="21">
        <f t="shared" si="8"/>
        <v>90.69</v>
      </c>
      <c r="BY6" s="21">
        <f t="shared" si="8"/>
        <v>90.5</v>
      </c>
      <c r="BZ6" s="21">
        <f t="shared" si="8"/>
        <v>92.66</v>
      </c>
      <c r="CA6" s="20" t="str">
        <f>IF(CA7="","",IF(CA7="-","【-】","【"&amp;SUBSTITUTE(TEXT(CA7,"#,##0.00"),"-","△")&amp;"】"))</f>
        <v>【97.81】</v>
      </c>
      <c r="CB6" s="21" t="str">
        <f>IF(CB7="",NA(),CB7)</f>
        <v>-</v>
      </c>
      <c r="CC6" s="21">
        <f t="shared" ref="CC6:CK6" si="9">IF(CC7="",NA(),CC7)</f>
        <v>100.82</v>
      </c>
      <c r="CD6" s="21">
        <f t="shared" si="9"/>
        <v>100.93</v>
      </c>
      <c r="CE6" s="21">
        <f t="shared" si="9"/>
        <v>100.15</v>
      </c>
      <c r="CF6" s="21">
        <f t="shared" si="9"/>
        <v>104.13</v>
      </c>
      <c r="CG6" s="21" t="str">
        <f t="shared" si="9"/>
        <v>-</v>
      </c>
      <c r="CH6" s="21">
        <f t="shared" si="9"/>
        <v>136.86000000000001</v>
      </c>
      <c r="CI6" s="21">
        <f t="shared" si="9"/>
        <v>138.52000000000001</v>
      </c>
      <c r="CJ6" s="21">
        <f t="shared" si="9"/>
        <v>138.66999999999999</v>
      </c>
      <c r="CK6" s="21">
        <f t="shared" si="9"/>
        <v>139.12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60.78</v>
      </c>
      <c r="CT6" s="21">
        <f t="shared" si="10"/>
        <v>59.96</v>
      </c>
      <c r="CU6" s="21">
        <f t="shared" si="10"/>
        <v>59.9</v>
      </c>
      <c r="CV6" s="21">
        <f t="shared" si="10"/>
        <v>60.13</v>
      </c>
      <c r="CW6" s="20" t="str">
        <f>IF(CW7="","",IF(CW7="-","【-】","【"&amp;SUBSTITUTE(TEXT(CW7,"#,##0.00"),"-","△")&amp;"】"))</f>
        <v>【58.94】</v>
      </c>
      <c r="CX6" s="21" t="str">
        <f>IF(CX7="",NA(),CX7)</f>
        <v>-</v>
      </c>
      <c r="CY6" s="21">
        <f t="shared" ref="CY6:DG6" si="11">IF(CY7="",NA(),CY7)</f>
        <v>99.96</v>
      </c>
      <c r="CZ6" s="21">
        <f t="shared" si="11"/>
        <v>99.96</v>
      </c>
      <c r="DA6" s="21">
        <f t="shared" si="11"/>
        <v>99.96</v>
      </c>
      <c r="DB6" s="21">
        <f t="shared" si="11"/>
        <v>99.96</v>
      </c>
      <c r="DC6" s="21" t="str">
        <f t="shared" si="11"/>
        <v>-</v>
      </c>
      <c r="DD6" s="21">
        <f t="shared" si="11"/>
        <v>94.17</v>
      </c>
      <c r="DE6" s="21">
        <f t="shared" si="11"/>
        <v>94.27</v>
      </c>
      <c r="DF6" s="21">
        <f t="shared" si="11"/>
        <v>94.46</v>
      </c>
      <c r="DG6" s="21">
        <f t="shared" si="11"/>
        <v>94.37</v>
      </c>
      <c r="DH6" s="20" t="str">
        <f>IF(DH7="","",IF(DH7="-","【-】","【"&amp;SUBSTITUTE(TEXT(DH7,"#,##0.00"),"-","△")&amp;"】"))</f>
        <v>【95.91】</v>
      </c>
      <c r="DI6" s="21" t="str">
        <f>IF(DI7="",NA(),DI7)</f>
        <v>-</v>
      </c>
      <c r="DJ6" s="21">
        <f t="shared" ref="DJ6:DR6" si="12">IF(DJ7="",NA(),DJ7)</f>
        <v>55.76</v>
      </c>
      <c r="DK6" s="21">
        <f t="shared" si="12"/>
        <v>56.98</v>
      </c>
      <c r="DL6" s="21">
        <f t="shared" si="12"/>
        <v>58.18</v>
      </c>
      <c r="DM6" s="21">
        <f t="shared" si="12"/>
        <v>59.57</v>
      </c>
      <c r="DN6" s="21" t="str">
        <f t="shared" si="12"/>
        <v>-</v>
      </c>
      <c r="DO6" s="21">
        <f t="shared" si="12"/>
        <v>23.25</v>
      </c>
      <c r="DP6" s="21">
        <f t="shared" si="12"/>
        <v>25.2</v>
      </c>
      <c r="DQ6" s="21">
        <f t="shared" si="12"/>
        <v>27.42</v>
      </c>
      <c r="DR6" s="21">
        <f t="shared" si="12"/>
        <v>30.01</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1.06</v>
      </c>
      <c r="EA6" s="21">
        <f t="shared" si="13"/>
        <v>2.02</v>
      </c>
      <c r="EB6" s="21">
        <f t="shared" si="13"/>
        <v>2.67</v>
      </c>
      <c r="EC6" s="21">
        <f t="shared" si="13"/>
        <v>3.43</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0.08</v>
      </c>
      <c r="EL6" s="21">
        <f t="shared" si="14"/>
        <v>0.24</v>
      </c>
      <c r="EM6" s="21">
        <f t="shared" si="14"/>
        <v>0.14000000000000001</v>
      </c>
      <c r="EN6" s="21">
        <f t="shared" si="14"/>
        <v>0.06</v>
      </c>
      <c r="EO6" s="20" t="str">
        <f>IF(EO7="","",IF(EO7="-","【-】","【"&amp;SUBSTITUTE(TEXT(EO7,"#,##0.00"),"-","△")&amp;"】"))</f>
        <v>【0.22】</v>
      </c>
    </row>
    <row r="7" spans="1:148" s="22" customFormat="1" x14ac:dyDescent="0.2">
      <c r="A7" s="14"/>
      <c r="B7" s="23">
        <v>2023</v>
      </c>
      <c r="C7" s="23">
        <v>132276</v>
      </c>
      <c r="D7" s="23">
        <v>46</v>
      </c>
      <c r="E7" s="23">
        <v>17</v>
      </c>
      <c r="F7" s="23">
        <v>1</v>
      </c>
      <c r="G7" s="23">
        <v>0</v>
      </c>
      <c r="H7" s="23" t="s">
        <v>95</v>
      </c>
      <c r="I7" s="23" t="s">
        <v>96</v>
      </c>
      <c r="J7" s="23" t="s">
        <v>97</v>
      </c>
      <c r="K7" s="23" t="s">
        <v>98</v>
      </c>
      <c r="L7" s="23" t="s">
        <v>99</v>
      </c>
      <c r="M7" s="23" t="s">
        <v>100</v>
      </c>
      <c r="N7" s="24" t="s">
        <v>101</v>
      </c>
      <c r="O7" s="24">
        <v>73.89</v>
      </c>
      <c r="P7" s="24">
        <v>99.74</v>
      </c>
      <c r="Q7" s="24">
        <v>89.4</v>
      </c>
      <c r="R7" s="24">
        <v>1179</v>
      </c>
      <c r="S7" s="24">
        <v>54416</v>
      </c>
      <c r="T7" s="24">
        <v>9.9</v>
      </c>
      <c r="U7" s="24">
        <v>5496.57</v>
      </c>
      <c r="V7" s="24">
        <v>54023</v>
      </c>
      <c r="W7" s="24">
        <v>8.0299999999999994</v>
      </c>
      <c r="X7" s="24">
        <v>6727.65</v>
      </c>
      <c r="Y7" s="24" t="s">
        <v>101</v>
      </c>
      <c r="Z7" s="24">
        <v>90.8</v>
      </c>
      <c r="AA7" s="24">
        <v>91.54</v>
      </c>
      <c r="AB7" s="24">
        <v>92.44</v>
      </c>
      <c r="AC7" s="24">
        <v>89.93</v>
      </c>
      <c r="AD7" s="24" t="s">
        <v>101</v>
      </c>
      <c r="AE7" s="24">
        <v>106.67</v>
      </c>
      <c r="AF7" s="24">
        <v>106.9</v>
      </c>
      <c r="AG7" s="24">
        <v>106.74</v>
      </c>
      <c r="AH7" s="24">
        <v>106.65</v>
      </c>
      <c r="AI7" s="24">
        <v>105.91</v>
      </c>
      <c r="AJ7" s="24" t="s">
        <v>101</v>
      </c>
      <c r="AK7" s="24">
        <v>14.58</v>
      </c>
      <c r="AL7" s="24">
        <v>25.99</v>
      </c>
      <c r="AM7" s="24">
        <v>35.770000000000003</v>
      </c>
      <c r="AN7" s="24">
        <v>51.48</v>
      </c>
      <c r="AO7" s="24" t="s">
        <v>101</v>
      </c>
      <c r="AP7" s="24">
        <v>3.68</v>
      </c>
      <c r="AQ7" s="24">
        <v>5.3</v>
      </c>
      <c r="AR7" s="24">
        <v>6.49</v>
      </c>
      <c r="AS7" s="24">
        <v>6.74</v>
      </c>
      <c r="AT7" s="24">
        <v>3.03</v>
      </c>
      <c r="AU7" s="24" t="s">
        <v>101</v>
      </c>
      <c r="AV7" s="24">
        <v>27.88</v>
      </c>
      <c r="AW7" s="24">
        <v>49.6</v>
      </c>
      <c r="AX7" s="24">
        <v>57.86</v>
      </c>
      <c r="AY7" s="24">
        <v>72.930000000000007</v>
      </c>
      <c r="AZ7" s="24" t="s">
        <v>101</v>
      </c>
      <c r="BA7" s="24">
        <v>67.86</v>
      </c>
      <c r="BB7" s="24">
        <v>72.92</v>
      </c>
      <c r="BC7" s="24">
        <v>81.19</v>
      </c>
      <c r="BD7" s="24">
        <v>85.86</v>
      </c>
      <c r="BE7" s="24">
        <v>78.430000000000007</v>
      </c>
      <c r="BF7" s="24" t="s">
        <v>101</v>
      </c>
      <c r="BG7" s="24">
        <v>371.85</v>
      </c>
      <c r="BH7" s="24">
        <v>334.72</v>
      </c>
      <c r="BI7" s="24">
        <v>308.95</v>
      </c>
      <c r="BJ7" s="24">
        <v>304.14999999999998</v>
      </c>
      <c r="BK7" s="24" t="s">
        <v>101</v>
      </c>
      <c r="BL7" s="24">
        <v>709.4</v>
      </c>
      <c r="BM7" s="24">
        <v>734.47</v>
      </c>
      <c r="BN7" s="24">
        <v>720.89</v>
      </c>
      <c r="BO7" s="24">
        <v>676.93</v>
      </c>
      <c r="BP7" s="24">
        <v>630.82000000000005</v>
      </c>
      <c r="BQ7" s="24" t="s">
        <v>101</v>
      </c>
      <c r="BR7" s="24">
        <v>84.54</v>
      </c>
      <c r="BS7" s="24">
        <v>86.17</v>
      </c>
      <c r="BT7" s="24">
        <v>87.87</v>
      </c>
      <c r="BU7" s="24">
        <v>83.15</v>
      </c>
      <c r="BV7" s="24" t="s">
        <v>101</v>
      </c>
      <c r="BW7" s="24">
        <v>91.14</v>
      </c>
      <c r="BX7" s="24">
        <v>90.69</v>
      </c>
      <c r="BY7" s="24">
        <v>90.5</v>
      </c>
      <c r="BZ7" s="24">
        <v>92.66</v>
      </c>
      <c r="CA7" s="24">
        <v>97.81</v>
      </c>
      <c r="CB7" s="24" t="s">
        <v>101</v>
      </c>
      <c r="CC7" s="24">
        <v>100.82</v>
      </c>
      <c r="CD7" s="24">
        <v>100.93</v>
      </c>
      <c r="CE7" s="24">
        <v>100.15</v>
      </c>
      <c r="CF7" s="24">
        <v>104.13</v>
      </c>
      <c r="CG7" s="24" t="s">
        <v>101</v>
      </c>
      <c r="CH7" s="24">
        <v>136.86000000000001</v>
      </c>
      <c r="CI7" s="24">
        <v>138.52000000000001</v>
      </c>
      <c r="CJ7" s="24">
        <v>138.66999999999999</v>
      </c>
      <c r="CK7" s="24">
        <v>139.12</v>
      </c>
      <c r="CL7" s="24">
        <v>138.75</v>
      </c>
      <c r="CM7" s="24" t="s">
        <v>101</v>
      </c>
      <c r="CN7" s="24" t="s">
        <v>101</v>
      </c>
      <c r="CO7" s="24" t="s">
        <v>101</v>
      </c>
      <c r="CP7" s="24" t="s">
        <v>101</v>
      </c>
      <c r="CQ7" s="24" t="s">
        <v>101</v>
      </c>
      <c r="CR7" s="24" t="s">
        <v>101</v>
      </c>
      <c r="CS7" s="24">
        <v>60.78</v>
      </c>
      <c r="CT7" s="24">
        <v>59.96</v>
      </c>
      <c r="CU7" s="24">
        <v>59.9</v>
      </c>
      <c r="CV7" s="24">
        <v>60.13</v>
      </c>
      <c r="CW7" s="24">
        <v>58.94</v>
      </c>
      <c r="CX7" s="24" t="s">
        <v>101</v>
      </c>
      <c r="CY7" s="24">
        <v>99.96</v>
      </c>
      <c r="CZ7" s="24">
        <v>99.96</v>
      </c>
      <c r="DA7" s="24">
        <v>99.96</v>
      </c>
      <c r="DB7" s="24">
        <v>99.96</v>
      </c>
      <c r="DC7" s="24" t="s">
        <v>101</v>
      </c>
      <c r="DD7" s="24">
        <v>94.17</v>
      </c>
      <c r="DE7" s="24">
        <v>94.27</v>
      </c>
      <c r="DF7" s="24">
        <v>94.46</v>
      </c>
      <c r="DG7" s="24">
        <v>94.37</v>
      </c>
      <c r="DH7" s="24">
        <v>95.91</v>
      </c>
      <c r="DI7" s="24" t="s">
        <v>101</v>
      </c>
      <c r="DJ7" s="24">
        <v>55.76</v>
      </c>
      <c r="DK7" s="24">
        <v>56.98</v>
      </c>
      <c r="DL7" s="24">
        <v>58.18</v>
      </c>
      <c r="DM7" s="24">
        <v>59.57</v>
      </c>
      <c r="DN7" s="24" t="s">
        <v>101</v>
      </c>
      <c r="DO7" s="24">
        <v>23.25</v>
      </c>
      <c r="DP7" s="24">
        <v>25.2</v>
      </c>
      <c r="DQ7" s="24">
        <v>27.42</v>
      </c>
      <c r="DR7" s="24">
        <v>30.01</v>
      </c>
      <c r="DS7" s="24">
        <v>41.09</v>
      </c>
      <c r="DT7" s="24" t="s">
        <v>101</v>
      </c>
      <c r="DU7" s="24">
        <v>0</v>
      </c>
      <c r="DV7" s="24">
        <v>0</v>
      </c>
      <c r="DW7" s="24">
        <v>0</v>
      </c>
      <c r="DX7" s="24">
        <v>0</v>
      </c>
      <c r="DY7" s="24" t="s">
        <v>101</v>
      </c>
      <c r="DZ7" s="24">
        <v>1.06</v>
      </c>
      <c r="EA7" s="24">
        <v>2.02</v>
      </c>
      <c r="EB7" s="24">
        <v>2.67</v>
      </c>
      <c r="EC7" s="24">
        <v>3.43</v>
      </c>
      <c r="ED7" s="24">
        <v>8.68</v>
      </c>
      <c r="EE7" s="24" t="s">
        <v>101</v>
      </c>
      <c r="EF7" s="24">
        <v>0</v>
      </c>
      <c r="EG7" s="24">
        <v>0</v>
      </c>
      <c r="EH7" s="24">
        <v>0</v>
      </c>
      <c r="EI7" s="24">
        <v>0</v>
      </c>
      <c r="EJ7" s="24" t="s">
        <v>101</v>
      </c>
      <c r="EK7" s="24">
        <v>0.08</v>
      </c>
      <c r="EL7" s="24">
        <v>0.24</v>
      </c>
      <c r="EM7" s="24">
        <v>0.14000000000000001</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2025-02-03T04:09:42Z</cp:lastPrinted>
  <dcterms:created xsi:type="dcterms:W3CDTF">2025-01-24T07:00:49Z</dcterms:created>
  <dcterms:modified xsi:type="dcterms:W3CDTF">2025-02-03T04:10:27Z</dcterms:modified>
  <cp:category/>
</cp:coreProperties>
</file>