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anna-morinishi\Downloads\"/>
    </mc:Choice>
  </mc:AlternateContent>
  <xr:revisionPtr revIDLastSave="0" documentId="13_ncr:1_{55AAEE33-ADC9-4015-A14E-44F9612735A5}" xr6:coauthVersionLast="47" xr6:coauthVersionMax="47" xr10:uidLastSave="{00000000-0000-0000-0000-000000000000}"/>
  <workbookProtection workbookAlgorithmName="SHA-512" workbookHashValue="K21i0WEolajsuAR4tRb+A2wu5izNjvXCZfono2k9eI8U5e1YOQpAFG1JkW+l57F0rXDcMpxMxPBUmlQDIJ45Zw==" workbookSaltValue="dx+UgDHSBRQbSpgfinsu0Q==" workbookSpinCount="100000" lockStructure="1"/>
  <bookViews>
    <workbookView xWindow="3075" yWindow="30" windowWidth="20325"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E85" i="4"/>
  <c r="BB10" i="4"/>
  <c r="AT10" i="4"/>
  <c r="P10"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<sst xmlns="http://schemas.openxmlformats.org/spreadsheetml/2006/main" count="236" uniqueCount="115">
  <si>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</si>
  <si>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</si>
  <si>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</si>
  <si>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</si>
  <si>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</si>
  <si>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</si>
  <si>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</si>
  <si>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</si>
  <si>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</si>
  <si>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</si>
  <si>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</si>
  <si>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</si>
  <si>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</si>
  <si>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</si>
  <si>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</si>
  <si>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</si>
  <si>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</si>
  <si>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</si>
  <si>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</si>
  <si>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</si>
  <si>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</si>
  <si>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</si>
  <si>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</si>
  <si>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</si>
  <si>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</si>
  <si>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</si>
  <si>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</si>
  <si>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</si>
  <si>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</si>
  <si>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</si>
  <si>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</si>
  <si>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</si>
  <si>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</si>
  <si>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</si>
  <si>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</si>
  <si>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</si>
  <si>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</si>
  <si>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</si>
  <si>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</si>
  <si>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</si>
  <si>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</si>
  <si>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</si>
  <si>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</si>
  <si>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</si>
  <si>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</si>
  <si>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</si>
  <si>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</si>
  <si>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</si>
  <si>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</si>
  <si>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</si>
  <si>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</si>
  <si>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</si>
  <si>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</si>
  <si>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</si>
  <si>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</si>
  <si>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</si>
  <si>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</si>
  <si>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</si>
  <si>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</si>
  <si>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</si>
  <si>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</si>
  <si>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</si>
  <si>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</si>
  <si>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</si>
  <si>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</si>
  <si>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</si>
  <si>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</si>
  <si>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</si>
  <si>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</si>
  <si>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</si>
  <si>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</si>
  <si>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</si>
  <si>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</si>
  <si>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</si>
  <si>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</si>
  <si>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</si>
  <si>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</si>
  <si>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</si>
  <si>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</si>
  <si>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</si>
  <si>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</si>
  <si>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</si>
  <si>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</si>
  <si>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</si>
  <si>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</si>
  <si>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</si>
  <si>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</si>
  <si>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</si>
  <si>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</si>
  <si>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</si>
  <si>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</si>
  <si>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</si>
  <si>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</si>
  <si>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</si>
  <si>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</si>
  <si>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</si>
  <si>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</si>
  <si>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</si>
  <si>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</si>
  <si>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</si>
  <si>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</si>
  <si>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</si>
  <si>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</si>
  <si>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</si>
  <si>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</si>
  <si>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</si>
  <si>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</si>
  <si>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</si>
  <si>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</si>
  <si>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</si>
  <si>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</si>
  <si>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</si>
  <si>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稲城市では、土地区画整理事業等により、長期総合計画の計画期間内である令和１２年度まではゆるやかな人口増を見込んでいることから、有収水量・使用料収入の急減はないと見込んでおります。
　一方、元利償還が進んでいることから、④企業債残高対事業規模比率も減少しており、類似団体平均値を大きく下回っている他、①経常収支比率や⑤経費回収率は100％を超え、黒字収支となっており、安定した経営状況となっています。
　③流動比率についても、起債償還のピークを超えたことから改善傾向であり、100％を上回りました。
　以上のことから、現状、安定した経営状況ではありますが、今後も接続促進等を行い、⑧水洗化率の向上に努めていきます。</t>
    <rPh sb="20" eb="26">
      <t>チョウキソウゴウケイカク</t>
    </rPh>
    <rPh sb="27" eb="32">
      <t>ケイカクキカンナイ</t>
    </rPh>
    <rPh sb="35" eb="37">
      <t>レイワ</t>
    </rPh>
    <rPh sb="39" eb="41">
      <t>ネンド</t>
    </rPh>
    <rPh sb="53" eb="55">
      <t>ミコ</t>
    </rPh>
    <rPh sb="75" eb="77">
      <t>キュウゲン</t>
    </rPh>
    <rPh sb="81" eb="83">
      <t>ミコ</t>
    </rPh>
    <rPh sb="242" eb="244">
      <t>ウワマワ</t>
    </rPh>
    <rPh sb="259" eb="261">
      <t>ゲンジョウ</t>
    </rPh>
    <phoneticPr fontId="4"/>
  </si>
  <si>
    <t>　稲城市の公共下水道事業は昭和56年度から開始しているため、これまでは管渠などの主な資産は法定耐用年数を超えていませんでしたが、法定耐用年数が到来した資産が出てきました。
　しかし、資産の老朽化度合を示す①有形固定資産減価償却率や②管渠老朽化率は平均を下回っており、今後は修繕・更新事業が課題となってくることから、令和２年度に策定したストックマネジメント計画実施方針に基づき、計画的に調査・点検、修繕・更新を行ってまいります。</t>
    <rPh sb="35" eb="37">
      <t>カンキョ</t>
    </rPh>
    <rPh sb="40" eb="41">
      <t>オモ</t>
    </rPh>
    <rPh sb="42" eb="44">
      <t>シサン</t>
    </rPh>
    <rPh sb="75" eb="77">
      <t>シサン</t>
    </rPh>
    <rPh sb="78" eb="79">
      <t>デ</t>
    </rPh>
    <phoneticPr fontId="4"/>
  </si>
  <si>
    <t>　稲城市では、土地区画整理事業等で人口の増加が続いており、第五次稲城市長期総合計画では、計画期間である令和12年度まで微増ではありますが、人口の増加が見込まれています。
　従って、有収水量の大きな減少はないと予想しておりますが、物価高などによる⑥汚水処理原価の上昇を予想しています。
　さらに、今後は施設の老朽化により多大な維持管理費用や更新費用が必要となることが見込まれることから、下水道事業経営戦略、ストックマネジメント計画実施方針を基に、持続可能で安定した経営基盤の構築を行ってまいります。</t>
    <rPh sb="86" eb="87">
      <t>シタガ</t>
    </rPh>
    <rPh sb="95" eb="96">
      <t>オオ</t>
    </rPh>
    <rPh sb="98" eb="100">
      <t>ゲンショウ</t>
    </rPh>
    <rPh sb="104" eb="106">
      <t>ヨソウ</t>
    </rPh>
    <rPh sb="114" eb="117">
      <t>ブッカダカ</t>
    </rPh>
    <rPh sb="127" eb="129">
      <t>ゲンカ</t>
    </rPh>
    <rPh sb="130" eb="132">
      <t>ジョウショウ</t>
    </rPh>
    <rPh sb="133" eb="135">
      <t>ヨソウ</t>
    </rPh>
    <rPh sb="239" eb="2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</si>
</sst>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C4-4D96-A3E2-F47F64B6A3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A3C4-4D96-A3E2-F47F64B6A3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E-4758-AB36-915D7A7161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85AE-4758-AB36-915D7A7161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97.68</c:v>
                </c:pt>
                <c:pt idx="1">
                  <c:v>97.76</c:v>
                </c:pt>
                <c:pt idx="2">
                  <c:v>97.79</c:v>
                </c:pt>
                <c:pt idx="3">
                  <c:v>97.82</c:v>
                </c:pt>
                <c:pt idx="4">
                  <c:v>97.87</c:v>
                </c:pt>
              </c:numCache>
            </c:numRef>
          </c:val>
          <c:extLst>
            <c:ext xmlns:c16="http://schemas.microsoft.com/office/drawing/2014/chart" uri="{C3380CC4-5D6E-409C-BE32-E72D297353CC}">
              <c16:uniqueId val="{00000000-6B5C-4549-99A9-D5550E783F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6B5C-4549-99A9-D5550E783F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106.04</c:v>
                </c:pt>
                <c:pt idx="1">
                  <c:v>109.16</c:v>
                </c:pt>
                <c:pt idx="2">
                  <c:v>109.01</c:v>
                </c:pt>
                <c:pt idx="3">
                  <c:v>107.18</c:v>
                </c:pt>
                <c:pt idx="4">
                  <c:v>110.12</c:v>
                </c:pt>
              </c:numCache>
            </c:numRef>
          </c:val>
          <c:extLst>
            <c:ext xmlns:c16="http://schemas.microsoft.com/office/drawing/2014/chart" uri="{C3380CC4-5D6E-409C-BE32-E72D297353CC}">
              <c16:uniqueId val="{00000000-69C6-487C-887D-DF32ADD540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69C6-487C-887D-DF32ADD540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6.71</c:v>
                </c:pt>
                <c:pt idx="1">
                  <c:v>9.99</c:v>
                </c:pt>
                <c:pt idx="2">
                  <c:v>12.97</c:v>
                </c:pt>
                <c:pt idx="3">
                  <c:v>16.059999999999999</c:v>
                </c:pt>
                <c:pt idx="4">
                  <c:v>19.02</c:v>
                </c:pt>
              </c:numCache>
            </c:numRef>
          </c:val>
          <c:extLst>
            <c:ext xmlns:c16="http://schemas.microsoft.com/office/drawing/2014/chart" uri="{C3380CC4-5D6E-409C-BE32-E72D297353CC}">
              <c16:uniqueId val="{00000000-4EAC-4BA5-A43F-182B9DECE7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4EAC-4BA5-A43F-182B9DECE7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1.29</c:v>
                </c:pt>
              </c:numCache>
            </c:numRef>
          </c:val>
          <c:extLst>
            <c:ext xmlns:c16="http://schemas.microsoft.com/office/drawing/2014/chart" uri="{C3380CC4-5D6E-409C-BE32-E72D297353CC}">
              <c16:uniqueId val="{00000000-1232-4F11-9664-A5AC3C8361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1232-4F11-9664-A5AC3C8361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9-429B-B7C8-730F4F3C49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05D9-429B-B7C8-730F4F3C49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48.53</c:v>
                </c:pt>
                <c:pt idx="1">
                  <c:v>73</c:v>
                </c:pt>
                <c:pt idx="2">
                  <c:v>92.4</c:v>
                </c:pt>
                <c:pt idx="3">
                  <c:v>127.7</c:v>
                </c:pt>
                <c:pt idx="4">
                  <c:v>171.71</c:v>
                </c:pt>
              </c:numCache>
            </c:numRef>
          </c:val>
          <c:extLst>
            <c:ext xmlns:c16="http://schemas.microsoft.com/office/drawing/2014/chart" uri="{C3380CC4-5D6E-409C-BE32-E72D297353CC}">
              <c16:uniqueId val="{00000000-1562-4255-8347-FBA257FDFB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1562-4255-8347-FBA257FDFB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379.89</c:v>
                </c:pt>
                <c:pt idx="1">
                  <c:v>343.63</c:v>
                </c:pt>
                <c:pt idx="2">
                  <c:v>311.83</c:v>
                </c:pt>
                <c:pt idx="3">
                  <c:v>285.24</c:v>
                </c:pt>
                <c:pt idx="4">
                  <c:v>261.77</c:v>
                </c:pt>
              </c:numCache>
            </c:numRef>
          </c:val>
          <c:extLst>
            <c:ext xmlns:c16="http://schemas.microsoft.com/office/drawing/2014/chart" uri="{C3380CC4-5D6E-409C-BE32-E72D297353CC}">
              <c16:uniqueId val="{00000000-FE85-4172-B9FD-1FBC5255E3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FE85-4172-B9FD-1FBC5255E3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103.68</c:v>
                </c:pt>
                <c:pt idx="1">
                  <c:v>109.11</c:v>
                </c:pt>
                <c:pt idx="2">
                  <c:v>107.94</c:v>
                </c:pt>
                <c:pt idx="3">
                  <c:v>106.89</c:v>
                </c:pt>
                <c:pt idx="4">
                  <c:v>110.23</c:v>
                </c:pt>
              </c:numCache>
            </c:numRef>
          </c:val>
          <c:extLst>
            <c:ext xmlns:c16="http://schemas.microsoft.com/office/drawing/2014/chart" uri="{C3380CC4-5D6E-409C-BE32-E72D297353CC}">
              <c16:uniqueId val="{00000000-FE80-405F-97A1-9E4DD08348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FE80-405F-97A1-9E4DD08348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114.17</c:v>
                </c:pt>
                <c:pt idx="1">
                  <c:v>108.78</c:v>
                </c:pt>
                <c:pt idx="2">
                  <c:v>110.2</c:v>
                </c:pt>
                <c:pt idx="3">
                  <c:v>113.12</c:v>
                </c:pt>
                <c:pt idx="4">
                  <c:v>109.13</c:v>
                </c:pt>
              </c:numCache>
            </c:numRef>
          </c:val>
          <c:extLst>
            <c:ext xmlns:c16="http://schemas.microsoft.com/office/drawing/2014/chart" uri="{C3380CC4-5D6E-409C-BE32-E72D297353CC}">
              <c16:uniqueId val="{00000000-C5AD-4291-8387-1EE3FC27AB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C5AD-4291-8387-1EE3FC27AB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A71" sqref="CA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稲城市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5">
        <f>データ!S6</f>
        <v>93916</v>
      </c>
      <c r="AM8" s="45"/>
      <c r="AN8" s="45"/>
      <c r="AO8" s="45"/>
      <c r="AP8" s="45"/>
      <c r="AQ8" s="45"/>
      <c r="AR8" s="45"/>
      <c r="AS8" s="45"/>
      <c r="AT8" s="44">
        <f>データ!T6</f>
        <v>17.97</v>
      </c>
      <c r="AU8" s="44"/>
      <c r="AV8" s="44"/>
      <c r="AW8" s="44"/>
      <c r="AX8" s="44"/>
      <c r="AY8" s="44"/>
      <c r="AZ8" s="44"/>
      <c r="BA8" s="44"/>
      <c r="BB8" s="44">
        <f>データ!U6</f>
        <v>5226.2700000000004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85.51</v>
      </c>
      <c r="J10" s="44"/>
      <c r="K10" s="44"/>
      <c r="L10" s="44"/>
      <c r="M10" s="44"/>
      <c r="N10" s="44"/>
      <c r="O10" s="44"/>
      <c r="P10" s="44">
        <f>データ!P6</f>
        <v>99.32</v>
      </c>
      <c r="Q10" s="44"/>
      <c r="R10" s="44"/>
      <c r="S10" s="44"/>
      <c r="T10" s="44"/>
      <c r="U10" s="44"/>
      <c r="V10" s="44"/>
      <c r="W10" s="44">
        <f>データ!Q6</f>
        <v>95.44</v>
      </c>
      <c r="X10" s="44"/>
      <c r="Y10" s="44"/>
      <c r="Z10" s="44"/>
      <c r="AA10" s="44"/>
      <c r="AB10" s="44"/>
      <c r="AC10" s="44"/>
      <c r="AD10" s="45">
        <f>データ!R6</f>
        <v>2068</v>
      </c>
      <c r="AE10" s="45"/>
      <c r="AF10" s="45"/>
      <c r="AG10" s="45"/>
      <c r="AH10" s="45"/>
      <c r="AI10" s="45"/>
      <c r="AJ10" s="45"/>
      <c r="AK10" s="2"/>
      <c r="AL10" s="45">
        <f>データ!V6</f>
        <v>93478</v>
      </c>
      <c r="AM10" s="45"/>
      <c r="AN10" s="45"/>
      <c r="AO10" s="45"/>
      <c r="AP10" s="45"/>
      <c r="AQ10" s="45"/>
      <c r="AR10" s="45"/>
      <c r="AS10" s="45"/>
      <c r="AT10" s="44">
        <f>データ!W6</f>
        <v>11.38</v>
      </c>
      <c r="AU10" s="44"/>
      <c r="AV10" s="44"/>
      <c r="AW10" s="44"/>
      <c r="AX10" s="44"/>
      <c r="AY10" s="44"/>
      <c r="AZ10" s="44"/>
      <c r="BA10" s="44"/>
      <c r="BB10" s="44">
        <f>データ!X6</f>
        <v>8214.24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WTuCEMZ/qfdUKtzO6cUXszCrjOYt2eQqyOIumf61pIUEbt3NCZo/4HHNiz8XsHY4oNJa//rCXNIoOuLNiH1pg==" saltValue="ZoLnOs5cnPJ42q47K4aW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85.51</v>
      </c>
      <c r="P6" s="20">
        <f t="shared" si="3"/>
        <v>99.32</v>
      </c>
      <c r="Q6" s="20">
        <f t="shared" si="3"/>
        <v>95.44</v>
      </c>
      <c r="R6" s="20">
        <f t="shared" si="3"/>
        <v>2068</v>
      </c>
      <c r="S6" s="20">
        <f t="shared" si="3"/>
        <v>93916</v>
      </c>
      <c r="T6" s="20">
        <f t="shared" si="3"/>
        <v>17.97</v>
      </c>
      <c r="U6" s="20">
        <f t="shared" si="3"/>
        <v>5226.2700000000004</v>
      </c>
      <c r="V6" s="20">
        <f t="shared" si="3"/>
        <v>93478</v>
      </c>
      <c r="W6" s="20">
        <f t="shared" si="3"/>
        <v>11.38</v>
      </c>
      <c r="X6" s="20">
        <f t="shared" si="3"/>
        <v>8214.24</v>
      </c>
      <c r="Y6" s="21">
        <f>IF(Y7="",NA(),Y7)</f>
        <v>106.04</v>
      </c>
      <c r="Z6" s="21">
        <f t="shared" ref="Z6:AH6" si="4">IF(Z7="",NA(),Z7)</f>
        <v>109.16</v>
      </c>
      <c r="AA6" s="21">
        <f t="shared" si="4"/>
        <v>109.01</v>
      </c>
      <c r="AB6" s="21">
        <f t="shared" si="4"/>
        <v>107.18</v>
      </c>
      <c r="AC6" s="21">
        <f t="shared" si="4"/>
        <v>110.12</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48.53</v>
      </c>
      <c r="AV6" s="21">
        <f t="shared" ref="AV6:BD6" si="6">IF(AV7="",NA(),AV7)</f>
        <v>73</v>
      </c>
      <c r="AW6" s="21">
        <f t="shared" si="6"/>
        <v>92.4</v>
      </c>
      <c r="AX6" s="21">
        <f t="shared" si="6"/>
        <v>127.7</v>
      </c>
      <c r="AY6" s="21">
        <f t="shared" si="6"/>
        <v>171.71</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379.89</v>
      </c>
      <c r="BG6" s="21">
        <f t="shared" ref="BG6:BO6" si="7">IF(BG7="",NA(),BG7)</f>
        <v>343.63</v>
      </c>
      <c r="BH6" s="21">
        <f t="shared" si="7"/>
        <v>311.83</v>
      </c>
      <c r="BI6" s="21">
        <f t="shared" si="7"/>
        <v>285.24</v>
      </c>
      <c r="BJ6" s="21">
        <f t="shared" si="7"/>
        <v>261.77</v>
      </c>
      <c r="BK6" s="21">
        <f t="shared" si="7"/>
        <v>843.72</v>
      </c>
      <c r="BL6" s="21">
        <f t="shared" si="7"/>
        <v>788.62</v>
      </c>
      <c r="BM6" s="21">
        <f t="shared" si="7"/>
        <v>772.15</v>
      </c>
      <c r="BN6" s="21">
        <f t="shared" si="7"/>
        <v>717.6</v>
      </c>
      <c r="BO6" s="21">
        <f t="shared" si="7"/>
        <v>718.5</v>
      </c>
      <c r="BP6" s="20" t="str">
        <f>IF(BP7="","",IF(BP7="-","【-】","【"&amp;SUBSTITUTE(TEXT(BP7,"#,##0.00"),"-","△")&amp;"】"))</f>
        <v>【602.56】</v>
      </c>
      <c r="BQ6" s="21">
        <f>IF(BQ7="",NA(),BQ7)</f>
        <v>103.68</v>
      </c>
      <c r="BR6" s="21">
        <f t="shared" ref="BR6:BZ6" si="8">IF(BR7="",NA(),BR7)</f>
        <v>109.11</v>
      </c>
      <c r="BS6" s="21">
        <f t="shared" si="8"/>
        <v>107.94</v>
      </c>
      <c r="BT6" s="21">
        <f t="shared" si="8"/>
        <v>106.89</v>
      </c>
      <c r="BU6" s="21">
        <f t="shared" si="8"/>
        <v>110.23</v>
      </c>
      <c r="BV6" s="21">
        <f t="shared" si="8"/>
        <v>94.81</v>
      </c>
      <c r="BW6" s="21">
        <f t="shared" si="8"/>
        <v>99.88</v>
      </c>
      <c r="BX6" s="21">
        <f t="shared" si="8"/>
        <v>98.82</v>
      </c>
      <c r="BY6" s="21">
        <f t="shared" si="8"/>
        <v>97.58</v>
      </c>
      <c r="BZ6" s="21">
        <f t="shared" si="8"/>
        <v>98.33</v>
      </c>
      <c r="CA6" s="20" t="str">
        <f>IF(CA7="","",IF(CA7="-","【-】","【"&amp;SUBSTITUTE(TEXT(CA7,"#,##0.00"),"-","△")&amp;"】"))</f>
        <v>【97.94】</v>
      </c>
      <c r="CB6" s="21">
        <f>IF(CB7="",NA(),CB7)</f>
        <v>114.17</v>
      </c>
      <c r="CC6" s="21">
        <f t="shared" ref="CC6:CK6" si="9">IF(CC7="",NA(),CC7)</f>
        <v>108.78</v>
      </c>
      <c r="CD6" s="21">
        <f t="shared" si="9"/>
        <v>110.2</v>
      </c>
      <c r="CE6" s="21">
        <f t="shared" si="9"/>
        <v>113.12</v>
      </c>
      <c r="CF6" s="21">
        <f t="shared" si="9"/>
        <v>109.13</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97.68</v>
      </c>
      <c r="CY6" s="21">
        <f t="shared" ref="CY6:DG6" si="11">IF(CY7="",NA(),CY7)</f>
        <v>97.76</v>
      </c>
      <c r="CZ6" s="21">
        <f t="shared" si="11"/>
        <v>97.79</v>
      </c>
      <c r="DA6" s="21">
        <f t="shared" si="11"/>
        <v>97.82</v>
      </c>
      <c r="DB6" s="21">
        <f t="shared" si="11"/>
        <v>97.87</v>
      </c>
      <c r="DC6" s="21">
        <f t="shared" si="11"/>
        <v>95.96</v>
      </c>
      <c r="DD6" s="21">
        <f t="shared" si="11"/>
        <v>95.73</v>
      </c>
      <c r="DE6" s="21">
        <f t="shared" si="11"/>
        <v>96.1</v>
      </c>
      <c r="DF6" s="21">
        <f t="shared" si="11"/>
        <v>96.61</v>
      </c>
      <c r="DG6" s="21">
        <f t="shared" si="11"/>
        <v>96.35</v>
      </c>
      <c r="DH6" s="20" t="str">
        <f>IF(DH7="","",IF(DH7="-","【-】","【"&amp;SUBSTITUTE(TEXT(DH7,"#,##0.00"),"-","△")&amp;"】"))</f>
        <v>【96.00】</v>
      </c>
      <c r="DI6" s="21">
        <f>IF(DI7="",NA(),DI7)</f>
        <v>6.71</v>
      </c>
      <c r="DJ6" s="21">
        <f t="shared" ref="DJ6:DR6" si="12">IF(DJ7="",NA(),DJ7)</f>
        <v>9.99</v>
      </c>
      <c r="DK6" s="21">
        <f t="shared" si="12"/>
        <v>12.97</v>
      </c>
      <c r="DL6" s="21">
        <f t="shared" si="12"/>
        <v>16.059999999999999</v>
      </c>
      <c r="DM6" s="21">
        <f t="shared" si="12"/>
        <v>19.02</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1">
        <f t="shared" si="13"/>
        <v>1.29</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132250</v>
      </c>
      <c r="D7" s="23">
        <v>46</v>
      </c>
      <c r="E7" s="23">
        <v>17</v>
      </c>
      <c r="F7" s="23">
        <v>1</v>
      </c>
      <c r="G7" s="23">
        <v>0</v>
      </c>
      <c r="H7" s="23" t="s">
        <v>95</v>
      </c>
      <c r="I7" s="23" t="s">
        <v>96</v>
      </c>
      <c r="J7" s="23" t="s">
        <v>97</v>
      </c>
      <c r="K7" s="23" t="s">
        <v>98</v>
      </c>
      <c r="L7" s="23" t="s">
        <v>99</v>
      </c>
      <c r="M7" s="23" t="s">
        <v>100</v>
      </c>
      <c r="N7" s="24" t="s">
        <v>101</v>
      </c>
      <c r="O7" s="24">
        <v>85.51</v>
      </c>
      <c r="P7" s="24">
        <v>99.32</v>
      </c>
      <c r="Q7" s="24">
        <v>95.44</v>
      </c>
      <c r="R7" s="24">
        <v>2068</v>
      </c>
      <c r="S7" s="24">
        <v>93916</v>
      </c>
      <c r="T7" s="24">
        <v>17.97</v>
      </c>
      <c r="U7" s="24">
        <v>5226.2700000000004</v>
      </c>
      <c r="V7" s="24">
        <v>93478</v>
      </c>
      <c r="W7" s="24">
        <v>11.38</v>
      </c>
      <c r="X7" s="24">
        <v>8214.24</v>
      </c>
      <c r="Y7" s="24">
        <v>106.04</v>
      </c>
      <c r="Z7" s="24">
        <v>109.16</v>
      </c>
      <c r="AA7" s="24">
        <v>109.01</v>
      </c>
      <c r="AB7" s="24">
        <v>107.18</v>
      </c>
      <c r="AC7" s="24">
        <v>110.12</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48.53</v>
      </c>
      <c r="AV7" s="24">
        <v>73</v>
      </c>
      <c r="AW7" s="24">
        <v>92.4</v>
      </c>
      <c r="AX7" s="24">
        <v>127.7</v>
      </c>
      <c r="AY7" s="24">
        <v>171.71</v>
      </c>
      <c r="AZ7" s="24">
        <v>37.200000000000003</v>
      </c>
      <c r="BA7" s="24">
        <v>47.13</v>
      </c>
      <c r="BB7" s="24">
        <v>50.85</v>
      </c>
      <c r="BC7" s="24">
        <v>63.13</v>
      </c>
      <c r="BD7" s="24">
        <v>70.599999999999994</v>
      </c>
      <c r="BE7" s="24">
        <v>82.75</v>
      </c>
      <c r="BF7" s="24">
        <v>379.89</v>
      </c>
      <c r="BG7" s="24">
        <v>343.63</v>
      </c>
      <c r="BH7" s="24">
        <v>311.83</v>
      </c>
      <c r="BI7" s="24">
        <v>285.24</v>
      </c>
      <c r="BJ7" s="24">
        <v>261.77</v>
      </c>
      <c r="BK7" s="24">
        <v>843.72</v>
      </c>
      <c r="BL7" s="24">
        <v>788.62</v>
      </c>
      <c r="BM7" s="24">
        <v>772.15</v>
      </c>
      <c r="BN7" s="24">
        <v>717.6</v>
      </c>
      <c r="BO7" s="24">
        <v>718.5</v>
      </c>
      <c r="BP7" s="24">
        <v>602.55999999999995</v>
      </c>
      <c r="BQ7" s="24">
        <v>103.68</v>
      </c>
      <c r="BR7" s="24">
        <v>109.11</v>
      </c>
      <c r="BS7" s="24">
        <v>107.94</v>
      </c>
      <c r="BT7" s="24">
        <v>106.89</v>
      </c>
      <c r="BU7" s="24">
        <v>110.23</v>
      </c>
      <c r="BV7" s="24">
        <v>94.81</v>
      </c>
      <c r="BW7" s="24">
        <v>99.88</v>
      </c>
      <c r="BX7" s="24">
        <v>98.82</v>
      </c>
      <c r="BY7" s="24">
        <v>97.58</v>
      </c>
      <c r="BZ7" s="24">
        <v>98.33</v>
      </c>
      <c r="CA7" s="24">
        <v>97.94</v>
      </c>
      <c r="CB7" s="24">
        <v>114.17</v>
      </c>
      <c r="CC7" s="24">
        <v>108.78</v>
      </c>
      <c r="CD7" s="24">
        <v>110.2</v>
      </c>
      <c r="CE7" s="24">
        <v>113.12</v>
      </c>
      <c r="CF7" s="24">
        <v>109.13</v>
      </c>
      <c r="CG7" s="24">
        <v>129.9</v>
      </c>
      <c r="CH7" s="24">
        <v>126.94</v>
      </c>
      <c r="CI7" s="24">
        <v>128.38999999999999</v>
      </c>
      <c r="CJ7" s="24">
        <v>129.85</v>
      </c>
      <c r="CK7" s="24">
        <v>133.66</v>
      </c>
      <c r="CL7" s="24">
        <v>140.97999999999999</v>
      </c>
      <c r="CM7" s="24" t="s">
        <v>101</v>
      </c>
      <c r="CN7" s="24" t="s">
        <v>101</v>
      </c>
      <c r="CO7" s="24" t="s">
        <v>101</v>
      </c>
      <c r="CP7" s="24" t="s">
        <v>101</v>
      </c>
      <c r="CQ7" s="24" t="s">
        <v>101</v>
      </c>
      <c r="CR7" s="24">
        <v>80.11</v>
      </c>
      <c r="CS7" s="24">
        <v>82.83</v>
      </c>
      <c r="CT7" s="24">
        <v>69.38</v>
      </c>
      <c r="CU7" s="24">
        <v>70.39</v>
      </c>
      <c r="CV7" s="24">
        <v>72.13</v>
      </c>
      <c r="CW7" s="24">
        <v>60.13</v>
      </c>
      <c r="CX7" s="24">
        <v>97.68</v>
      </c>
      <c r="CY7" s="24">
        <v>97.76</v>
      </c>
      <c r="CZ7" s="24">
        <v>97.79</v>
      </c>
      <c r="DA7" s="24">
        <v>97.82</v>
      </c>
      <c r="DB7" s="24">
        <v>97.87</v>
      </c>
      <c r="DC7" s="24">
        <v>95.96</v>
      </c>
      <c r="DD7" s="24">
        <v>95.73</v>
      </c>
      <c r="DE7" s="24">
        <v>96.1</v>
      </c>
      <c r="DF7" s="24">
        <v>96.61</v>
      </c>
      <c r="DG7" s="24">
        <v>96.35</v>
      </c>
      <c r="DH7" s="24">
        <v>96</v>
      </c>
      <c r="DI7" s="24">
        <v>6.71</v>
      </c>
      <c r="DJ7" s="24">
        <v>9.99</v>
      </c>
      <c r="DK7" s="24">
        <v>12.97</v>
      </c>
      <c r="DL7" s="24">
        <v>16.059999999999999</v>
      </c>
      <c r="DM7" s="24">
        <v>19.02</v>
      </c>
      <c r="DN7" s="24">
        <v>20.23</v>
      </c>
      <c r="DO7" s="24">
        <v>22.34</v>
      </c>
      <c r="DP7" s="24">
        <v>24.65</v>
      </c>
      <c r="DQ7" s="24">
        <v>24.87</v>
      </c>
      <c r="DR7" s="24">
        <v>26.94</v>
      </c>
      <c r="DS7" s="24">
        <v>42.2</v>
      </c>
      <c r="DT7" s="24">
        <v>0</v>
      </c>
      <c r="DU7" s="24">
        <v>0</v>
      </c>
      <c r="DV7" s="24">
        <v>0</v>
      </c>
      <c r="DW7" s="24">
        <v>0</v>
      </c>
      <c r="DX7" s="24">
        <v>1.29</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森西 カンナ</cp:lastModifiedBy>
  <dcterms:created xsi:type="dcterms:W3CDTF">2025-12-23T05:59:34Z</dcterms:created>
  <dcterms:modified xsi:type="dcterms:W3CDTF">2026-01-30T07:28:20Z</dcterms:modified>
  <cp:category/>
</cp:coreProperties>
</file>