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3_区→都\23_江戸川区○　※要統合\統合後\"/>
    </mc:Choice>
  </mc:AlternateContent>
  <xr:revisionPtr revIDLastSave="0" documentId="13_ncr:1_{E90FD434-18E1-43E4-83BB-B6965C6D0DFC}"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88" i="12" l="1"/>
  <c r="AF88" i="12"/>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5" i="10"/>
  <c r="CO34" i="10"/>
  <c r="BW34" i="10"/>
  <c r="BW35" i="10" s="1"/>
  <c r="BW36" i="10" s="1"/>
  <c r="BW37" i="10" s="1"/>
  <c r="BW38" i="10" s="1"/>
  <c r="BW39" i="10" s="1"/>
  <c r="BE34" i="10"/>
  <c r="AM34" i="10"/>
  <c r="U34" i="10"/>
  <c r="U35" i="10" s="1"/>
  <c r="U36" i="10" s="1"/>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<sst xmlns="http://schemas.openxmlformats.org/spreadsheetml/2006/main" count="1217" uniqueCount="563">
  <si>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</si>
  <si>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</si>
  <si>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</si>
  <si>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</si>
  <si>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</si>
  <si>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</si>
  <si>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</si>
  <si>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</si>
  <si>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</si>
  <si>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</si>
  <si>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</si>
  <si>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</si>
  <si>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</si>
  <si>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</si>
  <si>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</si>
  <si>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</si>
  <si>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</si>
  <si>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</si>
  <si>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</si>
  <si>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</si>
  <si>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</si>
  <si>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</si>
  <si>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</si>
  <si>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</si>
  <si>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</si>
  <si>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</si>
  <si>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</si>
  <si>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</si>
  <si>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</si>
  <si>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</si>
  <si>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</si>
  <si>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</si>
  <si>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</si>
  <si>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</si>
  <si>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</si>
  <si>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</si>
  <si>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</si>
  <si>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</si>
  <si>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</si>
  <si>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</si>
  <si>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</si>
  <si>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</si>
  <si>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</si>
  <si>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</si>
  <si>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</si>
  <si>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</si>
  <si>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</si>
  <si>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</si>
  <si>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</si>
  <si>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</si>
  <si>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</si>
  <si>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</si>
  <si>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</si>
  <si>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</si>
  <si>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</si>
  <si>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</si>
  <si>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</si>
  <si>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</si>
  <si>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</si>
  <si>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</si>
  <si>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</si>
  <si>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</si>
  <si>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</si>
  <si>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</si>
  <si>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</si>
  <si>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</si>
  <si>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</si>
  <si>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</si>
  <si>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</si>
  <si>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</si>
  <si>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</si>
  <si>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</si>
  <si>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</si>
  <si>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</si>
  <si>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</si>
  <si>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</si>
  <si>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</si>
  <si>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</si>
  <si>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</si>
  <si>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</si>
  <si>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</si>
  <si>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</si>
  <si>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</si>
  <si>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</si>
  <si>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</si>
  <si>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</si>
  <si>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</si>
  <si>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</si>
  <si>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</si>
  <si>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</si>
  <si>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</si>
  <si>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</si>
  <si>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</si>
  <si>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</si>
  <si>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江戸川区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</si>
  <si>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</si>
  <si>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</si>
  <si>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</si>
  <si>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</si>
  <si>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</si>
  <si>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</si>
  <si>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</si>
  <si>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</si>
  <si>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</si>
  <si>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</si>
  <si>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</si>
  <si>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</si>
  <si>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</si>
  <si>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</si>
  <si>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</si>
  <si>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</si>
  <si>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</si>
  <si>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</si>
  <si>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</si>
  <si>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</si>
  <si>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</si>
  <si>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</si>
  <si>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</si>
  <si>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2.4</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</si>
  <si>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</si>
  <si>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</si>
  <si>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</si>
  <si>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</si>
  <si>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</si>
  <si>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</si>
  <si>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</si>
  <si>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</si>
  <si>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</si>
  <si>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</si>
  <si>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</si>
  <si>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</si>
  <si>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</si>
  <si>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</si>
  <si>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</si>
  <si>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</si>
  <si>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</si>
  <si>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</si>
  <si>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</si>
  <si>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</si>
  <si>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</si>
  <si>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</si>
  <si>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</si>
  <si>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6"/>
  </si>
  <si>
    <t>うち日本人(％)</t>
    <phoneticPr fontId="5"/>
  </si>
  <si>
    <t>-0.4</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</si>
  <si>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</si>
  <si>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</si>
  <si>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</si>
  <si>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</si>
  <si>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</si>
  <si>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</si>
  <si>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</si>
  <si>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</si>
  <si>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</si>
  <si>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</si>
  <si>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</si>
  <si>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</si>
  <si>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</si>
  <si>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</si>
  <si>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</si>
  <si>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</si>
  <si>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</si>
  <si>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</si>
  <si>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</si>
  <si>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</si>
  <si>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</si>
  <si>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</si>
  <si>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</si>
  <si>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</si>
  <si>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</si>
  <si>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</si>
  <si>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</si>
  <si>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</si>
  <si>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</si>
  <si>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</si>
  <si>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</si>
  <si>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</si>
  <si>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</si>
  <si>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</si>
  <si>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</si>
  <si>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</si>
  <si>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</si>
  <si>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</si>
  <si>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</si>
  <si>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</si>
  <si>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</si>
  <si>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</si>
  <si>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</si>
  <si>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</si>
  <si>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</si>
  <si>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</si>
  <si>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</si>
  <si>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</si>
  <si>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</si>
  <si>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</si>
  <si>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</si>
  <si>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</si>
  <si>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</si>
  <si>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</si>
  <si>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</si>
  <si>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</si>
  <si>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</si>
  <si>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</si>
  <si>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東京都江戸川区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</si>
  <si>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</si>
  <si>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</si>
  <si>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</si>
  <si>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</si>
  <si>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</si>
  <si>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</si>
  <si>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</si>
  <si>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</si>
  <si>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</si>
  <si>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</si>
  <si>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</si>
  <si>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</si>
  <si>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</si>
  <si>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</si>
  <si>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</si>
  <si>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</si>
  <si>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</si>
  <si>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</si>
  <si>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</si>
  <si>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</si>
  <si>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</si>
  <si>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</si>
  <si>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</si>
  <si>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</si>
  <si>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</si>
  <si>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</si>
  <si>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</si>
  <si>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</si>
  <si>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</si>
  <si>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</si>
  <si>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</si>
  <si>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</si>
  <si>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</si>
  <si>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</si>
  <si>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</si>
  <si>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</si>
  <si>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</si>
  <si>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</si>
  <si>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</si>
  <si>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</si>
  <si>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</si>
  <si>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</si>
  <si>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</si>
  <si>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</si>
  <si>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</si>
  <si>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</si>
  <si>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</si>
  <si>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</si>
  <si>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</si>
  <si>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</si>
  <si>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</si>
  <si>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</si>
  <si>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</si>
  <si>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</si>
  <si>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</si>
  <si>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</si>
  <si>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</si>
  <si>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</si>
  <si>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</si>
  <si>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</si>
  <si>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</si>
  <si>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</si>
  <si>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</si>
  <si>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</si>
  <si>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</si>
  <si>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</si>
  <si>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</si>
  <si>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</si>
  <si>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</si>
  <si>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</si>
  <si>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</si>
  <si>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</si>
  <si>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</si>
  <si>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</si>
  <si>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</si>
  <si>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</si>
  <si>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</si>
  <si>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</si>
  <si>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</si>
  <si>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</si>
  <si>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</si>
  <si>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</si>
  <si>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</si>
  <si>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</si>
  <si>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</si>
  <si>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</si>
  <si>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</si>
  <si>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</si>
  <si>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</si>
  <si>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</si>
  <si>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</si>
  <si>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</si>
  <si>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</si>
  <si>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</si>
  <si>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</si>
  <si>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</si>
  <si>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</si>
  <si>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</si>
  <si>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</si>
  <si>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</si>
  <si>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</si>
  <si>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</si>
  <si>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</si>
  <si>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</si>
  <si>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</si>
  <si>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</si>
  <si>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</si>
  <si>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</si>
  <si>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</si>
  <si>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</si>
  <si>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</si>
  <si>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</si>
  <si>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</si>
  <si>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</si>
  <si>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</si>
  <si>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</si>
  <si>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</si>
  <si>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</si>
  <si>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</si>
  <si>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</si>
  <si>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</si>
  <si>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</si>
  <si>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7"/>
  </si>
  <si>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</si>
  <si>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</si>
  <si>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</si>
  <si>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</si>
  <si>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</si>
  <si>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</si>
  <si>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</si>
  <si>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</si>
  <si>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</si>
  <si>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</si>
  <si>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</si>
  <si>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</si>
  <si>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</si>
  <si>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</si>
  <si>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</si>
  <si>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</si>
  <si>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</si>
  <si>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</si>
  <si>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</si>
  <si>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</si>
  <si>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</si>
  <si>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</si>
  <si>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</si>
  <si>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</si>
  <si>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</si>
  <si>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</si>
  <si>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</si>
  <si>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東京都江戸川区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</si>
  <si>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</si>
  <si>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</si>
  <si>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</si>
  <si>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</si>
  <si>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</si>
  <si>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</si>
  <si>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</si>
  <si>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</si>
  <si>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</si>
  <si>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</si>
  <si>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</si>
  <si>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</si>
  <si>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</si>
  <si>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</si>
  <si>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</si>
  <si>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</si>
  <si>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</si>
  <si>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</si>
  <si>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</si>
  <si>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</si>
  <si>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</si>
  <si>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</si>
  <si>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</si>
  <si>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</si>
  <si>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</si>
  <si>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</si>
  <si>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</si>
  <si>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</si>
  <si>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</si>
  <si>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</si>
  <si>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</si>
  <si>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</si>
  <si>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</si>
  <si>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</si>
  <si>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</si>
  <si>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</si>
  <si>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</si>
  <si>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</si>
  <si>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</si>
  <si>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</si>
  <si>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</si>
  <si>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</si>
  <si>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</si>
  <si>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</si>
  <si>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</si>
  <si>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</si>
  <si>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</si>
  <si>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</si>
  <si>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</si>
  <si>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</si>
  <si>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</si>
  <si>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</si>
  <si>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</si>
  <si>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</si>
  <si>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</si>
  <si>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</si>
  <si>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</si>
  <si>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</si>
  <si>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</si>
  <si>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</si>
  <si>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</si>
  <si>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</si>
  <si>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</si>
  <si>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</si>
  <si>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</si>
  <si>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</si>
  <si>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</si>
  <si>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</si>
  <si>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</si>
  <si>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</si>
  <si>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</si>
  <si>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</si>
  <si>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</si>
  <si>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</si>
  <si>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</si>
  <si>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</si>
  <si>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</si>
  <si>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</si>
  <si>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</si>
  <si>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</si>
  <si>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</si>
  <si>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</si>
  <si>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</si>
  <si>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</si>
  <si>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</si>
  <si>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</si>
  <si>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</si>
  <si>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</si>
  <si>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</si>
  <si>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</si>
  <si>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</si>
  <si>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</si>
  <si>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</si>
  <si>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</si>
  <si>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</si>
  <si>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</si>
  <si>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</si>
  <si>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</si>
  <si>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</si>
  <si>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</si>
  <si>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</si>
  <si>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</si>
  <si>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</si>
  <si>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</si>
  <si>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</si>
  <si>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</si>
  <si>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</si>
  <si>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</si>
  <si>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</si>
  <si>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</si>
  <si>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</si>
  <si>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</si>
  <si>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</si>
  <si>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</si>
  <si>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</si>
  <si>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</si>
  <si>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</si>
  <si>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</si>
  <si>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</si>
  <si>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</si>
  <si>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</si>
  <si>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</si>
  <si>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</si>
  <si>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</si>
  <si>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</si>
  <si>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</si>
  <si>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</si>
  <si>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</si>
  <si>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</si>
  <si>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</si>
  <si>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</si>
  <si>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</si>
  <si>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</si>
  <si>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</si>
  <si>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</si>
  <si>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</si>
  <si>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</si>
  <si>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</si>
  <si>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</si>
  <si>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</si>
  <si>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</si>
  <si>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</si>
  <si>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</si>
  <si>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</si>
  <si>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</si>
  <si>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</si>
  <si>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</si>
  <si>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</si>
  <si>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</si>
  <si>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</si>
  <si>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</si>
  <si>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</si>
  <si>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</si>
  <si>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</si>
  <si>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</si>
  <si>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</si>
  <si>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</si>
  <si>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</si>
  <si>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</si>
  <si>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</si>
  <si>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</si>
  <si>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</si>
  <si>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</si>
  <si>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</si>
  <si>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</si>
  <si>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</si>
  <si>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</si>
  <si>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</si>
  <si>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</si>
  <si>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</si>
  <si>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</si>
  <si>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0.33</t>
  </si>
  <si>
    <t>▲ 0.02</t>
  </si>
  <si>
    <t>一般会計</t>
  </si>
  <si>
    <t>国民健康保険事業特別会計</t>
  </si>
  <si>
    <t>介護保険事業特別会計</t>
  </si>
  <si>
    <t>後期高齢者医療特別会計</t>
  </si>
  <si>
    <t>その他会計（赤字）</t>
  </si>
  <si>
    <t>その他会計（黒字）</t>
  </si>
  <si>
    <t>R01</t>
    <phoneticPr fontId="5"/>
  </si>
  <si>
    <t>R02</t>
    <phoneticPr fontId="5"/>
  </si>
  <si>
    <t>R03</t>
    <phoneticPr fontId="5"/>
  </si>
  <si>
    <t>R04</t>
    <phoneticPr fontId="5"/>
  </si>
  <si>
    <t>R05</t>
    <phoneticPr fontId="5"/>
  </si>
  <si>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</si>
  <si>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</si>
  <si>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法適用</t>
    <rPh sb="0" eb="1">
      <t>ホウ</t>
    </rPh>
    <rPh sb="1" eb="3">
      <t>テキヨウ</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</si>
  <si>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</si>
  <si>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</si>
  <si>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</si>
  <si>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大型区民施設及び庁舎等整備基金</t>
  </si>
  <si>
    <t>教育施設整備基金</t>
  </si>
  <si>
    <t>ＪＲ小岩駅周辺地区等街づくり基金</t>
  </si>
  <si>
    <t>災害対策基金</t>
  </si>
  <si>
    <t>青少年の翼基金</t>
    <rPh sb="0" eb="3">
      <t>セイショウネン</t>
    </rPh>
    <rPh sb="4" eb="5">
      <t>ツバサ</t>
    </rPh>
    <rPh sb="5" eb="7">
      <t>キキン</t>
    </rPh>
    <phoneticPr fontId="10"/>
  </si>
  <si>
    <t>えどがわ環境財団</t>
    <phoneticPr fontId="10"/>
  </si>
  <si>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</si>
  <si>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</si>
  <si>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</si>
  <si>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 本区では、平成13年度以降継続して行財政改革を取り組んできたことにより、将来負担比率は算定式において、充当可能財源等が将来負担額を上回っているため、将来負担比率の指数がマイナス（グラフ上は0）となり、将来負担は生じていない。
　有形固定資産減価償却率は類似団体より低い傾向にある。しかし、本区の公共建築物の多くは、昭和30年代から昭和50年代に集中して建設され、多くの施設は建設後30年以上が経過している。今後、更新または大規模改修が必要となる施設が多数存在し、将来負担費用の増加が見込まれる。
　今後、将来世代へ過度に負担を先送りしないために、適切な基金の積み立てと活用により、財政負担の平準化に努める。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</si>
  <si>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</si>
  <si>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</si>
  <si>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</si>
  <si>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</si>
  <si>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</si>
  <si>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</si>
  <si>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将来負担比率は算定式において、充当可能財源等が将来負担額を上回るため、将来負担比率の指数はマイナス（グラフ上は0）となり、将来負担は生じていない。
　実質公債費比率についても算定式において、算入公債費等が公債の元金償還金を上回りマイナスとなっており、適正な水準となっている。
　今後、学校改築や老朽化する公共施設の更新に伴い、基金の取り崩しが生じることが見込まれる。加えて、税制改正による法人住民税の一部国税化等は、依存財源の割合が高い本区への影響が大きいことから、長期的視点に立った財政運営を行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</si>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</sst>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游ゴシック"/>
      <family val="2"/>
      <charset val="128"/>
      <scheme val="minor"/>
    </font>
    <font>
      <sz val="12"/>
      <name val="ＭＳ 明朝"/>
      <family val="1"/>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xf numFmtId="38" fontId="39" fillId="0" borderId="0" applyFont="0" applyFill="0" applyBorder="0" applyAlignment="0" applyProtection="0">
      <alignment vertical="center"/>
    </xf>
    <xf numFmtId="0" fontId="40" fillId="0" borderId="0">
      <alignment vertical="center"/>
    </xf>
    <xf numFmtId="38" fontId="17" fillId="0" borderId="0" applyFont="0" applyFill="0" applyBorder="0" applyAlignment="0" applyProtection="0">
      <alignment vertical="center"/>
    </xf>
    <xf numFmtId="6" fontId="17" fillId="0" borderId="0" applyFont="0" applyFill="0" applyBorder="0" applyAlignment="0" applyProtection="0">
      <alignment vertical="center"/>
    </xf>
    <xf numFmtId="6" fontId="17" fillId="0" borderId="0" applyFont="0" applyFill="0" applyBorder="0" applyAlignment="0" applyProtection="0">
      <alignment vertical="center"/>
    </xf>
    <xf numFmtId="6" fontId="17" fillId="0" borderId="0" applyFont="0" applyFill="0" applyBorder="0" applyAlignment="0" applyProtection="0">
      <alignment vertical="center"/>
    </xf>
    <xf numFmtId="0" fontId="39" fillId="0" borderId="0">
      <alignment vertical="center"/>
    </xf>
    <xf numFmtId="0" fontId="41" fillId="0" borderId="0">
      <alignment vertical="center"/>
    </xf>
  </cellStyleXfs>
  <cellXfs count="124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0" fontId="35" fillId="0" borderId="117" xfId="12" applyFont="1" applyBorder="1" applyAlignment="1" applyProtection="1">
      <alignment horizontal="left" vertical="center" shrinkToFit="1"/>
      <protection locked="0"/>
    </xf>
    <xf numFmtId="0" fontId="35" fillId="0" borderId="119" xfId="12" applyFont="1" applyBorder="1" applyAlignment="1" applyProtection="1">
      <alignment horizontal="left" vertical="center" shrinkToFit="1"/>
      <protection locked="0"/>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41"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2" fillId="0" borderId="0" xfId="28" applyFont="1">
      <alignment vertical="center"/>
    </xf>
  </cellXfs>
  <cellStyles count="29">
    <cellStyle name="桁区切り 2" xfId="21" xr:uid="{E770EFAD-BEAE-4220-8BE2-C28C959C2AE4}"/>
    <cellStyle name="桁区切り 3" xfId="23" xr:uid="{8403445F-76ED-4F59-8EAB-1CB92BC067C7}"/>
    <cellStyle name="通貨 2" xfId="24" xr:uid="{5F7919FD-0E5F-4D4D-BA2B-43661DEB7AAB}"/>
    <cellStyle name="通貨 2 2" xfId="25" xr:uid="{A8014087-94DD-4BE9-8A0E-37716A194844}"/>
    <cellStyle name="通貨 2 3" xfId="26" xr:uid="{C43D8107-514E-4D6B-BAC8-F779EDBDCDB9}"/>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3 2" xfId="22" xr:uid="{B67F8F2A-DEF2-4651-92BB-C0CA38602F87}"/>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31C4CD90-4150-4FB3-9F6A-A3A27C39304D}"/>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7" xr:uid="{1FD194F2-8457-45D8-8DF5-2B0B6EA1FB4A}"/>
    <cellStyle name="標準 7 2" xfId="28" xr:uid="{DD5F4B88-A2AF-4CD9-B9D0-B12C3C0D3E61}"/>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46A8-471F-B139-4CB4E67BB14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34182</c:v>
                </c:pt>
                <c:pt idx="1">
                  <c:v>48407</c:v>
                </c:pt>
                <c:pt idx="2">
                  <c:v>60259</c:v>
                </c:pt>
                <c:pt idx="3">
                  <c:v>50545</c:v>
                </c:pt>
                <c:pt idx="4">
                  <c:v>58021</c:v>
                </c:pt>
              </c:numCache>
            </c:numRef>
          </c:val>
          <c:smooth val="0"/>
          <c:extLst>
            <c:ext xmlns:c16="http://schemas.microsoft.com/office/drawing/2014/chart" uri="{C3380CC4-5D6E-409C-BE32-E72D297353CC}">
              <c16:uniqueId val="{00000001-46A8-471F-B139-4CB4E67BB14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5.86</c:v>
                </c:pt>
                <c:pt idx="1">
                  <c:v>6.9</c:v>
                </c:pt>
                <c:pt idx="2">
                  <c:v>7.13</c:v>
                </c:pt>
                <c:pt idx="3">
                  <c:v>6.61</c:v>
                </c:pt>
                <c:pt idx="4">
                  <c:v>7.5</c:v>
                </c:pt>
              </c:numCache>
            </c:numRef>
          </c:val>
          <c:extLst>
            <c:ext xmlns:c16="http://schemas.microsoft.com/office/drawing/2014/chart" uri="{C3380CC4-5D6E-409C-BE32-E72D297353CC}">
              <c16:uniqueId val="{00000000-A5C8-4CFF-A175-376CCB086E1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24.77</c:v>
                </c:pt>
                <c:pt idx="1">
                  <c:v>24.98</c:v>
                </c:pt>
                <c:pt idx="2">
                  <c:v>23.7</c:v>
                </c:pt>
                <c:pt idx="3">
                  <c:v>22.08</c:v>
                </c:pt>
                <c:pt idx="4">
                  <c:v>20.85</c:v>
                </c:pt>
              </c:numCache>
            </c:numRef>
          </c:val>
          <c:extLst>
            <c:ext xmlns:c16="http://schemas.microsoft.com/office/drawing/2014/chart" uri="{C3380CC4-5D6E-409C-BE32-E72D297353CC}">
              <c16:uniqueId val="{00000001-A5C8-4CFF-A175-376CCB086E1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7.24</c:v>
                </c:pt>
                <c:pt idx="1">
                  <c:v>0.65</c:v>
                </c:pt>
                <c:pt idx="2">
                  <c:v>-0.33</c:v>
                </c:pt>
                <c:pt idx="3">
                  <c:v>-0.02</c:v>
                </c:pt>
                <c:pt idx="4">
                  <c:v>1.28</c:v>
                </c:pt>
              </c:numCache>
            </c:numRef>
          </c:val>
          <c:smooth val="0"/>
          <c:extLst>
            <c:ext xmlns:c16="http://schemas.microsoft.com/office/drawing/2014/chart" uri="{C3380CC4-5D6E-409C-BE32-E72D297353CC}">
              <c16:uniqueId val="{00000002-A5C8-4CFF-A175-376CCB086E1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F95-46D9-9F52-7D70640C58F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F95-46D9-9F52-7D70640C58F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F95-46D9-9F52-7D70640C58F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F95-46D9-9F52-7D70640C58FD}"/>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F95-46D9-9F52-7D70640C58FD}"/>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FF95-46D9-9F52-7D70640C58FD}"/>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7.0000000000000007E-2</c:v>
                </c:pt>
                <c:pt idx="2">
                  <c:v>#N/A</c:v>
                </c:pt>
                <c:pt idx="3">
                  <c:v>0.09</c:v>
                </c:pt>
                <c:pt idx="4">
                  <c:v>#N/A</c:v>
                </c:pt>
                <c:pt idx="5">
                  <c:v>0.1</c:v>
                </c:pt>
                <c:pt idx="6">
                  <c:v>#N/A</c:v>
                </c:pt>
                <c:pt idx="7">
                  <c:v>0.1</c:v>
                </c:pt>
                <c:pt idx="8">
                  <c:v>#N/A</c:v>
                </c:pt>
                <c:pt idx="9">
                  <c:v>0.09</c:v>
                </c:pt>
              </c:numCache>
            </c:numRef>
          </c:val>
          <c:extLst>
            <c:ext xmlns:c16="http://schemas.microsoft.com/office/drawing/2014/chart" uri="{C3380CC4-5D6E-409C-BE32-E72D297353CC}">
              <c16:uniqueId val="{00000006-FF95-46D9-9F52-7D70640C58FD}"/>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0.91</c:v>
                </c:pt>
                <c:pt idx="2">
                  <c:v>#N/A</c:v>
                </c:pt>
                <c:pt idx="3">
                  <c:v>1.0900000000000001</c:v>
                </c:pt>
                <c:pt idx="4">
                  <c:v>#N/A</c:v>
                </c:pt>
                <c:pt idx="5">
                  <c:v>1.04</c:v>
                </c:pt>
                <c:pt idx="6">
                  <c:v>#N/A</c:v>
                </c:pt>
                <c:pt idx="7">
                  <c:v>1</c:v>
                </c:pt>
                <c:pt idx="8">
                  <c:v>#N/A</c:v>
                </c:pt>
                <c:pt idx="9">
                  <c:v>0.69</c:v>
                </c:pt>
              </c:numCache>
            </c:numRef>
          </c:val>
          <c:extLst>
            <c:ext xmlns:c16="http://schemas.microsoft.com/office/drawing/2014/chart" uri="{C3380CC4-5D6E-409C-BE32-E72D297353CC}">
              <c16:uniqueId val="{00000007-FF95-46D9-9F52-7D70640C58FD}"/>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0.52</c:v>
                </c:pt>
                <c:pt idx="2">
                  <c:v>#N/A</c:v>
                </c:pt>
                <c:pt idx="3">
                  <c:v>0.81</c:v>
                </c:pt>
                <c:pt idx="4">
                  <c:v>#N/A</c:v>
                </c:pt>
                <c:pt idx="5">
                  <c:v>0.81</c:v>
                </c:pt>
                <c:pt idx="6">
                  <c:v>#N/A</c:v>
                </c:pt>
                <c:pt idx="7">
                  <c:v>0.61</c:v>
                </c:pt>
                <c:pt idx="8">
                  <c:v>#N/A</c:v>
                </c:pt>
                <c:pt idx="9">
                  <c:v>0.72</c:v>
                </c:pt>
              </c:numCache>
            </c:numRef>
          </c:val>
          <c:extLst>
            <c:ext xmlns:c16="http://schemas.microsoft.com/office/drawing/2014/chart" uri="{C3380CC4-5D6E-409C-BE32-E72D297353CC}">
              <c16:uniqueId val="{00000008-FF95-46D9-9F52-7D70640C58F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5.86</c:v>
                </c:pt>
                <c:pt idx="2">
                  <c:v>#N/A</c:v>
                </c:pt>
                <c:pt idx="3">
                  <c:v>6.89</c:v>
                </c:pt>
                <c:pt idx="4">
                  <c:v>#N/A</c:v>
                </c:pt>
                <c:pt idx="5">
                  <c:v>7.13</c:v>
                </c:pt>
                <c:pt idx="6">
                  <c:v>#N/A</c:v>
                </c:pt>
                <c:pt idx="7">
                  <c:v>6.61</c:v>
                </c:pt>
                <c:pt idx="8">
                  <c:v>#N/A</c:v>
                </c:pt>
                <c:pt idx="9">
                  <c:v>7.5</c:v>
                </c:pt>
              </c:numCache>
            </c:numRef>
          </c:val>
          <c:extLst>
            <c:ext xmlns:c16="http://schemas.microsoft.com/office/drawing/2014/chart" uri="{C3380CC4-5D6E-409C-BE32-E72D297353CC}">
              <c16:uniqueId val="{00000009-FF95-46D9-9F52-7D70640C58F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10484</c:v>
                </c:pt>
                <c:pt idx="5">
                  <c:v>9897</c:v>
                </c:pt>
                <c:pt idx="8">
                  <c:v>9591</c:v>
                </c:pt>
                <c:pt idx="11">
                  <c:v>9005</c:v>
                </c:pt>
                <c:pt idx="14">
                  <c:v>8107</c:v>
                </c:pt>
              </c:numCache>
            </c:numRef>
          </c:val>
          <c:extLst>
            <c:ext xmlns:c16="http://schemas.microsoft.com/office/drawing/2014/chart" uri="{C3380CC4-5D6E-409C-BE32-E72D297353CC}">
              <c16:uniqueId val="{00000000-0DC8-4205-91B3-41C586FD870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DC8-4205-91B3-41C586FD870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DC8-4205-91B3-41C586FD870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183</c:v>
                </c:pt>
                <c:pt idx="3">
                  <c:v>205</c:v>
                </c:pt>
                <c:pt idx="6">
                  <c:v>195</c:v>
                </c:pt>
                <c:pt idx="9">
                  <c:v>194</c:v>
                </c:pt>
                <c:pt idx="12">
                  <c:v>235</c:v>
                </c:pt>
              </c:numCache>
            </c:numRef>
          </c:val>
          <c:extLst>
            <c:ext xmlns:c16="http://schemas.microsoft.com/office/drawing/2014/chart" uri="{C3380CC4-5D6E-409C-BE32-E72D297353CC}">
              <c16:uniqueId val="{00000003-0DC8-4205-91B3-41C586FD870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DC8-4205-91B3-41C586FD870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DC8-4205-91B3-41C586FD870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DC8-4205-91B3-41C586FD870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1830</c:v>
                </c:pt>
                <c:pt idx="3">
                  <c:v>162</c:v>
                </c:pt>
                <c:pt idx="6">
                  <c:v>162</c:v>
                </c:pt>
                <c:pt idx="9">
                  <c:v>8</c:v>
                </c:pt>
                <c:pt idx="12">
                  <c:v>12</c:v>
                </c:pt>
              </c:numCache>
            </c:numRef>
          </c:val>
          <c:extLst>
            <c:ext xmlns:c16="http://schemas.microsoft.com/office/drawing/2014/chart" uri="{C3380CC4-5D6E-409C-BE32-E72D297353CC}">
              <c16:uniqueId val="{00000007-0DC8-4205-91B3-41C586FD870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-8471</c:v>
                </c:pt>
                <c:pt idx="2">
                  <c:v>#N/A</c:v>
                </c:pt>
                <c:pt idx="3">
                  <c:v>#N/A</c:v>
                </c:pt>
                <c:pt idx="4">
                  <c:v>-9530</c:v>
                </c:pt>
                <c:pt idx="5">
                  <c:v>#N/A</c:v>
                </c:pt>
                <c:pt idx="6">
                  <c:v>#N/A</c:v>
                </c:pt>
                <c:pt idx="7">
                  <c:v>-9234</c:v>
                </c:pt>
                <c:pt idx="8">
                  <c:v>#N/A</c:v>
                </c:pt>
                <c:pt idx="9">
                  <c:v>#N/A</c:v>
                </c:pt>
                <c:pt idx="10">
                  <c:v>-8803</c:v>
                </c:pt>
                <c:pt idx="11">
                  <c:v>#N/A</c:v>
                </c:pt>
                <c:pt idx="12">
                  <c:v>#N/A</c:v>
                </c:pt>
                <c:pt idx="13">
                  <c:v>-7860</c:v>
                </c:pt>
                <c:pt idx="14">
                  <c:v>#N/A</c:v>
                </c:pt>
              </c:numCache>
            </c:numRef>
          </c:val>
          <c:smooth val="0"/>
          <c:extLst>
            <c:ext xmlns:c16="http://schemas.microsoft.com/office/drawing/2014/chart" uri="{C3380CC4-5D6E-409C-BE32-E72D297353CC}">
              <c16:uniqueId val="{00000008-0DC8-4205-91B3-41C586FD870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86680</c:v>
                </c:pt>
                <c:pt idx="5">
                  <c:v>77400</c:v>
                </c:pt>
                <c:pt idx="8">
                  <c:v>68209</c:v>
                </c:pt>
                <c:pt idx="11">
                  <c:v>59514</c:v>
                </c:pt>
                <c:pt idx="14">
                  <c:v>51571</c:v>
                </c:pt>
              </c:numCache>
            </c:numRef>
          </c:val>
          <c:extLst>
            <c:ext xmlns:c16="http://schemas.microsoft.com/office/drawing/2014/chart" uri="{C3380CC4-5D6E-409C-BE32-E72D297353CC}">
              <c16:uniqueId val="{00000000-A9AE-433A-B0BC-41D354B304C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A9AE-433A-B0BC-41D354B304C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219598</c:v>
                </c:pt>
                <c:pt idx="5">
                  <c:v>222284</c:v>
                </c:pt>
                <c:pt idx="8">
                  <c:v>229321</c:v>
                </c:pt>
                <c:pt idx="11">
                  <c:v>256012</c:v>
                </c:pt>
                <c:pt idx="14">
                  <c:v>278420</c:v>
                </c:pt>
              </c:numCache>
            </c:numRef>
          </c:val>
          <c:extLst>
            <c:ext xmlns:c16="http://schemas.microsoft.com/office/drawing/2014/chart" uri="{C3380CC4-5D6E-409C-BE32-E72D297353CC}">
              <c16:uniqueId val="{00000002-A9AE-433A-B0BC-41D354B304C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9AE-433A-B0BC-41D354B304C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9AE-433A-B0BC-41D354B304C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9AE-433A-B0BC-41D354B304C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26048</c:v>
                </c:pt>
                <c:pt idx="3">
                  <c:v>25902</c:v>
                </c:pt>
                <c:pt idx="6">
                  <c:v>24858</c:v>
                </c:pt>
                <c:pt idx="9">
                  <c:v>23081</c:v>
                </c:pt>
                <c:pt idx="12">
                  <c:v>23930</c:v>
                </c:pt>
              </c:numCache>
            </c:numRef>
          </c:val>
          <c:extLst>
            <c:ext xmlns:c16="http://schemas.microsoft.com/office/drawing/2014/chart" uri="{C3380CC4-5D6E-409C-BE32-E72D297353CC}">
              <c16:uniqueId val="{00000006-A9AE-433A-B0BC-41D354B304C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2308</c:v>
                </c:pt>
                <c:pt idx="3">
                  <c:v>2682</c:v>
                </c:pt>
                <c:pt idx="6">
                  <c:v>3042</c:v>
                </c:pt>
                <c:pt idx="9">
                  <c:v>3722</c:v>
                </c:pt>
                <c:pt idx="12">
                  <c:v>3755</c:v>
                </c:pt>
              </c:numCache>
            </c:numRef>
          </c:val>
          <c:extLst>
            <c:ext xmlns:c16="http://schemas.microsoft.com/office/drawing/2014/chart" uri="{C3380CC4-5D6E-409C-BE32-E72D297353CC}">
              <c16:uniqueId val="{00000007-A9AE-433A-B0BC-41D354B304C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A9AE-433A-B0BC-41D354B304C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9AE-433A-B0BC-41D354B304C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487</c:v>
                </c:pt>
                <c:pt idx="3">
                  <c:v>327</c:v>
                </c:pt>
                <c:pt idx="6">
                  <c:v>168</c:v>
                </c:pt>
                <c:pt idx="9">
                  <c:v>253</c:v>
                </c:pt>
                <c:pt idx="12">
                  <c:v>242</c:v>
                </c:pt>
              </c:numCache>
            </c:numRef>
          </c:val>
          <c:extLst>
            <c:ext xmlns:c16="http://schemas.microsoft.com/office/drawing/2014/chart" uri="{C3380CC4-5D6E-409C-BE32-E72D297353CC}">
              <c16:uniqueId val="{0000000A-A9AE-433A-B0BC-41D354B304C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9AE-433A-B0BC-41D354B304C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40000</c:v>
                </c:pt>
                <c:pt idx="1">
                  <c:v>40017</c:v>
                </c:pt>
                <c:pt idx="2">
                  <c:v>40050</c:v>
                </c:pt>
              </c:numCache>
            </c:numRef>
          </c:val>
          <c:extLst>
            <c:ext xmlns:c16="http://schemas.microsoft.com/office/drawing/2014/chart" uri="{C3380CC4-5D6E-409C-BE32-E72D297353CC}">
              <c16:uniqueId val="{00000000-7DD5-4E4B-8D87-6596CA5B59C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178</c:v>
                </c:pt>
                <c:pt idx="1">
                  <c:v>170</c:v>
                </c:pt>
                <c:pt idx="2">
                  <c:v>257</c:v>
                </c:pt>
              </c:numCache>
            </c:numRef>
          </c:val>
          <c:extLst>
            <c:ext xmlns:c16="http://schemas.microsoft.com/office/drawing/2014/chart" uri="{C3380CC4-5D6E-409C-BE32-E72D297353CC}">
              <c16:uniqueId val="{00000001-7DD5-4E4B-8D87-6596CA5B59C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177774</c:v>
                </c:pt>
                <c:pt idx="1">
                  <c:v>205531</c:v>
                </c:pt>
                <c:pt idx="2">
                  <c:v>227287</c:v>
                </c:pt>
              </c:numCache>
            </c:numRef>
          </c:val>
          <c:extLst>
            <c:ext xmlns:c16="http://schemas.microsoft.com/office/drawing/2014/chart" uri="{C3380CC4-5D6E-409C-BE32-E72D297353CC}">
              <c16:uniqueId val="{00000002-7DD5-4E4B-8D87-6596CA5B59C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{4161CE8E-BE6C-455F-ACCB-B02B9A78DA31}</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D124-4729-B8B5-B2FD8F7CC46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{E58EC321-7780-4AB7-9B04-06C6DA35D491}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124-4729-B8B5-B2FD8F7CC46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{982AE058-04FE-46AD-8CD0-E7E7F832C366}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124-4729-B8B5-B2FD8F7CC46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{75702A42-3744-4E11-8178-6A8F100FC3EE}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124-4729-B8B5-B2FD8F7CC46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{BE43D1EA-8E8D-4507-AF9C-AD15A1440FBC}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124-4729-B8B5-B2FD8F7CC46B}"/>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{E5B8A539-F135-43A2-BEA4-BEA918E9B6DC}</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D124-4729-B8B5-B2FD8F7CC46B}"/>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{81A6E8A0-09D6-4CA4-890E-07A0938D5933}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D124-4729-B8B5-B2FD8F7CC46B}"/>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{31166098-32AB-46BB-97EB-46408785DF66}</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D124-4729-B8B5-B2FD8F7CC46B}"/>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{618BB583-FFE2-4DFD-87E8-3627D3608A31}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D124-4729-B8B5-B2FD8F7CC46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48.7</c:v>
                </c:pt>
                <c:pt idx="8">
                  <c:v>49.3</c:v>
                </c:pt>
                <c:pt idx="16">
                  <c:v>49.8</c:v>
                </c:pt>
                <c:pt idx="24">
                  <c:v>48.6</c:v>
                </c:pt>
                <c:pt idx="32">
                  <c:v>47.6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D124-4729-B8B5-B2FD8F7CC46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{6C221920-E62F-4714-92A8-DBA8AC3DBCF5}</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D124-4729-B8B5-B2FD8F7CC46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{D98F3ABE-1A12-4F39-B622-9972D9C47C7E}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124-4729-B8B5-B2FD8F7CC46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{91F2E5AE-D196-4F77-A303-8BBFD0F29842}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124-4729-B8B5-B2FD8F7CC46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{B3AABAD2-58B3-42CB-BB78-249DCB42AC64}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124-4729-B8B5-B2FD8F7CC46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{F8520DD7-B82A-400B-8AE1-E402F24056FD}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124-4729-B8B5-B2FD8F7CC46B}"/>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{11ACF137-A467-4551-B2D0-1F6550AC2992}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D124-4729-B8B5-B2FD8F7CC46B}"/>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{10A50FA1-2921-44EA-960D-BF8D6DF86C36}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D124-4729-B8B5-B2FD8F7CC46B}"/>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{877ECEFD-C8DD-4D65-A19B-3586162A9C37}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D124-4729-B8B5-B2FD8F7CC46B}"/>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{1EC1F292-E80B-4402-90B6-FC6D4675700B}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D124-4729-B8B5-B2FD8F7CC46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D124-4729-B8B5-B2FD8F7CC46B}"/>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{BA330530-1392-43FF-993E-2F7D04B21FAF}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8B1B-4387-888B-1ECBBE58041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{3E0324DE-A6A7-4682-B491-ADEEAE2D9BE8}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B1B-4387-888B-1ECBBE58041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{1536B6E4-0909-486F-899C-B0565141E11F}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B1B-4387-888B-1ECBBE58041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{1587D961-D220-4275-99B4-BCA6A1996632}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B1B-4387-888B-1ECBBE58041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{E88F50C1-B214-4B27-A25E-D9FE4D0C4E89}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B1B-4387-888B-1ECBBE58041F}"/>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{9C838D8E-1A13-4977-B3C2-2A95CAC249D7}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8B1B-4387-888B-1ECBBE58041F}"/>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{92941C7B-FC47-4CD3-814A-321121630DB3}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8B1B-4387-888B-1ECBBE58041F}"/>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{11957490-6D6F-47D8-8E7C-F6B4BBD1BFD2}</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8B1B-4387-888B-1ECBBE58041F}"/>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{BAE6964E-2A18-4861-B16E-9D1FB59A7A49}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8B1B-4387-888B-1ECBBE58041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-5.6</c:v>
                </c:pt>
                <c:pt idx="8">
                  <c:v>-5.7</c:v>
                </c:pt>
                <c:pt idx="16">
                  <c:v>-5.7</c:v>
                </c:pt>
                <c:pt idx="24">
                  <c:v>-5.6</c:v>
                </c:pt>
                <c:pt idx="32">
                  <c:v>-5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8B1B-4387-888B-1ECBBE58041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{33406ABF-8EFC-49B8-A4B7-71E0CDF4E990}</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8B1B-4387-888B-1ECBBE58041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{43335BA5-3386-40D4-A5C1-592F746188E9}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B1B-4387-888B-1ECBBE58041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{5646207A-E122-49B7-BB6C-A4284E563724}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B1B-4387-888B-1ECBBE58041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{E586C2F7-7DD2-4795-8220-3A65C7291635}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B1B-4387-888B-1ECBBE58041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{07A9A1C7-FF5C-4098-B1D5-582279CC0B2A}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B1B-4387-888B-1ECBBE58041F}"/>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{01933436-6B8F-490B-8D9C-62E039A3385C}</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8B1B-4387-888B-1ECBBE58041F}"/>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{35C19FDB-C583-4E45-9A00-31F9B65A78D0}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8B1B-4387-888B-1ECBBE58041F}"/>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{FAD526E0-EC45-4F53-9C46-E1D4024AB519}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8B1B-4387-888B-1ECBBE58041F}"/>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{87BFE89D-8B1C-4D97-843F-8E6ED17D5E17}</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8B1B-4387-888B-1ECBBE58041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8B1B-4387-888B-1ECBBE58041F}"/>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元利償還金は</a:t>
          </a:r>
          <a:r>
            <a:rPr kumimoji="1" lang="ja-JP" altLang="en-US" sz="1100">
              <a:solidFill>
                <a:schemeClr val="dk1"/>
              </a:solidFill>
              <a:effectLst/>
              <a:latin typeface="+mn-lt"/>
              <a:ea typeface="+mn-ea"/>
              <a:cs typeface="+mn-cs"/>
            </a:rPr>
            <a:t>新規の教育債の償還が開始したこと</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前</a:t>
          </a:r>
          <a:r>
            <a:rPr kumimoji="1" lang="ja-JP" altLang="ja-JP" sz="1100">
              <a:solidFill>
                <a:schemeClr val="dk1"/>
              </a:solidFill>
              <a:effectLst/>
              <a:latin typeface="+mn-lt"/>
              <a:ea typeface="+mn-ea"/>
              <a:cs typeface="+mn-cs"/>
            </a:rPr>
            <a:t>年度比で</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した。令和元年度に区債を繰上償還したため、償還経費が減少したことにより、元利償還金は令和２年度から低水準で推移している。</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組合等への元利償還金に対する負担金等は</a:t>
          </a:r>
          <a:r>
            <a:rPr kumimoji="1" lang="en-US" altLang="ja-JP" sz="1100">
              <a:solidFill>
                <a:schemeClr val="dk1"/>
              </a:solidFill>
              <a:effectLst/>
              <a:latin typeface="+mn-lt"/>
              <a:ea typeface="+mn-ea"/>
              <a:cs typeface="+mn-cs"/>
            </a:rPr>
            <a:t>41</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増加した</a:t>
          </a:r>
          <a:r>
            <a:rPr kumimoji="1" lang="ja-JP" altLang="ja-JP" sz="1100">
              <a:solidFill>
                <a:schemeClr val="dk1"/>
              </a:solidFill>
              <a:effectLst/>
              <a:latin typeface="+mn-lt"/>
              <a:ea typeface="+mn-ea"/>
              <a:cs typeface="+mn-cs"/>
            </a:rPr>
            <a:t>。</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算入公債費等（総務大臣が定める額）は</a:t>
          </a:r>
          <a:r>
            <a:rPr kumimoji="1" lang="en-US" altLang="ja-JP" sz="1100">
              <a:solidFill>
                <a:schemeClr val="dk1"/>
              </a:solidFill>
              <a:effectLst/>
              <a:latin typeface="+mn-lt"/>
              <a:ea typeface="+mn-ea"/>
              <a:cs typeface="+mn-cs"/>
            </a:rPr>
            <a:t>898</a:t>
          </a:r>
          <a:r>
            <a:rPr kumimoji="1" lang="ja-JP" altLang="en-US" sz="1100">
              <a:solidFill>
                <a:schemeClr val="dk1"/>
              </a:solidFill>
              <a:effectLst/>
              <a:latin typeface="+mn-lt"/>
              <a:ea typeface="+mn-ea"/>
              <a:cs typeface="+mn-cs"/>
            </a:rPr>
            <a:t>百万円減少した。新規の起債を予定していないため、今後も減少していく見込みである。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満期一括償還地方債については、平成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年度以降は新規借入がない。残高</a:t>
          </a:r>
          <a:r>
            <a:rPr kumimoji="1" lang="ja-JP" altLang="en-US" sz="1100">
              <a:solidFill>
                <a:schemeClr val="dk1"/>
              </a:solidFill>
              <a:effectLst/>
              <a:latin typeface="+mn-lt"/>
              <a:ea typeface="+mn-ea"/>
              <a:cs typeface="+mn-cs"/>
            </a:rPr>
            <a:t>についても</a:t>
          </a:r>
          <a:r>
            <a:rPr kumimoji="1" lang="ja-JP" altLang="ja-JP" sz="1100">
              <a:solidFill>
                <a:schemeClr val="dk1"/>
              </a:solidFill>
              <a:effectLst/>
              <a:latin typeface="+mn-lt"/>
              <a:ea typeface="+mn-ea"/>
              <a:cs typeface="+mn-cs"/>
            </a:rPr>
            <a:t>利子積立て以外に大きな変動はない。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地方債の現在高は</a:t>
          </a:r>
          <a:r>
            <a:rPr kumimoji="1" lang="en-US" altLang="ja-JP" sz="1100">
              <a:solidFill>
                <a:schemeClr val="dk1"/>
              </a:solidFill>
              <a:effectLst/>
              <a:latin typeface="+mn-lt"/>
              <a:ea typeface="+mn-ea"/>
              <a:cs typeface="+mn-cs"/>
            </a:rPr>
            <a:t>242</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であり</a:t>
          </a:r>
          <a:r>
            <a:rPr kumimoji="1" lang="ja-JP" altLang="ja-JP" sz="1100">
              <a:solidFill>
                <a:schemeClr val="dk1"/>
              </a:solidFill>
              <a:effectLst/>
              <a:latin typeface="+mn-lt"/>
              <a:ea typeface="+mn-ea"/>
              <a:cs typeface="+mn-cs"/>
            </a:rPr>
            <a:t>、類似団体内でも特に低い水準となっている。</a:t>
          </a:r>
          <a:endParaRPr lang="ja-JP" altLang="ja-JP" sz="1400">
            <a:effectLst/>
          </a:endParaRPr>
        </a:p>
        <a:p>
          <a:r>
            <a:rPr kumimoji="1" lang="ja-JP" altLang="ja-JP" sz="1100">
              <a:solidFill>
                <a:schemeClr val="dk1"/>
              </a:solidFill>
              <a:effectLst/>
              <a:latin typeface="+mn-lt"/>
              <a:ea typeface="+mn-ea"/>
              <a:cs typeface="+mn-cs"/>
            </a:rPr>
            <a:t>組合等負担等見込額は</a:t>
          </a:r>
          <a:r>
            <a:rPr kumimoji="1" lang="en-US" altLang="ja-JP" sz="1100">
              <a:solidFill>
                <a:schemeClr val="dk1"/>
              </a:solidFill>
              <a:effectLst/>
              <a:latin typeface="+mn-lt"/>
              <a:ea typeface="+mn-ea"/>
              <a:cs typeface="+mn-cs"/>
            </a:rPr>
            <a:t>33</a:t>
          </a:r>
          <a:r>
            <a:rPr kumimoji="1" lang="ja-JP" altLang="ja-JP" sz="1100">
              <a:solidFill>
                <a:schemeClr val="dk1"/>
              </a:solidFill>
              <a:effectLst/>
              <a:latin typeface="+mn-lt"/>
              <a:ea typeface="+mn-ea"/>
              <a:cs typeface="+mn-cs"/>
            </a:rPr>
            <a:t>百万円の増で</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年連続して増となった。</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退職手当負担見込額は</a:t>
          </a:r>
          <a:r>
            <a:rPr kumimoji="1" lang="en-US" altLang="ja-JP" sz="1100">
              <a:solidFill>
                <a:schemeClr val="dk1"/>
              </a:solidFill>
              <a:effectLst/>
              <a:latin typeface="+mn-lt"/>
              <a:ea typeface="+mn-ea"/>
              <a:cs typeface="+mn-cs"/>
            </a:rPr>
            <a:t>849</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増に転じた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充当可能基金は</a:t>
          </a:r>
          <a:r>
            <a:rPr kumimoji="1" lang="en-US" altLang="ja-JP" sz="1100">
              <a:solidFill>
                <a:schemeClr val="dk1"/>
              </a:solidFill>
              <a:effectLst/>
              <a:latin typeface="+mn-lt"/>
              <a:ea typeface="+mn-ea"/>
              <a:cs typeface="+mn-cs"/>
            </a:rPr>
            <a:t>23,257</a:t>
          </a:r>
          <a:r>
            <a:rPr kumimoji="1" lang="ja-JP" altLang="ja-JP" sz="1100">
              <a:solidFill>
                <a:schemeClr val="dk1"/>
              </a:solidFill>
              <a:effectLst/>
              <a:latin typeface="+mn-lt"/>
              <a:ea typeface="+mn-ea"/>
              <a:cs typeface="+mn-cs"/>
            </a:rPr>
            <a:t>百万円の増となり、</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年連続して増加している。基金の積立は設置目的に合わせて適切に行っている。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以降毎年、充当可能財源等が将来負担額を上回っているため、将来負担比率はマイナスとなり、将来負担比率は発生していない。今後、公共施設の再編整備が本格化するため、基金の取崩しにより将来負担比率に影響を及ぼす可能性がある本区は依存財源の割合が高いため、計画的な基金の積立・活用により、今後も健全財政を堅持していく。</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東京都江戸川区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公共施設の老朽化に伴う今後の改築需要への対応のために大型区民施設及び庁舎等整備基金に</a:t>
          </a:r>
          <a:r>
            <a:rPr kumimoji="1" lang="en-US" altLang="ja-JP" sz="1100">
              <a:solidFill>
                <a:schemeClr val="dk1"/>
              </a:solidFill>
              <a:effectLst/>
              <a:latin typeface="+mn-lt"/>
              <a:ea typeface="+mn-ea"/>
              <a:cs typeface="+mn-cs"/>
            </a:rPr>
            <a:t>165</a:t>
          </a:r>
          <a:r>
            <a:rPr kumimoji="1" lang="ja-JP" altLang="ja-JP" sz="1100">
              <a:solidFill>
                <a:schemeClr val="dk1"/>
              </a:solidFill>
              <a:effectLst/>
              <a:latin typeface="+mn-lt"/>
              <a:ea typeface="+mn-ea"/>
              <a:cs typeface="+mn-cs"/>
            </a:rPr>
            <a:t>億円積立てた。教育施設整備基金は、学校改築の計画に沿って</a:t>
          </a:r>
          <a:r>
            <a:rPr kumimoji="1" lang="en-US" altLang="ja-JP" sz="1100">
              <a:solidFill>
                <a:schemeClr val="dk1"/>
              </a:solidFill>
              <a:effectLst/>
              <a:latin typeface="+mn-lt"/>
              <a:ea typeface="+mn-ea"/>
              <a:cs typeface="+mn-cs"/>
            </a:rPr>
            <a:t>147</a:t>
          </a:r>
          <a:r>
            <a:rPr kumimoji="1" lang="ja-JP" altLang="ja-JP" sz="1100">
              <a:solidFill>
                <a:schemeClr val="dk1"/>
              </a:solidFill>
              <a:effectLst/>
              <a:latin typeface="+mn-lt"/>
              <a:ea typeface="+mn-ea"/>
              <a:cs typeface="+mn-cs"/>
            </a:rPr>
            <a:t>億円を積み立てた。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財政調整基金はリーマンショック級の経済危機に耐えられるよう現行の残高規模を維持していく。減債基金は区債の元利償還金相当額の規模を維持していく。その他の特定目的基金については、大型のスポーツ・文化施設や本庁舎、小中学校など、建設から</a:t>
          </a:r>
          <a:r>
            <a:rPr kumimoji="1" lang="en-US" altLang="ja-JP" sz="1100">
              <a:solidFill>
                <a:schemeClr val="dk1"/>
              </a:solidFill>
              <a:effectLst/>
              <a:latin typeface="+mn-lt"/>
              <a:ea typeface="+mn-ea"/>
              <a:cs typeface="+mn-cs"/>
            </a:rPr>
            <a:t>40</a:t>
          </a:r>
          <a:r>
            <a:rPr kumimoji="1" lang="ja-JP" altLang="ja-JP" sz="1100">
              <a:solidFill>
                <a:schemeClr val="dk1"/>
              </a:solidFill>
              <a:effectLst/>
              <a:latin typeface="+mn-lt"/>
              <a:ea typeface="+mn-ea"/>
              <a:cs typeface="+mn-cs"/>
            </a:rPr>
            <a:t>年あるいは</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年を経過する施設が多数存在している。老朽化する大型区民施設の整備・再編、新庁舎の整備、学校改築の推進等に係る「公共施設再編・整備計画」を策定中であり、当該計画に沿った積み立てを実施していく。また、将来の大規模災害等に備えた積み立ても行うとともに適切なタイミングで各基金を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大型区民施設及び庁舎等整備基金：大型区民施設及び庁舎等整備資金</a:t>
          </a:r>
          <a:endParaRPr lang="ja-JP" altLang="ja-JP" sz="1400">
            <a:effectLst/>
          </a:endParaRPr>
        </a:p>
        <a:p>
          <a:r>
            <a:rPr kumimoji="1" lang="ja-JP" altLang="ja-JP" sz="1100">
              <a:solidFill>
                <a:schemeClr val="dk1"/>
              </a:solidFill>
              <a:effectLst/>
              <a:latin typeface="+mn-lt"/>
              <a:ea typeface="+mn-ea"/>
              <a:cs typeface="+mn-cs"/>
            </a:rPr>
            <a:t>　教育施設整備基金：学校の整備資金</a:t>
          </a:r>
          <a:endParaRPr lang="ja-JP" altLang="ja-JP" sz="1400">
            <a:effectLst/>
          </a:endParaRPr>
        </a:p>
        <a:p>
          <a:r>
            <a:rPr kumimoji="1" lang="ja-JP" altLang="ja-JP" sz="1100">
              <a:solidFill>
                <a:schemeClr val="dk1"/>
              </a:solidFill>
              <a:effectLst/>
              <a:latin typeface="+mn-lt"/>
              <a:ea typeface="+mn-ea"/>
              <a:cs typeface="+mn-cs"/>
            </a:rPr>
            <a:t>　ＪＲ小岩駅周辺地区等街づくり基金：ＪＲ小岩駅周辺地区等の総合的な街づくりの資金</a:t>
          </a:r>
          <a:endParaRPr lang="ja-JP" altLang="ja-JP" sz="1400">
            <a:effectLst/>
          </a:endParaRPr>
        </a:p>
        <a:p>
          <a:r>
            <a:rPr kumimoji="1" lang="ja-JP" altLang="ja-JP" sz="1100">
              <a:solidFill>
                <a:schemeClr val="dk1"/>
              </a:solidFill>
              <a:effectLst/>
              <a:latin typeface="+mn-lt"/>
              <a:ea typeface="+mn-ea"/>
              <a:cs typeface="+mn-cs"/>
            </a:rPr>
            <a:t>　災害対策基金：災害の予防及び応急対策並びに復旧等に要する資金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　公共施設の老朽化に伴う今後の改築需要への対応のために大型区民施設及び庁舎等整備基金に</a:t>
          </a:r>
          <a:r>
            <a:rPr kumimoji="1" lang="en-US" altLang="ja-JP" sz="1100">
              <a:solidFill>
                <a:schemeClr val="dk1"/>
              </a:solidFill>
              <a:effectLst/>
              <a:latin typeface="+mn-lt"/>
              <a:ea typeface="+mn-ea"/>
              <a:cs typeface="+mn-cs"/>
            </a:rPr>
            <a:t>165</a:t>
          </a:r>
          <a:r>
            <a:rPr kumimoji="1" lang="ja-JP" altLang="ja-JP" sz="1100">
              <a:solidFill>
                <a:schemeClr val="dk1"/>
              </a:solidFill>
              <a:effectLst/>
              <a:latin typeface="+mn-lt"/>
              <a:ea typeface="+mn-ea"/>
              <a:cs typeface="+mn-cs"/>
            </a:rPr>
            <a:t>億円積立てた。教育施設整備基金は、学校改築の計画に沿って</a:t>
          </a:r>
          <a:r>
            <a:rPr kumimoji="1" lang="en-US" altLang="ja-JP" sz="1100">
              <a:solidFill>
                <a:schemeClr val="dk1"/>
              </a:solidFill>
              <a:effectLst/>
              <a:latin typeface="+mn-lt"/>
              <a:ea typeface="+mn-ea"/>
              <a:cs typeface="+mn-cs"/>
            </a:rPr>
            <a:t>147</a:t>
          </a:r>
          <a:r>
            <a:rPr kumimoji="1" lang="ja-JP" altLang="ja-JP" sz="1100">
              <a:solidFill>
                <a:schemeClr val="dk1"/>
              </a:solidFill>
              <a:effectLst/>
              <a:latin typeface="+mn-lt"/>
              <a:ea typeface="+mn-ea"/>
              <a:cs typeface="+mn-cs"/>
            </a:rPr>
            <a:t>億円を積み立てた。</a:t>
          </a:r>
          <a:endParaRPr lang="ja-JP" altLang="ja-JP">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大型のスポーツ・文化施設や本庁舎、小中学校など、建設から</a:t>
          </a:r>
          <a:r>
            <a:rPr kumimoji="1" lang="en-US" altLang="ja-JP" sz="1100">
              <a:solidFill>
                <a:schemeClr val="dk1"/>
              </a:solidFill>
              <a:effectLst/>
              <a:latin typeface="+mn-lt"/>
              <a:ea typeface="+mn-ea"/>
              <a:cs typeface="+mn-cs"/>
            </a:rPr>
            <a:t>40</a:t>
          </a:r>
          <a:r>
            <a:rPr kumimoji="1" lang="ja-JP" altLang="ja-JP" sz="1100">
              <a:solidFill>
                <a:schemeClr val="dk1"/>
              </a:solidFill>
              <a:effectLst/>
              <a:latin typeface="+mn-lt"/>
              <a:ea typeface="+mn-ea"/>
              <a:cs typeface="+mn-cs"/>
            </a:rPr>
            <a:t>年あるいは</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年を経過する施設が多数存在している。老朽化する大型区民施設の整備・再編、新庁舎の整備、学校改築の推進等に係る「公共施設再編・整備計画」を策定</a:t>
          </a:r>
          <a:r>
            <a:rPr kumimoji="1" lang="ja-JP" altLang="en-US" sz="1100">
              <a:solidFill>
                <a:schemeClr val="dk1"/>
              </a:solidFill>
              <a:effectLst/>
              <a:latin typeface="+mn-lt"/>
              <a:ea typeface="+mn-ea"/>
              <a:cs typeface="+mn-cs"/>
            </a:rPr>
            <a:t>し</a:t>
          </a:r>
          <a:r>
            <a:rPr kumimoji="1" lang="ja-JP" altLang="ja-JP" sz="1100">
              <a:solidFill>
                <a:schemeClr val="dk1"/>
              </a:solidFill>
              <a:effectLst/>
              <a:latin typeface="+mn-lt"/>
              <a:ea typeface="+mn-ea"/>
              <a:cs typeface="+mn-cs"/>
            </a:rPr>
            <a:t>、当該計画に沿った積み立てを実施していく。また、将来の大規模災害等に備えた積み立ても行うとともに適切なタイミングで各基金を活用していく。</a:t>
          </a:r>
          <a:endParaRPr lang="ja-JP" altLang="ja-JP" sz="1400">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基金利子相当分を</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憶円積み立てを行った。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リーマンショックの影響を受けた当時、３年で</a:t>
          </a:r>
          <a:r>
            <a:rPr kumimoji="1" lang="en-US" altLang="ja-JP" sz="1100">
              <a:solidFill>
                <a:schemeClr val="dk1"/>
              </a:solidFill>
              <a:effectLst/>
              <a:latin typeface="+mn-lt"/>
              <a:ea typeface="+mn-ea"/>
              <a:cs typeface="+mn-cs"/>
            </a:rPr>
            <a:t>400</a:t>
          </a:r>
          <a:r>
            <a:rPr kumimoji="1" lang="ja-JP" altLang="ja-JP" sz="1100">
              <a:solidFill>
                <a:schemeClr val="dk1"/>
              </a:solidFill>
              <a:effectLst/>
              <a:latin typeface="+mn-lt"/>
              <a:ea typeface="+mn-ea"/>
              <a:cs typeface="+mn-cs"/>
            </a:rPr>
            <a:t>億円の基金取り崩しを行ったことから、再度リーマンショック級の経済危機に耐えられるよう現行の残高規模を維持していく。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区債償還の財源として</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億円取り崩し、</a:t>
          </a:r>
          <a:r>
            <a:rPr kumimoji="1" lang="ja-JP" altLang="en-US" sz="1100">
              <a:solidFill>
                <a:schemeClr val="dk1"/>
              </a:solidFill>
              <a:effectLst/>
              <a:latin typeface="+mn-lt"/>
              <a:ea typeface="+mn-ea"/>
              <a:cs typeface="+mn-cs"/>
            </a:rPr>
            <a:t>償還に備えて</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億円</a:t>
          </a:r>
          <a:r>
            <a:rPr kumimoji="1" lang="ja-JP" altLang="ja-JP" sz="1100">
              <a:solidFill>
                <a:schemeClr val="dk1"/>
              </a:solidFill>
              <a:effectLst/>
              <a:latin typeface="+mn-lt"/>
              <a:ea typeface="+mn-ea"/>
              <a:cs typeface="+mn-cs"/>
            </a:rPr>
            <a:t>を積み立てた。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区債の元利償還金相当額の規模を維持していく</a:t>
          </a:r>
          <a:r>
            <a:rPr kumimoji="1" lang="ja-JP" altLang="en-US" sz="1100">
              <a:solidFill>
                <a:schemeClr val="dk1"/>
              </a:solidFill>
              <a:effectLst/>
              <a:latin typeface="+mn-lt"/>
              <a:ea typeface="+mn-ea"/>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EDE9A4E-B1E5-4159-A58F-A8D20FF84B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8EE75FB-DDB6-4A75-BFFD-6B5C5B2449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5E1153E4-185D-47E9-9A7A-4A0603DA14BC}"/>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24594C89-930E-468E-BA55-5C516336A265}"/>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ABD6C051-9CCE-4C0C-A60F-D8A6DD2AC8A9}"/>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CE202E1B-B3E8-4A1A-AF20-E6B7ADA686EA}"/>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2A46FF67-C534-47FE-92B0-147377BDE85F}"/>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5A010CB-7DCF-4BB5-833E-525A977B23C0}"/>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2DCABFFB-BEEF-4C78-905F-FB14DFA3BD5F}"/>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AFA59C59-E0EB-4810-8F6A-943EFBD0FE07}"/>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C06D951C-7369-402D-A55A-F46753D877CA}"/>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88D8FAE6-6F0F-418E-BEE2-68BDA14354AC}"/>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C20E4EA5-0142-499E-9C20-9B16EF27BE94}"/>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A045AB6A-7B45-4EA4-9024-D79211CA2AA3}"/>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2C08A243-988A-4F72-BC7D-2582DED66B75}"/>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18B111EB-AEFA-4455-91B9-F78C60084BE0}"/>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E43761EA-5DF4-4EC8-BC37-412E367988B0}"/>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3AF82601-DA88-470D-97A7-5B727F7F999B}"/>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108808CF-06F3-4C2A-B95E-998B222D6DB3}"/>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F200FADB-27EC-49B7-8B4C-DE3D94DA775C}"/>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AD6DF175-7C94-4A10-87C2-031C7B83276E}"/>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C9897F6C-36E9-4F31-A42D-072401B75AC5}"/>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689,961
647,043
49.90
350,828,919
323,633,370
14,411,056
192,078,900
242,192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A4318FE0-2531-477F-93AE-9B094AF5A280}"/>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9BA4A471-4294-431E-AF8B-E28B28A09328}"/>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A3097B6D-361D-4CAC-8C0D-DA173811A4AA}"/>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1E51F086-653C-4F0C-950D-A26281613F11}"/>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3C7F60F8-01B6-4FD7-BBC2-BC56F9E38C8C}"/>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5F6F2BB2-C994-4D3B-9BDC-A7CDE812D346}"/>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B3382EB6-6DC3-42A2-A0DA-FCFF75991759}"/>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7CB3621F-823E-4D0B-AD49-0CB48B10C9F1}"/>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141D2148-C6C7-4B40-9250-FB8EE77EDCCB}"/>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D36C11C3-B878-4086-80AD-0D3F7BA11805}"/>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75B87FF3-FD16-47F5-9C9B-83141B1C865C}"/>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3CCCA7D2-3488-4C24-AA6B-E677FA42A854}"/>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88C8F3A0-B265-4ADC-9168-65B2E8CFD1A2}"/>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F3DE25EB-FB08-4B87-A8E1-47DC0EAFDB1E}"/>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28A5C075-B6ED-4EAE-9AD3-C12308154EA4}"/>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301A618D-45A7-4948-81C9-F0966A4949B1}"/>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DA108F20-56CB-4A92-8C88-F84F60B435E0}"/>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1FBDAD4D-1EE6-40FC-9603-98AF9DB48A81}"/>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E553D965-224F-48A6-A79F-5F6B8B8014E3}"/>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FDBB8492-FA13-4A14-A40B-6389F32CF127}"/>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CE7D9C0E-471D-4750-A65A-4E939F1B5519}"/>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A9113E7C-BDE0-44EF-ACD0-ED372D3D5305}"/>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A05E8A6-1B9B-4D00-9D8D-E438AA74811F}"/>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97954AF4-F0DD-4F7D-8068-D12AF5221D13}"/>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6D42F6A0-DA07-470B-97F2-524F00D22D33}"/>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A192AC9B-3A53-4022-AA34-D42658056826}"/>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78F9325F-EA92-4188-AD59-AF3475F56B0A}"/>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C618559-BF8D-4653-ACB2-E53C63A19593}"/>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8ACAAADA-37A5-419D-A4CF-D3ED1450AE7F}"/>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9AADFED9-A70A-4789-B6BA-B51525E42F80}"/>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EA69727-7A89-4AF3-B979-A53FEBE4248B}"/>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1F0EE663-3067-433F-8C54-D109C73D0D1E}"/>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367B0E39-4934-4C61-B4B5-BC992860EBAC}"/>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6DEFA3C9-0D66-427D-B8CE-11A769C68CD2}"/>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5AEFD2EB-0866-4B3E-9395-FB3E925E8D71}"/>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本区の有形固定資産減価償却率は類似団体より低い傾向にある。しかし、本区の公共建築物の多くは、昭和</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年代から昭和</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年代に集中して建設され、多くの施設は建設後</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年以上が経過している。今後、更新または大規模改修が必要となる施設が多数存在し、公共施設の老朽化への対応が喫緊の課題となっている。こうした状況を踏まえ、令和５年</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月に公共施設再編整備計画を策定した。今後は、将来人口の、年齢構成の変化、施設需要の変化等を注視しながら、施設の維持管理、更新、長寿命化や統合・廃止を検討していく。</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1BC427E5-BCD2-4857-B6F9-7BF9B65F1A36}"/>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425C4B1B-1D93-4229-9125-7902AB3CE0B0}"/>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3A241157-9C0E-4889-903E-E2C4B2E31BB0}"/>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35651381-3058-45EB-B257-CE64D9F57B24}"/>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DA764255-B405-4432-AF5B-1AFEDF674810}"/>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EB999D3B-EABB-4503-BD52-03BC123AA196}"/>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EE925E38-A855-491B-9E31-3B3895080156}"/>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58395918-3864-4405-B43D-E0B2676BE9BD}"/>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A801A207-98A4-48E2-A22A-71C3C3C85983}"/>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9D69F5DF-5187-483E-882A-2FFE77F7EE9D}"/>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694262CF-A6A1-424D-9F6C-EC07ABA745C1}"/>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D2893B2E-3D96-4ACB-BC29-346C0DD36117}"/>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394A9438-9059-4032-8FD1-E0BBBA48C1E5}"/>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F0CA934D-6527-4C48-BA9D-8CD2FDB1C26E}"/>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17BFAFB2-705B-4693-8C11-038D399AA614}"/>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3EB2EE25-CEDD-40EE-87A2-5AD186E29589}"/>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E31A628E-98F6-4DDD-A4E0-B4ECD7B5652B}"/>
            </a:ext>
          </a:extLst>
        </xdr:cNvPr>
        <xdr:cNvCxnSpPr/>
      </xdr:nvCxnSpPr>
      <xdr:spPr>
        <a:xfrm flipV="1">
          <a:off x="4206240" y="5136303"/>
          <a:ext cx="1270" cy="1247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6DA5D149-F076-480C-AEDF-2F5A64221EDE}"/>
            </a:ext>
          </a:extLst>
        </xdr:cNvPr>
        <xdr:cNvSpPr txBox="1"/>
      </xdr:nvSpPr>
      <xdr:spPr>
        <a:xfrm>
          <a:off x="4258945" y="6387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A244F8E6-12DF-494A-B824-AC8657BA7AD4}"/>
            </a:ext>
          </a:extLst>
        </xdr:cNvPr>
        <xdr:cNvCxnSpPr/>
      </xdr:nvCxnSpPr>
      <xdr:spPr>
        <a:xfrm>
          <a:off x="4119245" y="638344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1943F722-9983-4D2F-B23D-B70EF779C474}"/>
            </a:ext>
          </a:extLst>
        </xdr:cNvPr>
        <xdr:cNvSpPr txBox="1"/>
      </xdr:nvSpPr>
      <xdr:spPr>
        <a:xfrm>
          <a:off x="4258945" y="491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9A536C23-09B9-48B5-A536-BF88C22107B7}"/>
            </a:ext>
          </a:extLst>
        </xdr:cNvPr>
        <xdr:cNvCxnSpPr/>
      </xdr:nvCxnSpPr>
      <xdr:spPr>
        <a:xfrm>
          <a:off x="4119245" y="513630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97807</xdr:rowOff>
    </xdr:from>
    <xdr:ext cx="405111" cy="259045"/>
    <xdr:sp macro="" textlink="">
      <xdr:nvSpPr>
        <xdr:cNvPr id="80" name="有形固定資産減価償却率平均値テキスト">
          <a:extLst>
            <a:ext uri="{FF2B5EF4-FFF2-40B4-BE49-F238E27FC236}">
              <a16:creationId xmlns:a16="http://schemas.microsoft.com/office/drawing/2014/main" id="{F776037B-5EDE-4F84-A1A6-5BD8A6908221}"/>
            </a:ext>
          </a:extLst>
        </xdr:cNvPr>
        <xdr:cNvSpPr txBox="1"/>
      </xdr:nvSpPr>
      <xdr:spPr>
        <a:xfrm>
          <a:off x="4258945" y="57289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4067F6E7-2905-4A61-94FF-234ABC316A89}"/>
            </a:ext>
          </a:extLst>
        </xdr:cNvPr>
        <xdr:cNvSpPr/>
      </xdr:nvSpPr>
      <xdr:spPr>
        <a:xfrm>
          <a:off x="4157345" y="5750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A0D22A37-762C-4CCC-A020-15DF46C666AC}"/>
            </a:ext>
          </a:extLst>
        </xdr:cNvPr>
        <xdr:cNvSpPr/>
      </xdr:nvSpPr>
      <xdr:spPr>
        <a:xfrm>
          <a:off x="3537585" y="57469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FF3A5627-96BE-42B5-B261-060BDB3D2DF3}"/>
            </a:ext>
          </a:extLst>
        </xdr:cNvPr>
        <xdr:cNvSpPr/>
      </xdr:nvSpPr>
      <xdr:spPr>
        <a:xfrm>
          <a:off x="2867025" y="57253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2BDFA711-2E7D-47BC-9882-007F25962D05}"/>
            </a:ext>
          </a:extLst>
        </xdr:cNvPr>
        <xdr:cNvSpPr/>
      </xdr:nvSpPr>
      <xdr:spPr>
        <a:xfrm>
          <a:off x="2196465" y="57397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DAB96751-C39B-4A7C-A6B8-071F3917A9BA}"/>
            </a:ext>
          </a:extLst>
        </xdr:cNvPr>
        <xdr:cNvSpPr/>
      </xdr:nvSpPr>
      <xdr:spPr>
        <a:xfrm>
          <a:off x="1525905" y="57361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947200A7-F4AF-49F6-91CD-B882B8489945}"/>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68ECCBBA-308C-4D5B-B7E4-AE12138C321C}"/>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4DF8D0F0-B38E-40CC-A5CF-A06A69751824}"/>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4C1DE33B-0EBC-4189-B4B8-D491BFF80422}"/>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DDCBFD2F-D6AA-48BC-B4B2-0D13773D1C3B}"/>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134832</xdr:rowOff>
    </xdr:from>
    <xdr:to>
      <xdr:col>23</xdr:col>
      <xdr:colOff>136525</xdr:colOff>
      <xdr:row>28</xdr:row>
      <xdr:rowOff>64982</xdr:rowOff>
    </xdr:to>
    <xdr:sp macro="" textlink="">
      <xdr:nvSpPr>
        <xdr:cNvPr id="91" name="楕円 90">
          <a:extLst>
            <a:ext uri="{FF2B5EF4-FFF2-40B4-BE49-F238E27FC236}">
              <a16:creationId xmlns:a16="http://schemas.microsoft.com/office/drawing/2014/main" id="{05C45E4A-564A-456F-B18F-CFA8DE9E3CDE}"/>
            </a:ext>
          </a:extLst>
        </xdr:cNvPr>
        <xdr:cNvSpPr/>
      </xdr:nvSpPr>
      <xdr:spPr>
        <a:xfrm>
          <a:off x="4157345" y="54307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157709</xdr:rowOff>
    </xdr:from>
    <xdr:ext cx="405111" cy="259045"/>
    <xdr:sp macro="" textlink="">
      <xdr:nvSpPr>
        <xdr:cNvPr id="92" name="有形固定資産減価償却率該当値テキスト">
          <a:extLst>
            <a:ext uri="{FF2B5EF4-FFF2-40B4-BE49-F238E27FC236}">
              <a16:creationId xmlns:a16="http://schemas.microsoft.com/office/drawing/2014/main" id="{513A289D-8522-4F90-944A-0DAE0EFB9994}"/>
            </a:ext>
          </a:extLst>
        </xdr:cNvPr>
        <xdr:cNvSpPr txBox="1"/>
      </xdr:nvSpPr>
      <xdr:spPr>
        <a:xfrm>
          <a:off x="4258945" y="5285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170815</xdr:rowOff>
    </xdr:from>
    <xdr:to>
      <xdr:col>19</xdr:col>
      <xdr:colOff>187325</xdr:colOff>
      <xdr:row>28</xdr:row>
      <xdr:rowOff>100965</xdr:rowOff>
    </xdr:to>
    <xdr:sp macro="" textlink="">
      <xdr:nvSpPr>
        <xdr:cNvPr id="93" name="楕円 92">
          <a:extLst>
            <a:ext uri="{FF2B5EF4-FFF2-40B4-BE49-F238E27FC236}">
              <a16:creationId xmlns:a16="http://schemas.microsoft.com/office/drawing/2014/main" id="{A2942DCD-34BA-4479-8944-607A4939843B}"/>
            </a:ext>
          </a:extLst>
        </xdr:cNvPr>
        <xdr:cNvSpPr/>
      </xdr:nvSpPr>
      <xdr:spPr>
        <a:xfrm>
          <a:off x="3537585" y="54667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14182</xdr:rowOff>
    </xdr:from>
    <xdr:to>
      <xdr:col>23</xdr:col>
      <xdr:colOff>85725</xdr:colOff>
      <xdr:row>28</xdr:row>
      <xdr:rowOff>50165</xdr:rowOff>
    </xdr:to>
    <xdr:cxnSp macro="">
      <xdr:nvCxnSpPr>
        <xdr:cNvPr id="94" name="直線コネクタ 93">
          <a:extLst>
            <a:ext uri="{FF2B5EF4-FFF2-40B4-BE49-F238E27FC236}">
              <a16:creationId xmlns:a16="http://schemas.microsoft.com/office/drawing/2014/main" id="{24898AC3-C124-4F6C-B645-DBBD8F194B8D}"/>
            </a:ext>
          </a:extLst>
        </xdr:cNvPr>
        <xdr:cNvCxnSpPr/>
      </xdr:nvCxnSpPr>
      <xdr:spPr>
        <a:xfrm flipV="1">
          <a:off x="3588385" y="5477722"/>
          <a:ext cx="61976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42545</xdr:rowOff>
    </xdr:from>
    <xdr:to>
      <xdr:col>15</xdr:col>
      <xdr:colOff>187325</xdr:colOff>
      <xdr:row>28</xdr:row>
      <xdr:rowOff>144145</xdr:rowOff>
    </xdr:to>
    <xdr:sp macro="" textlink="">
      <xdr:nvSpPr>
        <xdr:cNvPr id="95" name="楕円 94">
          <a:extLst>
            <a:ext uri="{FF2B5EF4-FFF2-40B4-BE49-F238E27FC236}">
              <a16:creationId xmlns:a16="http://schemas.microsoft.com/office/drawing/2014/main" id="{2643B552-E9A1-4499-A4D7-1735392C87B1}"/>
            </a:ext>
          </a:extLst>
        </xdr:cNvPr>
        <xdr:cNvSpPr/>
      </xdr:nvSpPr>
      <xdr:spPr>
        <a:xfrm>
          <a:off x="2867025" y="55060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50165</xdr:rowOff>
    </xdr:from>
    <xdr:to>
      <xdr:col>19</xdr:col>
      <xdr:colOff>136525</xdr:colOff>
      <xdr:row>28</xdr:row>
      <xdr:rowOff>93345</xdr:rowOff>
    </xdr:to>
    <xdr:cxnSp macro="">
      <xdr:nvCxnSpPr>
        <xdr:cNvPr id="96" name="直線コネクタ 95">
          <a:extLst>
            <a:ext uri="{FF2B5EF4-FFF2-40B4-BE49-F238E27FC236}">
              <a16:creationId xmlns:a16="http://schemas.microsoft.com/office/drawing/2014/main" id="{8F484A94-E7A4-4155-A02A-4B043B73AE22}"/>
            </a:ext>
          </a:extLst>
        </xdr:cNvPr>
        <xdr:cNvCxnSpPr/>
      </xdr:nvCxnSpPr>
      <xdr:spPr>
        <a:xfrm flipV="1">
          <a:off x="2917825" y="5513705"/>
          <a:ext cx="67056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24553</xdr:rowOff>
    </xdr:from>
    <xdr:to>
      <xdr:col>11</xdr:col>
      <xdr:colOff>187325</xdr:colOff>
      <xdr:row>28</xdr:row>
      <xdr:rowOff>126153</xdr:rowOff>
    </xdr:to>
    <xdr:sp macro="" textlink="">
      <xdr:nvSpPr>
        <xdr:cNvPr id="97" name="楕円 96">
          <a:extLst>
            <a:ext uri="{FF2B5EF4-FFF2-40B4-BE49-F238E27FC236}">
              <a16:creationId xmlns:a16="http://schemas.microsoft.com/office/drawing/2014/main" id="{10E9D9F7-1008-4803-9ADD-74DDA6321989}"/>
            </a:ext>
          </a:extLst>
        </xdr:cNvPr>
        <xdr:cNvSpPr/>
      </xdr:nvSpPr>
      <xdr:spPr>
        <a:xfrm>
          <a:off x="2196465" y="548809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75353</xdr:rowOff>
    </xdr:from>
    <xdr:to>
      <xdr:col>15</xdr:col>
      <xdr:colOff>136525</xdr:colOff>
      <xdr:row>28</xdr:row>
      <xdr:rowOff>93345</xdr:rowOff>
    </xdr:to>
    <xdr:cxnSp macro="">
      <xdr:nvCxnSpPr>
        <xdr:cNvPr id="98" name="直線コネクタ 97">
          <a:extLst>
            <a:ext uri="{FF2B5EF4-FFF2-40B4-BE49-F238E27FC236}">
              <a16:creationId xmlns:a16="http://schemas.microsoft.com/office/drawing/2014/main" id="{C5008AA9-058C-412D-B60A-341E8E3CD4BA}"/>
            </a:ext>
          </a:extLst>
        </xdr:cNvPr>
        <xdr:cNvCxnSpPr/>
      </xdr:nvCxnSpPr>
      <xdr:spPr>
        <a:xfrm>
          <a:off x="2247265" y="5538893"/>
          <a:ext cx="67056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2963</xdr:rowOff>
    </xdr:from>
    <xdr:to>
      <xdr:col>7</xdr:col>
      <xdr:colOff>187325</xdr:colOff>
      <xdr:row>28</xdr:row>
      <xdr:rowOff>104563</xdr:rowOff>
    </xdr:to>
    <xdr:sp macro="" textlink="">
      <xdr:nvSpPr>
        <xdr:cNvPr id="99" name="楕円 98">
          <a:extLst>
            <a:ext uri="{FF2B5EF4-FFF2-40B4-BE49-F238E27FC236}">
              <a16:creationId xmlns:a16="http://schemas.microsoft.com/office/drawing/2014/main" id="{28AD1C59-044F-4B2E-8FA0-BADB116E18B5}"/>
            </a:ext>
          </a:extLst>
        </xdr:cNvPr>
        <xdr:cNvSpPr/>
      </xdr:nvSpPr>
      <xdr:spPr>
        <a:xfrm>
          <a:off x="1525905" y="546650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53763</xdr:rowOff>
    </xdr:from>
    <xdr:to>
      <xdr:col>11</xdr:col>
      <xdr:colOff>136525</xdr:colOff>
      <xdr:row>28</xdr:row>
      <xdr:rowOff>75353</xdr:rowOff>
    </xdr:to>
    <xdr:cxnSp macro="">
      <xdr:nvCxnSpPr>
        <xdr:cNvPr id="100" name="直線コネクタ 99">
          <a:extLst>
            <a:ext uri="{FF2B5EF4-FFF2-40B4-BE49-F238E27FC236}">
              <a16:creationId xmlns:a16="http://schemas.microsoft.com/office/drawing/2014/main" id="{DA8A8526-8FA1-4E13-9756-CA2F4E40B1FA}"/>
            </a:ext>
          </a:extLst>
        </xdr:cNvPr>
        <xdr:cNvCxnSpPr/>
      </xdr:nvCxnSpPr>
      <xdr:spPr>
        <a:xfrm>
          <a:off x="1576705" y="5517303"/>
          <a:ext cx="670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37059</xdr:rowOff>
    </xdr:from>
    <xdr:ext cx="405111" cy="259045"/>
    <xdr:sp macro="" textlink="">
      <xdr:nvSpPr>
        <xdr:cNvPr id="101" name="n_1aveValue有形固定資産減価償却率">
          <a:extLst>
            <a:ext uri="{FF2B5EF4-FFF2-40B4-BE49-F238E27FC236}">
              <a16:creationId xmlns:a16="http://schemas.microsoft.com/office/drawing/2014/main" id="{25FF91AF-6153-47B4-B54C-B01F292E6913}"/>
            </a:ext>
          </a:extLst>
        </xdr:cNvPr>
        <xdr:cNvSpPr txBox="1"/>
      </xdr:nvSpPr>
      <xdr:spPr>
        <a:xfrm>
          <a:off x="3395989" y="5835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15469</xdr:rowOff>
    </xdr:from>
    <xdr:ext cx="405111" cy="259045"/>
    <xdr:sp macro="" textlink="">
      <xdr:nvSpPr>
        <xdr:cNvPr id="102" name="n_2aveValue有形固定資産減価償却率">
          <a:extLst>
            <a:ext uri="{FF2B5EF4-FFF2-40B4-BE49-F238E27FC236}">
              <a16:creationId xmlns:a16="http://schemas.microsoft.com/office/drawing/2014/main" id="{26D3868A-1145-47BD-BBC5-A5362E117594}"/>
            </a:ext>
          </a:extLst>
        </xdr:cNvPr>
        <xdr:cNvSpPr txBox="1"/>
      </xdr:nvSpPr>
      <xdr:spPr>
        <a:xfrm>
          <a:off x="2738129" y="5814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29862</xdr:rowOff>
    </xdr:from>
    <xdr:ext cx="405111" cy="259045"/>
    <xdr:sp macro="" textlink="">
      <xdr:nvSpPr>
        <xdr:cNvPr id="103" name="n_3aveValue有形固定資産減価償却率">
          <a:extLst>
            <a:ext uri="{FF2B5EF4-FFF2-40B4-BE49-F238E27FC236}">
              <a16:creationId xmlns:a16="http://schemas.microsoft.com/office/drawing/2014/main" id="{3DE36E3C-BAD2-4A57-A5F8-9C14254EE145}"/>
            </a:ext>
          </a:extLst>
        </xdr:cNvPr>
        <xdr:cNvSpPr txBox="1"/>
      </xdr:nvSpPr>
      <xdr:spPr>
        <a:xfrm>
          <a:off x="2067569" y="5828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26264</xdr:rowOff>
    </xdr:from>
    <xdr:ext cx="405111" cy="259045"/>
    <xdr:sp macro="" textlink="">
      <xdr:nvSpPr>
        <xdr:cNvPr id="104" name="n_4aveValue有形固定資産減価償却率">
          <a:extLst>
            <a:ext uri="{FF2B5EF4-FFF2-40B4-BE49-F238E27FC236}">
              <a16:creationId xmlns:a16="http://schemas.microsoft.com/office/drawing/2014/main" id="{DA17B905-AA0D-419E-AA99-906332DDAB78}"/>
            </a:ext>
          </a:extLst>
        </xdr:cNvPr>
        <xdr:cNvSpPr txBox="1"/>
      </xdr:nvSpPr>
      <xdr:spPr>
        <a:xfrm>
          <a:off x="1397009" y="5825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117492</xdr:rowOff>
    </xdr:from>
    <xdr:ext cx="405111" cy="259045"/>
    <xdr:sp macro="" textlink="">
      <xdr:nvSpPr>
        <xdr:cNvPr id="105" name="n_1mainValue有形固定資産減価償却率">
          <a:extLst>
            <a:ext uri="{FF2B5EF4-FFF2-40B4-BE49-F238E27FC236}">
              <a16:creationId xmlns:a16="http://schemas.microsoft.com/office/drawing/2014/main" id="{43314063-CABA-4FB6-B139-17E54F896DE2}"/>
            </a:ext>
          </a:extLst>
        </xdr:cNvPr>
        <xdr:cNvSpPr txBox="1"/>
      </xdr:nvSpPr>
      <xdr:spPr>
        <a:xfrm>
          <a:off x="3395989" y="5245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160672</xdr:rowOff>
    </xdr:from>
    <xdr:ext cx="405111" cy="259045"/>
    <xdr:sp macro="" textlink="">
      <xdr:nvSpPr>
        <xdr:cNvPr id="106" name="n_2mainValue有形固定資産減価償却率">
          <a:extLst>
            <a:ext uri="{FF2B5EF4-FFF2-40B4-BE49-F238E27FC236}">
              <a16:creationId xmlns:a16="http://schemas.microsoft.com/office/drawing/2014/main" id="{2471C91F-EB07-4FAD-9390-82BF97650B02}"/>
            </a:ext>
          </a:extLst>
        </xdr:cNvPr>
        <xdr:cNvSpPr txBox="1"/>
      </xdr:nvSpPr>
      <xdr:spPr>
        <a:xfrm>
          <a:off x="2738129" y="528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142680</xdr:rowOff>
    </xdr:from>
    <xdr:ext cx="405111" cy="259045"/>
    <xdr:sp macro="" textlink="">
      <xdr:nvSpPr>
        <xdr:cNvPr id="107" name="n_3mainValue有形固定資産減価償却率">
          <a:extLst>
            <a:ext uri="{FF2B5EF4-FFF2-40B4-BE49-F238E27FC236}">
              <a16:creationId xmlns:a16="http://schemas.microsoft.com/office/drawing/2014/main" id="{99C643D5-EC75-4DDF-81E6-44B449B9C64E}"/>
            </a:ext>
          </a:extLst>
        </xdr:cNvPr>
        <xdr:cNvSpPr txBox="1"/>
      </xdr:nvSpPr>
      <xdr:spPr>
        <a:xfrm>
          <a:off x="2067569" y="5270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121090</xdr:rowOff>
    </xdr:from>
    <xdr:ext cx="405111" cy="259045"/>
    <xdr:sp macro="" textlink="">
      <xdr:nvSpPr>
        <xdr:cNvPr id="108" name="n_4mainValue有形固定資産減価償却率">
          <a:extLst>
            <a:ext uri="{FF2B5EF4-FFF2-40B4-BE49-F238E27FC236}">
              <a16:creationId xmlns:a16="http://schemas.microsoft.com/office/drawing/2014/main" id="{B527B129-40D6-42BE-B739-661FC2FD8761}"/>
            </a:ext>
          </a:extLst>
        </xdr:cNvPr>
        <xdr:cNvSpPr txBox="1"/>
      </xdr:nvSpPr>
      <xdr:spPr>
        <a:xfrm>
          <a:off x="1397009" y="5249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4480E373-57F6-4575-BD76-B055C132AD31}"/>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324E13EA-1C1F-4C35-8FE8-B938DAC3FCA4}"/>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72A0443F-5682-487B-8CF3-CF19808B66D2}"/>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419B46F3-0A01-437D-A500-53886D41D591}"/>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847805A2-5022-45A1-840C-3B805E9F5539}"/>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B15F8025-CE09-4C5E-ADA7-B1CED10BA2EA}"/>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F332DC13-F5DD-491B-82A5-3B03ECF5DD4F}"/>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E1AF2C5A-8A57-454D-905D-9453FCE6458D}"/>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8B83D99D-B2F7-41A1-95E5-3D0F0651AB71}"/>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DF4842F1-4432-4661-B244-44A3FBFCCE6A}"/>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5FDF178E-020B-4A76-B2FE-7323C8F1DD5D}"/>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A89F6772-57DA-430F-A166-11D23B0B94BB}"/>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4FE843C0-4327-4ACD-A897-EF3667B49EED}"/>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本区では、平成</a:t>
          </a:r>
          <a:r>
            <a:rPr kumimoji="1" lang="en-US" altLang="ja-JP" sz="1100">
              <a:latin typeface="ＭＳ Ｐゴシック" panose="020B0600070205080204" pitchFamily="50" charset="-128"/>
              <a:ea typeface="ＭＳ Ｐゴシック" panose="020B0600070205080204" pitchFamily="50" charset="-128"/>
            </a:rPr>
            <a:t>13</a:t>
          </a:r>
          <a:r>
            <a:rPr kumimoji="1" lang="ja-JP" altLang="en-US" sz="1100">
              <a:latin typeface="ＭＳ Ｐゴシック" panose="020B0600070205080204" pitchFamily="50" charset="-128"/>
              <a:ea typeface="ＭＳ Ｐゴシック" panose="020B0600070205080204" pitchFamily="50" charset="-128"/>
            </a:rPr>
            <a:t>年度以降継続して行財政改革を取り組んできたことにより、債務償還可能年数の算定式において、分子である充当可能財源等が将来負担額を上回っているとともに、分母である経常経費充当財源等も経常一般財源等を上回っている。そのため、債務償還可能年数が「</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」となっており、類似団体でもトップの水準を維持している。今後も過度な将来負担をしないためにも、健全財政の維持と計画的な資金の活用に努める。</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F738A2E8-771A-42BE-9B4E-077FA003A982}"/>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49FA1BE8-E938-4D56-9E85-E1CDD4B00A6E}"/>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4" name="テキスト ボックス 123">
          <a:extLst>
            <a:ext uri="{FF2B5EF4-FFF2-40B4-BE49-F238E27FC236}">
              <a16:creationId xmlns:a16="http://schemas.microsoft.com/office/drawing/2014/main" id="{7BE65172-2596-4D1B-8936-BEA09299A82E}"/>
            </a:ext>
          </a:extLst>
        </xdr:cNvPr>
        <xdr:cNvSpPr txBox="1"/>
      </xdr:nvSpPr>
      <xdr:spPr>
        <a:xfrm>
          <a:off x="9645528" y="687913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0DC6830F-F55A-42F7-85B4-5647CCC1A280}"/>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6" name="テキスト ボックス 125">
          <a:extLst>
            <a:ext uri="{FF2B5EF4-FFF2-40B4-BE49-F238E27FC236}">
              <a16:creationId xmlns:a16="http://schemas.microsoft.com/office/drawing/2014/main" id="{1598AC23-8557-47BD-AD45-1960B3809C80}"/>
            </a:ext>
          </a:extLst>
        </xdr:cNvPr>
        <xdr:cNvSpPr txBox="1"/>
      </xdr:nvSpPr>
      <xdr:spPr>
        <a:xfrm>
          <a:off x="9645528" y="582249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E1F310AB-BC2D-46A7-A291-9DAB1C1F56D9}"/>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0985A03A-797A-4AE1-B2C7-BA97ADE8632A}"/>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29" name="直線コネクタ 128">
          <a:extLst>
            <a:ext uri="{FF2B5EF4-FFF2-40B4-BE49-F238E27FC236}">
              <a16:creationId xmlns:a16="http://schemas.microsoft.com/office/drawing/2014/main" id="{DBF3D5CD-4BD0-4396-8760-8AA2CB25C157}"/>
            </a:ext>
          </a:extLst>
        </xdr:cNvPr>
        <xdr:cNvCxnSpPr/>
      </xdr:nvCxnSpPr>
      <xdr:spPr>
        <a:xfrm>
          <a:off x="13027660" y="5916295"/>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0" name="債務償還比率最小値テキスト">
          <a:extLst>
            <a:ext uri="{FF2B5EF4-FFF2-40B4-BE49-F238E27FC236}">
              <a16:creationId xmlns:a16="http://schemas.microsoft.com/office/drawing/2014/main" id="{42CB7536-CE8B-46F9-A6B8-7621692D6143}"/>
            </a:ext>
          </a:extLst>
        </xdr:cNvPr>
        <xdr:cNvSpPr txBox="1"/>
      </xdr:nvSpPr>
      <xdr:spPr>
        <a:xfrm>
          <a:off x="13080365" y="5967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1" name="直線コネクタ 130">
          <a:extLst>
            <a:ext uri="{FF2B5EF4-FFF2-40B4-BE49-F238E27FC236}">
              <a16:creationId xmlns:a16="http://schemas.microsoft.com/office/drawing/2014/main" id="{494C38E2-3177-4901-B136-442F3E124EDE}"/>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2" name="債務償還比率最大値テキスト">
          <a:extLst>
            <a:ext uri="{FF2B5EF4-FFF2-40B4-BE49-F238E27FC236}">
              <a16:creationId xmlns:a16="http://schemas.microsoft.com/office/drawing/2014/main" id="{83ADB783-66B6-4406-A34C-F0C22EEBC470}"/>
            </a:ext>
          </a:extLst>
        </xdr:cNvPr>
        <xdr:cNvSpPr txBox="1"/>
      </xdr:nvSpPr>
      <xdr:spPr>
        <a:xfrm>
          <a:off x="13080365"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1350AE5F-1C97-471F-BB45-834A9C55FBEA}"/>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4" name="債務償還比率平均値テキスト">
          <a:extLst>
            <a:ext uri="{FF2B5EF4-FFF2-40B4-BE49-F238E27FC236}">
              <a16:creationId xmlns:a16="http://schemas.microsoft.com/office/drawing/2014/main" id="{B03CD776-FA61-4816-A6B2-05C3A7AA54B3}"/>
            </a:ext>
          </a:extLst>
        </xdr:cNvPr>
        <xdr:cNvSpPr txBox="1"/>
      </xdr:nvSpPr>
      <xdr:spPr>
        <a:xfrm>
          <a:off x="13080365" y="584392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5" name="フローチャート: 判断 134">
          <a:extLst>
            <a:ext uri="{FF2B5EF4-FFF2-40B4-BE49-F238E27FC236}">
              <a16:creationId xmlns:a16="http://schemas.microsoft.com/office/drawing/2014/main" id="{D17526D7-1905-4EA8-A9DF-E663B1B5EBBF}"/>
            </a:ext>
          </a:extLst>
        </xdr:cNvPr>
        <xdr:cNvSpPr/>
      </xdr:nvSpPr>
      <xdr:spPr>
        <a:xfrm>
          <a:off x="13001625" y="58654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6" name="フローチャート: 判断 135">
          <a:extLst>
            <a:ext uri="{FF2B5EF4-FFF2-40B4-BE49-F238E27FC236}">
              <a16:creationId xmlns:a16="http://schemas.microsoft.com/office/drawing/2014/main" id="{940B7DB8-296F-473D-AF6B-C3708CFE5714}"/>
            </a:ext>
          </a:extLst>
        </xdr:cNvPr>
        <xdr:cNvSpPr/>
      </xdr:nvSpPr>
      <xdr:spPr>
        <a:xfrm>
          <a:off x="1235900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7" name="フローチャート: 判断 136">
          <a:extLst>
            <a:ext uri="{FF2B5EF4-FFF2-40B4-BE49-F238E27FC236}">
              <a16:creationId xmlns:a16="http://schemas.microsoft.com/office/drawing/2014/main" id="{7D337F37-FA7F-4A64-A2FA-BB376EC28274}"/>
            </a:ext>
          </a:extLst>
        </xdr:cNvPr>
        <xdr:cNvSpPr/>
      </xdr:nvSpPr>
      <xdr:spPr>
        <a:xfrm>
          <a:off x="1168844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38" name="フローチャート: 判断 137">
          <a:extLst>
            <a:ext uri="{FF2B5EF4-FFF2-40B4-BE49-F238E27FC236}">
              <a16:creationId xmlns:a16="http://schemas.microsoft.com/office/drawing/2014/main" id="{F6E3C3C9-AF0C-42A9-98CA-085A42CA2A91}"/>
            </a:ext>
          </a:extLst>
        </xdr:cNvPr>
        <xdr:cNvSpPr/>
      </xdr:nvSpPr>
      <xdr:spPr>
        <a:xfrm>
          <a:off x="1101788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39" name="フローチャート: 判断 138">
          <a:extLst>
            <a:ext uri="{FF2B5EF4-FFF2-40B4-BE49-F238E27FC236}">
              <a16:creationId xmlns:a16="http://schemas.microsoft.com/office/drawing/2014/main" id="{69DD0363-4951-4086-AC33-CF1DCC56BF9E}"/>
            </a:ext>
          </a:extLst>
        </xdr:cNvPr>
        <xdr:cNvSpPr/>
      </xdr:nvSpPr>
      <xdr:spPr>
        <a:xfrm>
          <a:off x="1034732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D60643D4-4353-432A-9405-B0DF2FA57A4B}"/>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DB5811E-3CE6-4490-BA6B-5666E3B2CA8B}"/>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BBF01F47-F3D8-4958-984F-13E759397F1B}"/>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13F857BD-4214-4124-8653-FCFE6F9A403D}"/>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CD4A8D68-7CB6-4444-83C8-EAD361F78D01}"/>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5" name="n_1aveValue債務償還比率">
          <a:extLst>
            <a:ext uri="{FF2B5EF4-FFF2-40B4-BE49-F238E27FC236}">
              <a16:creationId xmlns:a16="http://schemas.microsoft.com/office/drawing/2014/main" id="{62C4E0B4-5340-4D99-B7F8-3164F94B9E27}"/>
            </a:ext>
          </a:extLst>
        </xdr:cNvPr>
        <xdr:cNvSpPr txBox="1"/>
      </xdr:nvSpPr>
      <xdr:spPr>
        <a:xfrm>
          <a:off x="1224972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6" name="n_2aveValue債務償還比率">
          <a:extLst>
            <a:ext uri="{FF2B5EF4-FFF2-40B4-BE49-F238E27FC236}">
              <a16:creationId xmlns:a16="http://schemas.microsoft.com/office/drawing/2014/main" id="{B751589E-265D-41E4-9440-137ED19AFA4A}"/>
            </a:ext>
          </a:extLst>
        </xdr:cNvPr>
        <xdr:cNvSpPr txBox="1"/>
      </xdr:nvSpPr>
      <xdr:spPr>
        <a:xfrm>
          <a:off x="1159186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7" name="n_3aveValue債務償還比率">
          <a:extLst>
            <a:ext uri="{FF2B5EF4-FFF2-40B4-BE49-F238E27FC236}">
              <a16:creationId xmlns:a16="http://schemas.microsoft.com/office/drawing/2014/main" id="{92153E61-201B-4867-BB7E-92F2F9E97411}"/>
            </a:ext>
          </a:extLst>
        </xdr:cNvPr>
        <xdr:cNvSpPr txBox="1"/>
      </xdr:nvSpPr>
      <xdr:spPr>
        <a:xfrm>
          <a:off x="1092130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48" name="n_4aveValue債務償還比率">
          <a:extLst>
            <a:ext uri="{FF2B5EF4-FFF2-40B4-BE49-F238E27FC236}">
              <a16:creationId xmlns:a16="http://schemas.microsoft.com/office/drawing/2014/main" id="{414B7F24-F72E-4A62-A552-B334F75BE1CE}"/>
            </a:ext>
          </a:extLst>
        </xdr:cNvPr>
        <xdr:cNvSpPr txBox="1"/>
      </xdr:nvSpPr>
      <xdr:spPr>
        <a:xfrm>
          <a:off x="1025074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9" name="正方形/長方形 148">
          <a:extLst>
            <a:ext uri="{FF2B5EF4-FFF2-40B4-BE49-F238E27FC236}">
              <a16:creationId xmlns:a16="http://schemas.microsoft.com/office/drawing/2014/main" id="{37A38F2A-E9ED-4BE2-9FA2-103543AC04FF}"/>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0" name="正方形/長方形 149">
          <a:extLst>
            <a:ext uri="{FF2B5EF4-FFF2-40B4-BE49-F238E27FC236}">
              <a16:creationId xmlns:a16="http://schemas.microsoft.com/office/drawing/2014/main" id="{E7971618-69AA-40C6-8A29-F74C91F47D02}"/>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1" name="テキスト ボックス 150">
          <a:extLst>
            <a:ext uri="{FF2B5EF4-FFF2-40B4-BE49-F238E27FC236}">
              <a16:creationId xmlns:a16="http://schemas.microsoft.com/office/drawing/2014/main" id="{55634E7B-CC9D-4769-A7ED-FCB97ECFD911}"/>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2" name="テキスト ボックス 151">
          <a:extLst>
            <a:ext uri="{FF2B5EF4-FFF2-40B4-BE49-F238E27FC236}">
              <a16:creationId xmlns:a16="http://schemas.microsoft.com/office/drawing/2014/main" id="{537C338A-4D45-4279-8DAE-731740A5DBB7}"/>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3" name="テキスト ボックス 152">
          <a:extLst>
            <a:ext uri="{FF2B5EF4-FFF2-40B4-BE49-F238E27FC236}">
              <a16:creationId xmlns:a16="http://schemas.microsoft.com/office/drawing/2014/main" id="{862DBDA0-0920-4417-94FF-650BE6EFBD09}"/>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4" name="テキスト ボックス 153">
          <a:extLst>
            <a:ext uri="{FF2B5EF4-FFF2-40B4-BE49-F238E27FC236}">
              <a16:creationId xmlns:a16="http://schemas.microsoft.com/office/drawing/2014/main" id="{2AA66848-0C26-4531-A3DA-9123DEB17C40}"/>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0E6BEE6-B1C7-4333-A973-FE48D17587E9}"/>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4F72E75-4901-4C4D-8F1A-97480DA3DB24}"/>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A2DFA0C-FA08-4EED-BA38-51FEF04489CC}"/>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CC7922C-F5CE-477D-A300-EFA7A428EF7D}"/>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73E41CC-CF0B-47A3-825D-B1197CFFE24D}"/>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15AAB3C-FE74-40D3-ABBD-5B2A2EF0E3A6}"/>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0089AD6-EC32-4539-BC40-81B5069E14D8}"/>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BE2B4D3-FD45-4D56-88D4-28A9302B99F5}"/>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E28CE02-4B54-4B0B-B926-4E8A1AC45771}"/>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BA2C453-41F0-42C7-925D-E9A117238D64}"/>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689,961
647,043
49.90
350,828,919
323,633,370
14,411,056
192,078,900
242,192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280D7EB-3144-4CC5-A4FC-D3FD6401B253}"/>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A2354FB-E5B9-4910-BC68-7D597F0E6BB3}"/>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6C65528-6F10-44A0-AEAE-0110BFA39BF8}"/>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368C527-A201-4CA5-BC92-04E15E756DDC}"/>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CC97695-7FF5-45A1-971C-7E39C0FF7B3D}"/>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55400DC-66F3-4276-83CB-78E367A45051}"/>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6F03907-C1BB-4B51-A4B0-4010F2DDBE6E}"/>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B2FCC8E-7B15-4BFE-AAD0-384B5AEDE7E4}"/>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CAAD80C-D224-4D77-BBA1-022C29653D4E}"/>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1DD05C3-5BD0-4E3E-BE65-0E8F593A3916}"/>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49E572B-43ED-4EE2-BDEE-6C1124C7758F}"/>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5023E54-C7C9-415D-AAC7-990208E503C4}"/>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0AC7BDE-583C-42E5-85AA-9D4251370F0D}"/>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52BC995-CCD5-4E8E-852C-0BB0317117E3}"/>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EFC2493-642A-47DF-9490-2FE50144AAE6}"/>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D5926F5-0CFE-4350-A81F-CC5CB3379DB7}"/>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525F821-A5CD-4C45-B818-0F8FC42E313A}"/>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92C204D-C588-4246-BC4E-BAE1BC458BB2}"/>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5BE5619-044C-40B2-9E76-07F4FED2DD61}"/>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D8FDC08-A61B-4014-A8BC-E9E236EC5C41}"/>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86D9861-97FF-44DC-9EA4-5D5B1A17D161}"/>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FF1C982-0C5C-4F74-A8C0-F15D36C3DC36}"/>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C9634E1-4473-4772-96BC-A1BE1BF00E64}"/>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0244D38-040E-4F8F-881A-2730496A7C6B}"/>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48A10E3-69C3-4BAB-B90E-85EF1682267C}"/>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9DE2AD7-E337-4DD1-ABE0-B43DADA9C529}"/>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ADC384E-0415-4D17-9F25-E311A787F732}"/>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DE1A2E7-9737-4730-B644-CF2E03DD08A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C97049D-DAE5-4BAD-9A49-5672739AE260}"/>
            </a:ext>
          </a:extLst>
        </xdr:cNvPr>
        <xdr:cNvSpPr/>
      </xdr:nvSpPr>
      <xdr:spPr>
        <a:xfrm>
          <a:off x="67056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6A09395B-71D4-4963-8153-592C2781564C}"/>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6055B43B-736C-4A3C-89B3-B5596C850C9A}"/>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3E28953D-56E4-4C4A-B22E-706019F49A28}"/>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11ED375A-975B-453D-A584-8B3A51F82232}"/>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4EC20BFF-443D-4E2C-9393-1F074C33A35E}"/>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EA49C8A4-8E9B-4BFF-87FF-A96BDA7A3EFF}"/>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16D2FC59-33F5-4486-9C5A-88FC29F9B21A}"/>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257E1F26-B14B-4706-A65D-1FBCC9CF158B}"/>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49" name="テキスト ボックス 48">
          <a:extLst>
            <a:ext uri="{FF2B5EF4-FFF2-40B4-BE49-F238E27FC236}">
              <a16:creationId xmlns:a16="http://schemas.microsoft.com/office/drawing/2014/main" id="{C00EF529-768D-4919-9758-212CC326E30C}"/>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50" name="直線コネクタ 49">
          <a:extLst>
            <a:ext uri="{FF2B5EF4-FFF2-40B4-BE49-F238E27FC236}">
              <a16:creationId xmlns:a16="http://schemas.microsoft.com/office/drawing/2014/main" id="{93F8957A-4528-41E2-B50B-E3F612357781}"/>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51" name="直線コネクタ 50">
          <a:extLst>
            <a:ext uri="{FF2B5EF4-FFF2-40B4-BE49-F238E27FC236}">
              <a16:creationId xmlns:a16="http://schemas.microsoft.com/office/drawing/2014/main" id="{2C19AEF3-C33C-46BE-A05B-AE5A4D23D8AA}"/>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52" name="テキスト ボックス 51">
          <a:extLst>
            <a:ext uri="{FF2B5EF4-FFF2-40B4-BE49-F238E27FC236}">
              <a16:creationId xmlns:a16="http://schemas.microsoft.com/office/drawing/2014/main" id="{7663778B-59EC-4626-8BC4-385DB757BC8B}"/>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53" name="直線コネクタ 52">
          <a:extLst>
            <a:ext uri="{FF2B5EF4-FFF2-40B4-BE49-F238E27FC236}">
              <a16:creationId xmlns:a16="http://schemas.microsoft.com/office/drawing/2014/main" id="{1848B681-6E3F-4B43-AEF9-45C08FEEA7EA}"/>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54" name="テキスト ボックス 53">
          <a:extLst>
            <a:ext uri="{FF2B5EF4-FFF2-40B4-BE49-F238E27FC236}">
              <a16:creationId xmlns:a16="http://schemas.microsoft.com/office/drawing/2014/main" id="{8F4D0D26-43B2-4778-84CB-01C81AF4F0CA}"/>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55" name="直線コネクタ 54">
          <a:extLst>
            <a:ext uri="{FF2B5EF4-FFF2-40B4-BE49-F238E27FC236}">
              <a16:creationId xmlns:a16="http://schemas.microsoft.com/office/drawing/2014/main" id="{1CFB5B18-E6BA-40F7-9FD8-6A1517FE8B7C}"/>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56" name="テキスト ボックス 55">
          <a:extLst>
            <a:ext uri="{FF2B5EF4-FFF2-40B4-BE49-F238E27FC236}">
              <a16:creationId xmlns:a16="http://schemas.microsoft.com/office/drawing/2014/main" id="{09CB38FD-B8A9-4D27-ADD6-7A45428F6E19}"/>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57" name="直線コネクタ 56">
          <a:extLst>
            <a:ext uri="{FF2B5EF4-FFF2-40B4-BE49-F238E27FC236}">
              <a16:creationId xmlns:a16="http://schemas.microsoft.com/office/drawing/2014/main" id="{CD76B536-F5A6-495A-96DA-0331151FF5B8}"/>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58" name="テキスト ボックス 57">
          <a:extLst>
            <a:ext uri="{FF2B5EF4-FFF2-40B4-BE49-F238E27FC236}">
              <a16:creationId xmlns:a16="http://schemas.microsoft.com/office/drawing/2014/main" id="{E7618255-B7C3-4BEE-9A41-B58423E3DCB5}"/>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59" name="直線コネクタ 58">
          <a:extLst>
            <a:ext uri="{FF2B5EF4-FFF2-40B4-BE49-F238E27FC236}">
              <a16:creationId xmlns:a16="http://schemas.microsoft.com/office/drawing/2014/main" id="{18DED665-8511-43F0-9270-BED55349E33C}"/>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60" name="テキスト ボックス 59">
          <a:extLst>
            <a:ext uri="{FF2B5EF4-FFF2-40B4-BE49-F238E27FC236}">
              <a16:creationId xmlns:a16="http://schemas.microsoft.com/office/drawing/2014/main" id="{8112EBF7-7601-4E55-8BA4-54DE898A0505}"/>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61" name="直線コネクタ 60">
          <a:extLst>
            <a:ext uri="{FF2B5EF4-FFF2-40B4-BE49-F238E27FC236}">
              <a16:creationId xmlns:a16="http://schemas.microsoft.com/office/drawing/2014/main" id="{8F631106-FCC6-49E7-9E3A-93B71B456B0C}"/>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62" name="テキスト ボックス 61">
          <a:extLst>
            <a:ext uri="{FF2B5EF4-FFF2-40B4-BE49-F238E27FC236}">
              <a16:creationId xmlns:a16="http://schemas.microsoft.com/office/drawing/2014/main" id="{831E4201-022C-48D1-B686-1CB676945F46}"/>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63" name="【道路】&#10;一人当たり延長グラフ枠">
          <a:extLst>
            <a:ext uri="{FF2B5EF4-FFF2-40B4-BE49-F238E27FC236}">
              <a16:creationId xmlns:a16="http://schemas.microsoft.com/office/drawing/2014/main" id="{244DF5F1-4F91-49C9-8AF0-DE4CB6247A26}"/>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64" name="直線コネクタ 63">
          <a:extLst>
            <a:ext uri="{FF2B5EF4-FFF2-40B4-BE49-F238E27FC236}">
              <a16:creationId xmlns:a16="http://schemas.microsoft.com/office/drawing/2014/main" id="{B8D55ADD-FB1C-4E95-8D9F-3CC3915C56E7}"/>
            </a:ext>
          </a:extLst>
        </xdr:cNvPr>
        <xdr:cNvCxnSpPr/>
      </xdr:nvCxnSpPr>
      <xdr:spPr>
        <a:xfrm flipV="1">
          <a:off x="9219565" y="5706427"/>
          <a:ext cx="0" cy="1233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65" name="【道路】&#10;一人当たり延長最小値テキスト">
          <a:extLst>
            <a:ext uri="{FF2B5EF4-FFF2-40B4-BE49-F238E27FC236}">
              <a16:creationId xmlns:a16="http://schemas.microsoft.com/office/drawing/2014/main" id="{C0ED4551-AFB6-40DC-8D3E-D057ACAA6480}"/>
            </a:ext>
          </a:extLst>
        </xdr:cNvPr>
        <xdr:cNvSpPr txBox="1"/>
      </xdr:nvSpPr>
      <xdr:spPr>
        <a:xfrm>
          <a:off x="9258300"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66" name="直線コネクタ 65">
          <a:extLst>
            <a:ext uri="{FF2B5EF4-FFF2-40B4-BE49-F238E27FC236}">
              <a16:creationId xmlns:a16="http://schemas.microsoft.com/office/drawing/2014/main" id="{54094B73-2BB4-494A-8723-87075C057BDF}"/>
            </a:ext>
          </a:extLst>
        </xdr:cNvPr>
        <xdr:cNvCxnSpPr/>
      </xdr:nvCxnSpPr>
      <xdr:spPr>
        <a:xfrm>
          <a:off x="9154160" y="69402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67" name="【道路】&#10;一人当たり延長最大値テキスト">
          <a:extLst>
            <a:ext uri="{FF2B5EF4-FFF2-40B4-BE49-F238E27FC236}">
              <a16:creationId xmlns:a16="http://schemas.microsoft.com/office/drawing/2014/main" id="{5044D28D-ED92-42EB-9790-00A1570E7736}"/>
            </a:ext>
          </a:extLst>
        </xdr:cNvPr>
        <xdr:cNvSpPr txBox="1"/>
      </xdr:nvSpPr>
      <xdr:spPr>
        <a:xfrm>
          <a:off x="9258300" y="54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68" name="直線コネクタ 67">
          <a:extLst>
            <a:ext uri="{FF2B5EF4-FFF2-40B4-BE49-F238E27FC236}">
              <a16:creationId xmlns:a16="http://schemas.microsoft.com/office/drawing/2014/main" id="{0D54500E-D6B3-4093-ADB0-3BB228DE2A89}"/>
            </a:ext>
          </a:extLst>
        </xdr:cNvPr>
        <xdr:cNvCxnSpPr/>
      </xdr:nvCxnSpPr>
      <xdr:spPr>
        <a:xfrm>
          <a:off x="9154160" y="5706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69" name="【道路】&#10;一人当たり延長平均値テキスト">
          <a:extLst>
            <a:ext uri="{FF2B5EF4-FFF2-40B4-BE49-F238E27FC236}">
              <a16:creationId xmlns:a16="http://schemas.microsoft.com/office/drawing/2014/main" id="{33920FD2-1487-4CE0-9F0E-B1F046ACE653}"/>
            </a:ext>
          </a:extLst>
        </xdr:cNvPr>
        <xdr:cNvSpPr txBox="1"/>
      </xdr:nvSpPr>
      <xdr:spPr>
        <a:xfrm>
          <a:off x="9258300" y="6594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70" name="フローチャート: 判断 69">
          <a:extLst>
            <a:ext uri="{FF2B5EF4-FFF2-40B4-BE49-F238E27FC236}">
              <a16:creationId xmlns:a16="http://schemas.microsoft.com/office/drawing/2014/main" id="{DD9AFBD2-B102-47BD-80A1-CAB37EF57C64}"/>
            </a:ext>
          </a:extLst>
        </xdr:cNvPr>
        <xdr:cNvSpPr/>
      </xdr:nvSpPr>
      <xdr:spPr>
        <a:xfrm>
          <a:off x="9192260" y="67390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71" name="フローチャート: 判断 70">
          <a:extLst>
            <a:ext uri="{FF2B5EF4-FFF2-40B4-BE49-F238E27FC236}">
              <a16:creationId xmlns:a16="http://schemas.microsoft.com/office/drawing/2014/main" id="{76EBEAA8-954F-41AB-AAF7-87CA2D5530DE}"/>
            </a:ext>
          </a:extLst>
        </xdr:cNvPr>
        <xdr:cNvSpPr/>
      </xdr:nvSpPr>
      <xdr:spPr>
        <a:xfrm>
          <a:off x="8445500" y="674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72" name="フローチャート: 判断 71">
          <a:extLst>
            <a:ext uri="{FF2B5EF4-FFF2-40B4-BE49-F238E27FC236}">
              <a16:creationId xmlns:a16="http://schemas.microsoft.com/office/drawing/2014/main" id="{8705C1A5-A242-4651-B3D0-1AD21C933ED4}"/>
            </a:ext>
          </a:extLst>
        </xdr:cNvPr>
        <xdr:cNvSpPr/>
      </xdr:nvSpPr>
      <xdr:spPr>
        <a:xfrm>
          <a:off x="7670800" y="67470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73" name="フローチャート: 判断 72">
          <a:extLst>
            <a:ext uri="{FF2B5EF4-FFF2-40B4-BE49-F238E27FC236}">
              <a16:creationId xmlns:a16="http://schemas.microsoft.com/office/drawing/2014/main" id="{37C64A34-D30E-4589-BEEA-0699B77E9D10}"/>
            </a:ext>
          </a:extLst>
        </xdr:cNvPr>
        <xdr:cNvSpPr/>
      </xdr:nvSpPr>
      <xdr:spPr>
        <a:xfrm>
          <a:off x="687324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74" name="フローチャート: 判断 73">
          <a:extLst>
            <a:ext uri="{FF2B5EF4-FFF2-40B4-BE49-F238E27FC236}">
              <a16:creationId xmlns:a16="http://schemas.microsoft.com/office/drawing/2014/main" id="{94329E19-6BD3-4CDE-BD62-D479C091B636}"/>
            </a:ext>
          </a:extLst>
        </xdr:cNvPr>
        <xdr:cNvSpPr/>
      </xdr:nvSpPr>
      <xdr:spPr>
        <a:xfrm>
          <a:off x="6098540" y="674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75" name="テキスト ボックス 74">
          <a:extLst>
            <a:ext uri="{FF2B5EF4-FFF2-40B4-BE49-F238E27FC236}">
              <a16:creationId xmlns:a16="http://schemas.microsoft.com/office/drawing/2014/main" id="{86B553AB-4AFA-448F-B1D7-EE3F7FCE52FB}"/>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71F363C1-CD1B-421F-8E60-E67FEAA52A98}"/>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77" name="テキスト ボックス 76">
          <a:extLst>
            <a:ext uri="{FF2B5EF4-FFF2-40B4-BE49-F238E27FC236}">
              <a16:creationId xmlns:a16="http://schemas.microsoft.com/office/drawing/2014/main" id="{9E64DF3B-8DC2-45FF-ABEF-A655063D396F}"/>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78" name="テキスト ボックス 77">
          <a:extLst>
            <a:ext uri="{FF2B5EF4-FFF2-40B4-BE49-F238E27FC236}">
              <a16:creationId xmlns:a16="http://schemas.microsoft.com/office/drawing/2014/main" id="{530B2364-9E46-4A05-97F6-0A5945862EC6}"/>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79" name="テキスト ボックス 78">
          <a:extLst>
            <a:ext uri="{FF2B5EF4-FFF2-40B4-BE49-F238E27FC236}">
              <a16:creationId xmlns:a16="http://schemas.microsoft.com/office/drawing/2014/main" id="{B97E8CA0-CBB2-43A7-94AA-EE153C80B8E8}"/>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70358</xdr:rowOff>
    </xdr:from>
    <xdr:to>
      <xdr:col>55</xdr:col>
      <xdr:colOff>50800</xdr:colOff>
      <xdr:row>41</xdr:row>
      <xdr:rowOff>508</xdr:rowOff>
    </xdr:to>
    <xdr:sp macro="" textlink="">
      <xdr:nvSpPr>
        <xdr:cNvPr id="80" name="楕円 79">
          <a:extLst>
            <a:ext uri="{FF2B5EF4-FFF2-40B4-BE49-F238E27FC236}">
              <a16:creationId xmlns:a16="http://schemas.microsoft.com/office/drawing/2014/main" id="{F7E35177-EC4F-416E-AC6D-25E9198EF362}"/>
            </a:ext>
          </a:extLst>
        </xdr:cNvPr>
        <xdr:cNvSpPr/>
      </xdr:nvSpPr>
      <xdr:spPr>
        <a:xfrm>
          <a:off x="9192260" y="67759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11828</xdr:rowOff>
    </xdr:from>
    <xdr:ext cx="469744" cy="259045"/>
    <xdr:sp macro="" textlink="">
      <xdr:nvSpPr>
        <xdr:cNvPr id="81" name="【道路】&#10;一人当たり延長該当値テキスト">
          <a:extLst>
            <a:ext uri="{FF2B5EF4-FFF2-40B4-BE49-F238E27FC236}">
              <a16:creationId xmlns:a16="http://schemas.microsoft.com/office/drawing/2014/main" id="{0A8654FB-6D96-43DF-A62E-C1388DA09380}"/>
            </a:ext>
          </a:extLst>
        </xdr:cNvPr>
        <xdr:cNvSpPr txBox="1"/>
      </xdr:nvSpPr>
      <xdr:spPr>
        <a:xfrm>
          <a:off x="9258300" y="6717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69596</xdr:rowOff>
    </xdr:from>
    <xdr:to>
      <xdr:col>50</xdr:col>
      <xdr:colOff>165100</xdr:colOff>
      <xdr:row>40</xdr:row>
      <xdr:rowOff>171196</xdr:rowOff>
    </xdr:to>
    <xdr:sp macro="" textlink="">
      <xdr:nvSpPr>
        <xdr:cNvPr id="82" name="楕円 81">
          <a:extLst>
            <a:ext uri="{FF2B5EF4-FFF2-40B4-BE49-F238E27FC236}">
              <a16:creationId xmlns:a16="http://schemas.microsoft.com/office/drawing/2014/main" id="{67DAFF5B-7E21-425E-A16E-8AAC4D91E193}"/>
            </a:ext>
          </a:extLst>
        </xdr:cNvPr>
        <xdr:cNvSpPr/>
      </xdr:nvSpPr>
      <xdr:spPr>
        <a:xfrm>
          <a:off x="8445500" y="677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120396</xdr:rowOff>
    </xdr:from>
    <xdr:to>
      <xdr:col>55</xdr:col>
      <xdr:colOff>0</xdr:colOff>
      <xdr:row>40</xdr:row>
      <xdr:rowOff>121158</xdr:rowOff>
    </xdr:to>
    <xdr:cxnSp macro="">
      <xdr:nvCxnSpPr>
        <xdr:cNvPr id="83" name="直線コネクタ 82">
          <a:extLst>
            <a:ext uri="{FF2B5EF4-FFF2-40B4-BE49-F238E27FC236}">
              <a16:creationId xmlns:a16="http://schemas.microsoft.com/office/drawing/2014/main" id="{3C3FD17F-E5F7-42E1-9C0C-418F076C6E4A}"/>
            </a:ext>
          </a:extLst>
        </xdr:cNvPr>
        <xdr:cNvCxnSpPr/>
      </xdr:nvCxnSpPr>
      <xdr:spPr>
        <a:xfrm>
          <a:off x="8496300" y="6825996"/>
          <a:ext cx="7239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70358</xdr:rowOff>
    </xdr:from>
    <xdr:to>
      <xdr:col>46</xdr:col>
      <xdr:colOff>38100</xdr:colOff>
      <xdr:row>41</xdr:row>
      <xdr:rowOff>508</xdr:rowOff>
    </xdr:to>
    <xdr:sp macro="" textlink="">
      <xdr:nvSpPr>
        <xdr:cNvPr id="84" name="楕円 83">
          <a:extLst>
            <a:ext uri="{FF2B5EF4-FFF2-40B4-BE49-F238E27FC236}">
              <a16:creationId xmlns:a16="http://schemas.microsoft.com/office/drawing/2014/main" id="{9BF8D939-41AF-497D-AA9D-84AA3F7BCEB1}"/>
            </a:ext>
          </a:extLst>
        </xdr:cNvPr>
        <xdr:cNvSpPr/>
      </xdr:nvSpPr>
      <xdr:spPr>
        <a:xfrm>
          <a:off x="7670800" y="67759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120396</xdr:rowOff>
    </xdr:from>
    <xdr:to>
      <xdr:col>50</xdr:col>
      <xdr:colOff>114300</xdr:colOff>
      <xdr:row>40</xdr:row>
      <xdr:rowOff>121158</xdr:rowOff>
    </xdr:to>
    <xdr:cxnSp macro="">
      <xdr:nvCxnSpPr>
        <xdr:cNvPr id="85" name="直線コネクタ 84">
          <a:extLst>
            <a:ext uri="{FF2B5EF4-FFF2-40B4-BE49-F238E27FC236}">
              <a16:creationId xmlns:a16="http://schemas.microsoft.com/office/drawing/2014/main" id="{06E27D19-4400-4AA8-BBC9-D7EAAFA7D4CD}"/>
            </a:ext>
          </a:extLst>
        </xdr:cNvPr>
        <xdr:cNvCxnSpPr/>
      </xdr:nvCxnSpPr>
      <xdr:spPr>
        <a:xfrm flipV="1">
          <a:off x="7713980" y="6825996"/>
          <a:ext cx="78232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72644</xdr:rowOff>
    </xdr:from>
    <xdr:to>
      <xdr:col>41</xdr:col>
      <xdr:colOff>101600</xdr:colOff>
      <xdr:row>41</xdr:row>
      <xdr:rowOff>2794</xdr:rowOff>
    </xdr:to>
    <xdr:sp macro="" textlink="">
      <xdr:nvSpPr>
        <xdr:cNvPr id="86" name="楕円 85">
          <a:extLst>
            <a:ext uri="{FF2B5EF4-FFF2-40B4-BE49-F238E27FC236}">
              <a16:creationId xmlns:a16="http://schemas.microsoft.com/office/drawing/2014/main" id="{3BCE04E4-F73E-4E2C-925A-300C1CCE5860}"/>
            </a:ext>
          </a:extLst>
        </xdr:cNvPr>
        <xdr:cNvSpPr/>
      </xdr:nvSpPr>
      <xdr:spPr>
        <a:xfrm>
          <a:off x="6873240" y="67782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121158</xdr:rowOff>
    </xdr:from>
    <xdr:to>
      <xdr:col>45</xdr:col>
      <xdr:colOff>177800</xdr:colOff>
      <xdr:row>40</xdr:row>
      <xdr:rowOff>123444</xdr:rowOff>
    </xdr:to>
    <xdr:cxnSp macro="">
      <xdr:nvCxnSpPr>
        <xdr:cNvPr id="87" name="直線コネクタ 86">
          <a:extLst>
            <a:ext uri="{FF2B5EF4-FFF2-40B4-BE49-F238E27FC236}">
              <a16:creationId xmlns:a16="http://schemas.microsoft.com/office/drawing/2014/main" id="{59F48EEF-91B6-474C-86AA-F58EAC0998B1}"/>
            </a:ext>
          </a:extLst>
        </xdr:cNvPr>
        <xdr:cNvCxnSpPr/>
      </xdr:nvCxnSpPr>
      <xdr:spPr>
        <a:xfrm flipV="1">
          <a:off x="6924040" y="6826758"/>
          <a:ext cx="78994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75311</xdr:rowOff>
    </xdr:from>
    <xdr:to>
      <xdr:col>36</xdr:col>
      <xdr:colOff>165100</xdr:colOff>
      <xdr:row>41</xdr:row>
      <xdr:rowOff>5461</xdr:rowOff>
    </xdr:to>
    <xdr:sp macro="" textlink="">
      <xdr:nvSpPr>
        <xdr:cNvPr id="88" name="楕円 87">
          <a:extLst>
            <a:ext uri="{FF2B5EF4-FFF2-40B4-BE49-F238E27FC236}">
              <a16:creationId xmlns:a16="http://schemas.microsoft.com/office/drawing/2014/main" id="{6C287AE6-370E-4BA7-86AB-09B9C5B4F6DA}"/>
            </a:ext>
          </a:extLst>
        </xdr:cNvPr>
        <xdr:cNvSpPr/>
      </xdr:nvSpPr>
      <xdr:spPr>
        <a:xfrm>
          <a:off x="6098540" y="67809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123444</xdr:rowOff>
    </xdr:from>
    <xdr:to>
      <xdr:col>41</xdr:col>
      <xdr:colOff>50800</xdr:colOff>
      <xdr:row>40</xdr:row>
      <xdr:rowOff>126111</xdr:rowOff>
    </xdr:to>
    <xdr:cxnSp macro="">
      <xdr:nvCxnSpPr>
        <xdr:cNvPr id="89" name="直線コネクタ 88">
          <a:extLst>
            <a:ext uri="{FF2B5EF4-FFF2-40B4-BE49-F238E27FC236}">
              <a16:creationId xmlns:a16="http://schemas.microsoft.com/office/drawing/2014/main" id="{1B1F8027-7AE5-4AAA-8A06-69A2CF95234A}"/>
            </a:ext>
          </a:extLst>
        </xdr:cNvPr>
        <xdr:cNvCxnSpPr/>
      </xdr:nvCxnSpPr>
      <xdr:spPr>
        <a:xfrm flipV="1">
          <a:off x="6149340" y="6829044"/>
          <a:ext cx="7747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90" name="n_1aveValue【道路】&#10;一人当たり延長">
          <a:extLst>
            <a:ext uri="{FF2B5EF4-FFF2-40B4-BE49-F238E27FC236}">
              <a16:creationId xmlns:a16="http://schemas.microsoft.com/office/drawing/2014/main" id="{D837A48A-6023-4465-9052-8A59D464E2CA}"/>
            </a:ext>
          </a:extLst>
        </xdr:cNvPr>
        <xdr:cNvSpPr txBox="1"/>
      </xdr:nvSpPr>
      <xdr:spPr>
        <a:xfrm>
          <a:off x="8271587" y="6530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91" name="n_2aveValue【道路】&#10;一人当たり延長">
          <a:extLst>
            <a:ext uri="{FF2B5EF4-FFF2-40B4-BE49-F238E27FC236}">
              <a16:creationId xmlns:a16="http://schemas.microsoft.com/office/drawing/2014/main" id="{D7E4D913-19E9-40FB-AE38-9C0B057B6754}"/>
            </a:ext>
          </a:extLst>
        </xdr:cNvPr>
        <xdr:cNvSpPr txBox="1"/>
      </xdr:nvSpPr>
      <xdr:spPr>
        <a:xfrm>
          <a:off x="7509587" y="652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92" name="n_3aveValue【道路】&#10;一人当たり延長">
          <a:extLst>
            <a:ext uri="{FF2B5EF4-FFF2-40B4-BE49-F238E27FC236}">
              <a16:creationId xmlns:a16="http://schemas.microsoft.com/office/drawing/2014/main" id="{1CAB1D2A-3A26-4039-A6AC-6202EB962BE8}"/>
            </a:ext>
          </a:extLst>
        </xdr:cNvPr>
        <xdr:cNvSpPr txBox="1"/>
      </xdr:nvSpPr>
      <xdr:spPr>
        <a:xfrm>
          <a:off x="6712027" y="653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93" name="n_4aveValue【道路】&#10;一人当たり延長">
          <a:extLst>
            <a:ext uri="{FF2B5EF4-FFF2-40B4-BE49-F238E27FC236}">
              <a16:creationId xmlns:a16="http://schemas.microsoft.com/office/drawing/2014/main" id="{EAD8E65A-47A1-4741-BC40-368C434EB825}"/>
            </a:ext>
          </a:extLst>
        </xdr:cNvPr>
        <xdr:cNvSpPr txBox="1"/>
      </xdr:nvSpPr>
      <xdr:spPr>
        <a:xfrm>
          <a:off x="5937327" y="652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162323</xdr:rowOff>
    </xdr:from>
    <xdr:ext cx="469744" cy="259045"/>
    <xdr:sp macro="" textlink="">
      <xdr:nvSpPr>
        <xdr:cNvPr id="94" name="n_1mainValue【道路】&#10;一人当たり延長">
          <a:extLst>
            <a:ext uri="{FF2B5EF4-FFF2-40B4-BE49-F238E27FC236}">
              <a16:creationId xmlns:a16="http://schemas.microsoft.com/office/drawing/2014/main" id="{E3DA8660-C57A-4480-B880-78A953D3A8B7}"/>
            </a:ext>
          </a:extLst>
        </xdr:cNvPr>
        <xdr:cNvSpPr txBox="1"/>
      </xdr:nvSpPr>
      <xdr:spPr>
        <a:xfrm>
          <a:off x="8271587" y="6867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163085</xdr:rowOff>
    </xdr:from>
    <xdr:ext cx="469744" cy="259045"/>
    <xdr:sp macro="" textlink="">
      <xdr:nvSpPr>
        <xdr:cNvPr id="95" name="n_2mainValue【道路】&#10;一人当たり延長">
          <a:extLst>
            <a:ext uri="{FF2B5EF4-FFF2-40B4-BE49-F238E27FC236}">
              <a16:creationId xmlns:a16="http://schemas.microsoft.com/office/drawing/2014/main" id="{AE836D26-C1E8-4120-B790-E849E9E23F53}"/>
            </a:ext>
          </a:extLst>
        </xdr:cNvPr>
        <xdr:cNvSpPr txBox="1"/>
      </xdr:nvSpPr>
      <xdr:spPr>
        <a:xfrm>
          <a:off x="7509587" y="686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165371</xdr:rowOff>
    </xdr:from>
    <xdr:ext cx="469744" cy="259045"/>
    <xdr:sp macro="" textlink="">
      <xdr:nvSpPr>
        <xdr:cNvPr id="96" name="n_3mainValue【道路】&#10;一人当たり延長">
          <a:extLst>
            <a:ext uri="{FF2B5EF4-FFF2-40B4-BE49-F238E27FC236}">
              <a16:creationId xmlns:a16="http://schemas.microsoft.com/office/drawing/2014/main" id="{2F49E120-2677-4F58-9CD6-5E4B7D3FA45F}"/>
            </a:ext>
          </a:extLst>
        </xdr:cNvPr>
        <xdr:cNvSpPr txBox="1"/>
      </xdr:nvSpPr>
      <xdr:spPr>
        <a:xfrm>
          <a:off x="6712027" y="687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168038</xdr:rowOff>
    </xdr:from>
    <xdr:ext cx="469744" cy="259045"/>
    <xdr:sp macro="" textlink="">
      <xdr:nvSpPr>
        <xdr:cNvPr id="97" name="n_4mainValue【道路】&#10;一人当たり延長">
          <a:extLst>
            <a:ext uri="{FF2B5EF4-FFF2-40B4-BE49-F238E27FC236}">
              <a16:creationId xmlns:a16="http://schemas.microsoft.com/office/drawing/2014/main" id="{374C9D70-DDDB-4CBB-839B-302B10DA82BA}"/>
            </a:ext>
          </a:extLst>
        </xdr:cNvPr>
        <xdr:cNvSpPr txBox="1"/>
      </xdr:nvSpPr>
      <xdr:spPr>
        <a:xfrm>
          <a:off x="5937327" y="6873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98" name="正方形/長方形 97">
          <a:extLst>
            <a:ext uri="{FF2B5EF4-FFF2-40B4-BE49-F238E27FC236}">
              <a16:creationId xmlns:a16="http://schemas.microsoft.com/office/drawing/2014/main" id="{3D9416B4-FAF7-46E2-A406-A0F2E4C1DF8D}"/>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9" name="正方形/長方形 98">
          <a:extLst>
            <a:ext uri="{FF2B5EF4-FFF2-40B4-BE49-F238E27FC236}">
              <a16:creationId xmlns:a16="http://schemas.microsoft.com/office/drawing/2014/main" id="{A9A8E380-F0CD-4387-AB9D-8A96AED6FB76}"/>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00" name="正方形/長方形 99">
          <a:extLst>
            <a:ext uri="{FF2B5EF4-FFF2-40B4-BE49-F238E27FC236}">
              <a16:creationId xmlns:a16="http://schemas.microsoft.com/office/drawing/2014/main" id="{EE73212B-1A38-4B05-B356-244D6ACB8DC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01" name="正方形/長方形 100">
          <a:extLst>
            <a:ext uri="{FF2B5EF4-FFF2-40B4-BE49-F238E27FC236}">
              <a16:creationId xmlns:a16="http://schemas.microsoft.com/office/drawing/2014/main" id="{F440363D-52E9-4517-8589-20BFDFC3F66B}"/>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2" name="正方形/長方形 101">
          <a:extLst>
            <a:ext uri="{FF2B5EF4-FFF2-40B4-BE49-F238E27FC236}">
              <a16:creationId xmlns:a16="http://schemas.microsoft.com/office/drawing/2014/main" id="{618E831D-02E9-41E4-A7E3-B14E8EC42E1D}"/>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3" name="正方形/長方形 102">
          <a:extLst>
            <a:ext uri="{FF2B5EF4-FFF2-40B4-BE49-F238E27FC236}">
              <a16:creationId xmlns:a16="http://schemas.microsoft.com/office/drawing/2014/main" id="{40521359-17FB-4510-B0D8-187D013AF16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4" name="正方形/長方形 103">
          <a:extLst>
            <a:ext uri="{FF2B5EF4-FFF2-40B4-BE49-F238E27FC236}">
              <a16:creationId xmlns:a16="http://schemas.microsoft.com/office/drawing/2014/main" id="{841B2261-DDF2-4D65-80BD-E09E4E1310D1}"/>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5" name="正方形/長方形 104">
          <a:extLst>
            <a:ext uri="{FF2B5EF4-FFF2-40B4-BE49-F238E27FC236}">
              <a16:creationId xmlns:a16="http://schemas.microsoft.com/office/drawing/2014/main" id="{10F19366-9E99-431E-8DDB-709CBA04AA8A}"/>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6" name="テキスト ボックス 105">
          <a:extLst>
            <a:ext uri="{FF2B5EF4-FFF2-40B4-BE49-F238E27FC236}">
              <a16:creationId xmlns:a16="http://schemas.microsoft.com/office/drawing/2014/main" id="{D2899BA8-32A8-42B1-B6B3-EB1A0E60F68B}"/>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7" name="直線コネクタ 106">
          <a:extLst>
            <a:ext uri="{FF2B5EF4-FFF2-40B4-BE49-F238E27FC236}">
              <a16:creationId xmlns:a16="http://schemas.microsoft.com/office/drawing/2014/main" id="{2A99BABA-FCA3-488A-8F20-1ECD0D66EEBA}"/>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08" name="テキスト ボックス 107">
          <a:extLst>
            <a:ext uri="{FF2B5EF4-FFF2-40B4-BE49-F238E27FC236}">
              <a16:creationId xmlns:a16="http://schemas.microsoft.com/office/drawing/2014/main" id="{B736F491-D3C6-4952-894C-5A3B0E767D42}"/>
            </a:ext>
          </a:extLst>
        </xdr:cNvPr>
        <xdr:cNvSpPr txBox="1"/>
      </xdr:nvSpPr>
      <xdr:spPr>
        <a:xfrm>
          <a:off x="33608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09" name="直線コネクタ 108">
          <a:extLst>
            <a:ext uri="{FF2B5EF4-FFF2-40B4-BE49-F238E27FC236}">
              <a16:creationId xmlns:a16="http://schemas.microsoft.com/office/drawing/2014/main" id="{BEF06EE6-A60B-4881-83E9-80F3530E39B3}"/>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10" name="テキスト ボックス 109">
          <a:extLst>
            <a:ext uri="{FF2B5EF4-FFF2-40B4-BE49-F238E27FC236}">
              <a16:creationId xmlns:a16="http://schemas.microsoft.com/office/drawing/2014/main" id="{008A71B4-9013-46E5-BB1F-A294E61172D4}"/>
            </a:ext>
          </a:extLst>
        </xdr:cNvPr>
        <xdr:cNvSpPr txBox="1"/>
      </xdr:nvSpPr>
      <xdr:spPr>
        <a:xfrm>
          <a:off x="33608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11" name="直線コネクタ 110">
          <a:extLst>
            <a:ext uri="{FF2B5EF4-FFF2-40B4-BE49-F238E27FC236}">
              <a16:creationId xmlns:a16="http://schemas.microsoft.com/office/drawing/2014/main" id="{89DA4AA5-EBD6-49BB-A75D-01DC0FFD2C99}"/>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12" name="テキスト ボックス 111">
          <a:extLst>
            <a:ext uri="{FF2B5EF4-FFF2-40B4-BE49-F238E27FC236}">
              <a16:creationId xmlns:a16="http://schemas.microsoft.com/office/drawing/2014/main" id="{88FA3608-EB65-44F8-80B3-9F46394D774A}"/>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13" name="直線コネクタ 112">
          <a:extLst>
            <a:ext uri="{FF2B5EF4-FFF2-40B4-BE49-F238E27FC236}">
              <a16:creationId xmlns:a16="http://schemas.microsoft.com/office/drawing/2014/main" id="{F0757040-2560-4DF5-9CA3-5D79A8EA53DE}"/>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14" name="テキスト ボックス 113">
          <a:extLst>
            <a:ext uri="{FF2B5EF4-FFF2-40B4-BE49-F238E27FC236}">
              <a16:creationId xmlns:a16="http://schemas.microsoft.com/office/drawing/2014/main" id="{A54050AA-C793-4A6E-ADC0-8902FEADDC33}"/>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15" name="直線コネクタ 114">
          <a:extLst>
            <a:ext uri="{FF2B5EF4-FFF2-40B4-BE49-F238E27FC236}">
              <a16:creationId xmlns:a16="http://schemas.microsoft.com/office/drawing/2014/main" id="{30A592E1-B281-428A-A05C-D86892DD2509}"/>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16" name="テキスト ボックス 115">
          <a:extLst>
            <a:ext uri="{FF2B5EF4-FFF2-40B4-BE49-F238E27FC236}">
              <a16:creationId xmlns:a16="http://schemas.microsoft.com/office/drawing/2014/main" id="{C8F5DEB6-52DD-4C3F-98D0-223AD809C00C}"/>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17" name="直線コネクタ 116">
          <a:extLst>
            <a:ext uri="{FF2B5EF4-FFF2-40B4-BE49-F238E27FC236}">
              <a16:creationId xmlns:a16="http://schemas.microsoft.com/office/drawing/2014/main" id="{3121C7AA-DCF5-4396-BC6B-7881EA894B9E}"/>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18" name="テキスト ボックス 117">
          <a:extLst>
            <a:ext uri="{FF2B5EF4-FFF2-40B4-BE49-F238E27FC236}">
              <a16:creationId xmlns:a16="http://schemas.microsoft.com/office/drawing/2014/main" id="{596E2249-59CF-4AB4-A07C-03CDFA9EB578}"/>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19" name="直線コネクタ 118">
          <a:extLst>
            <a:ext uri="{FF2B5EF4-FFF2-40B4-BE49-F238E27FC236}">
              <a16:creationId xmlns:a16="http://schemas.microsoft.com/office/drawing/2014/main" id="{5C05A705-D97A-4E3B-8F8D-D7E7F5A38CCD}"/>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20" name="テキスト ボックス 119">
          <a:extLst>
            <a:ext uri="{FF2B5EF4-FFF2-40B4-BE49-F238E27FC236}">
              <a16:creationId xmlns:a16="http://schemas.microsoft.com/office/drawing/2014/main" id="{7CE55366-BDD9-4081-BB07-0CFBADB0535A}"/>
            </a:ext>
          </a:extLst>
        </xdr:cNvPr>
        <xdr:cNvSpPr txBox="1"/>
      </xdr:nvSpPr>
      <xdr:spPr>
        <a:xfrm>
          <a:off x="33608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21" name="直線コネクタ 120">
          <a:extLst>
            <a:ext uri="{FF2B5EF4-FFF2-40B4-BE49-F238E27FC236}">
              <a16:creationId xmlns:a16="http://schemas.microsoft.com/office/drawing/2014/main" id="{A7F66F0C-61D7-4BE6-851B-57125C0C7ADF}"/>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22" name="テキスト ボックス 121">
          <a:extLst>
            <a:ext uri="{FF2B5EF4-FFF2-40B4-BE49-F238E27FC236}">
              <a16:creationId xmlns:a16="http://schemas.microsoft.com/office/drawing/2014/main" id="{398AD8EC-2DD9-4824-AEC9-CD79C6570BC1}"/>
            </a:ext>
          </a:extLst>
        </xdr:cNvPr>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23" name="【橋りょう・トンネル】&#10;有形固定資産減価償却率グラフ枠">
          <a:extLst>
            <a:ext uri="{FF2B5EF4-FFF2-40B4-BE49-F238E27FC236}">
              <a16:creationId xmlns:a16="http://schemas.microsoft.com/office/drawing/2014/main" id="{FCC5AC60-1E7A-4DAB-8770-275E7BBA6DDC}"/>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24" name="直線コネクタ 123">
          <a:extLst>
            <a:ext uri="{FF2B5EF4-FFF2-40B4-BE49-F238E27FC236}">
              <a16:creationId xmlns:a16="http://schemas.microsoft.com/office/drawing/2014/main" id="{3D2B1D68-8820-419E-BD0E-47EC884D4D88}"/>
            </a:ext>
          </a:extLst>
        </xdr:cNvPr>
        <xdr:cNvCxnSpPr/>
      </xdr:nvCxnSpPr>
      <xdr:spPr>
        <a:xfrm flipV="1">
          <a:off x="4086225" y="9241427"/>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25" name="【橋りょう・トンネル】&#10;有形固定資産減価償却率最小値テキスト">
          <a:extLst>
            <a:ext uri="{FF2B5EF4-FFF2-40B4-BE49-F238E27FC236}">
              <a16:creationId xmlns:a16="http://schemas.microsoft.com/office/drawing/2014/main" id="{D5566AA8-E01E-4ADB-8425-AFF5F406A75C}"/>
            </a:ext>
          </a:extLst>
        </xdr:cNvPr>
        <xdr:cNvSpPr txBox="1"/>
      </xdr:nvSpPr>
      <xdr:spPr>
        <a:xfrm>
          <a:off x="4124960"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26" name="直線コネクタ 125">
          <a:extLst>
            <a:ext uri="{FF2B5EF4-FFF2-40B4-BE49-F238E27FC236}">
              <a16:creationId xmlns:a16="http://schemas.microsoft.com/office/drawing/2014/main" id="{CFF0F731-BBCE-44B1-9DF0-90F90D094A45}"/>
            </a:ext>
          </a:extLst>
        </xdr:cNvPr>
        <xdr:cNvCxnSpPr/>
      </xdr:nvCxnSpPr>
      <xdr:spPr>
        <a:xfrm>
          <a:off x="4020820" y="10820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27" name="【橋りょう・トンネル】&#10;有形固定資産減価償却率最大値テキスト">
          <a:extLst>
            <a:ext uri="{FF2B5EF4-FFF2-40B4-BE49-F238E27FC236}">
              <a16:creationId xmlns:a16="http://schemas.microsoft.com/office/drawing/2014/main" id="{40B0A4FA-3E92-41BA-9FFA-260FEE0DF662}"/>
            </a:ext>
          </a:extLst>
        </xdr:cNvPr>
        <xdr:cNvSpPr txBox="1"/>
      </xdr:nvSpPr>
      <xdr:spPr>
        <a:xfrm>
          <a:off x="4124960" y="9024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28" name="直線コネクタ 127">
          <a:extLst>
            <a:ext uri="{FF2B5EF4-FFF2-40B4-BE49-F238E27FC236}">
              <a16:creationId xmlns:a16="http://schemas.microsoft.com/office/drawing/2014/main" id="{DB4C7083-EACA-4681-B7A3-FB2211F698C6}"/>
            </a:ext>
          </a:extLst>
        </xdr:cNvPr>
        <xdr:cNvCxnSpPr/>
      </xdr:nvCxnSpPr>
      <xdr:spPr>
        <a:xfrm>
          <a:off x="4020820" y="9241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154594</xdr:rowOff>
    </xdr:from>
    <xdr:ext cx="405111" cy="259045"/>
    <xdr:sp macro="" textlink="">
      <xdr:nvSpPr>
        <xdr:cNvPr id="129" name="【橋りょう・トンネル】&#10;有形固定資産減価償却率平均値テキスト">
          <a:extLst>
            <a:ext uri="{FF2B5EF4-FFF2-40B4-BE49-F238E27FC236}">
              <a16:creationId xmlns:a16="http://schemas.microsoft.com/office/drawing/2014/main" id="{CBBF2757-BAD9-42F2-860A-34DA89B0E3F9}"/>
            </a:ext>
          </a:extLst>
        </xdr:cNvPr>
        <xdr:cNvSpPr txBox="1"/>
      </xdr:nvSpPr>
      <xdr:spPr>
        <a:xfrm>
          <a:off x="4124960" y="100453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30" name="フローチャート: 判断 129">
          <a:extLst>
            <a:ext uri="{FF2B5EF4-FFF2-40B4-BE49-F238E27FC236}">
              <a16:creationId xmlns:a16="http://schemas.microsoft.com/office/drawing/2014/main" id="{41D2F3F8-5014-428F-BB3D-4DC37C518FC1}"/>
            </a:ext>
          </a:extLst>
        </xdr:cNvPr>
        <xdr:cNvSpPr/>
      </xdr:nvSpPr>
      <xdr:spPr>
        <a:xfrm>
          <a:off x="403606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31" name="フローチャート: 判断 130">
          <a:extLst>
            <a:ext uri="{FF2B5EF4-FFF2-40B4-BE49-F238E27FC236}">
              <a16:creationId xmlns:a16="http://schemas.microsoft.com/office/drawing/2014/main" id="{6ADD2174-E826-4362-BA11-9F07106E4416}"/>
            </a:ext>
          </a:extLst>
        </xdr:cNvPr>
        <xdr:cNvSpPr/>
      </xdr:nvSpPr>
      <xdr:spPr>
        <a:xfrm>
          <a:off x="3312160" y="100114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32" name="フローチャート: 判断 131">
          <a:extLst>
            <a:ext uri="{FF2B5EF4-FFF2-40B4-BE49-F238E27FC236}">
              <a16:creationId xmlns:a16="http://schemas.microsoft.com/office/drawing/2014/main" id="{1B0B8403-BD63-4EA8-83D5-AD5C30C8B7D5}"/>
            </a:ext>
          </a:extLst>
        </xdr:cNvPr>
        <xdr:cNvSpPr/>
      </xdr:nvSpPr>
      <xdr:spPr>
        <a:xfrm>
          <a:off x="2514600" y="99852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33" name="フローチャート: 判断 132">
          <a:extLst>
            <a:ext uri="{FF2B5EF4-FFF2-40B4-BE49-F238E27FC236}">
              <a16:creationId xmlns:a16="http://schemas.microsoft.com/office/drawing/2014/main" id="{0B27F67F-5317-4486-B2E1-D9D7D9A20222}"/>
            </a:ext>
          </a:extLst>
        </xdr:cNvPr>
        <xdr:cNvSpPr/>
      </xdr:nvSpPr>
      <xdr:spPr>
        <a:xfrm>
          <a:off x="173990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34" name="フローチャート: 判断 133">
          <a:extLst>
            <a:ext uri="{FF2B5EF4-FFF2-40B4-BE49-F238E27FC236}">
              <a16:creationId xmlns:a16="http://schemas.microsoft.com/office/drawing/2014/main" id="{4276D154-FC72-4843-8EDC-F9CD1086A7A7}"/>
            </a:ext>
          </a:extLst>
        </xdr:cNvPr>
        <xdr:cNvSpPr/>
      </xdr:nvSpPr>
      <xdr:spPr>
        <a:xfrm>
          <a:off x="965200" y="99493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75AC8F15-1BB3-47F0-85B5-E476BF18EE1E}"/>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6" name="テキスト ボックス 135">
          <a:extLst>
            <a:ext uri="{FF2B5EF4-FFF2-40B4-BE49-F238E27FC236}">
              <a16:creationId xmlns:a16="http://schemas.microsoft.com/office/drawing/2014/main" id="{8F2D5AC8-14A4-4DFD-B813-B0982BA729E4}"/>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7" name="テキスト ボックス 136">
          <a:extLst>
            <a:ext uri="{FF2B5EF4-FFF2-40B4-BE49-F238E27FC236}">
              <a16:creationId xmlns:a16="http://schemas.microsoft.com/office/drawing/2014/main" id="{8654D720-EAB8-4462-953F-E6FAEB2CD98A}"/>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8" name="テキスト ボックス 137">
          <a:extLst>
            <a:ext uri="{FF2B5EF4-FFF2-40B4-BE49-F238E27FC236}">
              <a16:creationId xmlns:a16="http://schemas.microsoft.com/office/drawing/2014/main" id="{2FEE0CA0-F1F2-4ED0-9810-02085668DB8E}"/>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8BABC75A-0CCE-4534-AB22-C8CE74DD6C0B}"/>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119017</xdr:rowOff>
    </xdr:from>
    <xdr:to>
      <xdr:col>24</xdr:col>
      <xdr:colOff>114300</xdr:colOff>
      <xdr:row>57</xdr:row>
      <xdr:rowOff>49167</xdr:rowOff>
    </xdr:to>
    <xdr:sp macro="" textlink="">
      <xdr:nvSpPr>
        <xdr:cNvPr id="140" name="楕円 139">
          <a:extLst>
            <a:ext uri="{FF2B5EF4-FFF2-40B4-BE49-F238E27FC236}">
              <a16:creationId xmlns:a16="http://schemas.microsoft.com/office/drawing/2014/main" id="{4E066F45-6BA2-4FA1-BF7E-DD4E02CFFF4D}"/>
            </a:ext>
          </a:extLst>
        </xdr:cNvPr>
        <xdr:cNvSpPr/>
      </xdr:nvSpPr>
      <xdr:spPr>
        <a:xfrm>
          <a:off x="4036060" y="95068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141894</xdr:rowOff>
    </xdr:from>
    <xdr:ext cx="405111" cy="259045"/>
    <xdr:sp macro="" textlink="">
      <xdr:nvSpPr>
        <xdr:cNvPr id="141" name="【橋りょう・トンネル】&#10;有形固定資産減価償却率該当値テキスト">
          <a:extLst>
            <a:ext uri="{FF2B5EF4-FFF2-40B4-BE49-F238E27FC236}">
              <a16:creationId xmlns:a16="http://schemas.microsoft.com/office/drawing/2014/main" id="{39DD7B51-4821-4FF5-A8A3-6F8CC446E573}"/>
            </a:ext>
          </a:extLst>
        </xdr:cNvPr>
        <xdr:cNvSpPr txBox="1"/>
      </xdr:nvSpPr>
      <xdr:spPr>
        <a:xfrm>
          <a:off x="4124960" y="9362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35741</xdr:rowOff>
    </xdr:from>
    <xdr:to>
      <xdr:col>20</xdr:col>
      <xdr:colOff>38100</xdr:colOff>
      <xdr:row>57</xdr:row>
      <xdr:rowOff>137341</xdr:rowOff>
    </xdr:to>
    <xdr:sp macro="" textlink="">
      <xdr:nvSpPr>
        <xdr:cNvPr id="142" name="楕円 141">
          <a:extLst>
            <a:ext uri="{FF2B5EF4-FFF2-40B4-BE49-F238E27FC236}">
              <a16:creationId xmlns:a16="http://schemas.microsoft.com/office/drawing/2014/main" id="{03C9E183-8EA0-4218-899D-0202A988E433}"/>
            </a:ext>
          </a:extLst>
        </xdr:cNvPr>
        <xdr:cNvSpPr/>
      </xdr:nvSpPr>
      <xdr:spPr>
        <a:xfrm>
          <a:off x="3312160" y="95912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169817</xdr:rowOff>
    </xdr:from>
    <xdr:to>
      <xdr:col>24</xdr:col>
      <xdr:colOff>63500</xdr:colOff>
      <xdr:row>57</xdr:row>
      <xdr:rowOff>86541</xdr:rowOff>
    </xdr:to>
    <xdr:cxnSp macro="">
      <xdr:nvCxnSpPr>
        <xdr:cNvPr id="143" name="直線コネクタ 142">
          <a:extLst>
            <a:ext uri="{FF2B5EF4-FFF2-40B4-BE49-F238E27FC236}">
              <a16:creationId xmlns:a16="http://schemas.microsoft.com/office/drawing/2014/main" id="{30FB6363-4177-469B-9CC4-FDB14A85C612}"/>
            </a:ext>
          </a:extLst>
        </xdr:cNvPr>
        <xdr:cNvCxnSpPr/>
      </xdr:nvCxnSpPr>
      <xdr:spPr>
        <a:xfrm flipV="1">
          <a:off x="3355340" y="9557657"/>
          <a:ext cx="731520" cy="84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145143</xdr:rowOff>
    </xdr:from>
    <xdr:to>
      <xdr:col>15</xdr:col>
      <xdr:colOff>101600</xdr:colOff>
      <xdr:row>57</xdr:row>
      <xdr:rowOff>75293</xdr:rowOff>
    </xdr:to>
    <xdr:sp macro="" textlink="">
      <xdr:nvSpPr>
        <xdr:cNvPr id="144" name="楕円 143">
          <a:extLst>
            <a:ext uri="{FF2B5EF4-FFF2-40B4-BE49-F238E27FC236}">
              <a16:creationId xmlns:a16="http://schemas.microsoft.com/office/drawing/2014/main" id="{593C3E6E-683E-4223-B8B3-5A2E13F14ED0}"/>
            </a:ext>
          </a:extLst>
        </xdr:cNvPr>
        <xdr:cNvSpPr/>
      </xdr:nvSpPr>
      <xdr:spPr>
        <a:xfrm>
          <a:off x="2514600" y="95329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24493</xdr:rowOff>
    </xdr:from>
    <xdr:to>
      <xdr:col>19</xdr:col>
      <xdr:colOff>177800</xdr:colOff>
      <xdr:row>57</xdr:row>
      <xdr:rowOff>86541</xdr:rowOff>
    </xdr:to>
    <xdr:cxnSp macro="">
      <xdr:nvCxnSpPr>
        <xdr:cNvPr id="145" name="直線コネクタ 144">
          <a:extLst>
            <a:ext uri="{FF2B5EF4-FFF2-40B4-BE49-F238E27FC236}">
              <a16:creationId xmlns:a16="http://schemas.microsoft.com/office/drawing/2014/main" id="{2F52A539-796C-4E37-93D4-74DD457B7456}"/>
            </a:ext>
          </a:extLst>
        </xdr:cNvPr>
        <xdr:cNvCxnSpPr/>
      </xdr:nvCxnSpPr>
      <xdr:spPr>
        <a:xfrm>
          <a:off x="2565400" y="9579973"/>
          <a:ext cx="78994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83094</xdr:rowOff>
    </xdr:from>
    <xdr:to>
      <xdr:col>10</xdr:col>
      <xdr:colOff>165100</xdr:colOff>
      <xdr:row>57</xdr:row>
      <xdr:rowOff>13244</xdr:rowOff>
    </xdr:to>
    <xdr:sp macro="" textlink="">
      <xdr:nvSpPr>
        <xdr:cNvPr id="146" name="楕円 145">
          <a:extLst>
            <a:ext uri="{FF2B5EF4-FFF2-40B4-BE49-F238E27FC236}">
              <a16:creationId xmlns:a16="http://schemas.microsoft.com/office/drawing/2014/main" id="{08048CB0-8FAE-4AE9-8C74-F99A32899A62}"/>
            </a:ext>
          </a:extLst>
        </xdr:cNvPr>
        <xdr:cNvSpPr/>
      </xdr:nvSpPr>
      <xdr:spPr>
        <a:xfrm>
          <a:off x="1739900" y="94709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133894</xdr:rowOff>
    </xdr:from>
    <xdr:to>
      <xdr:col>15</xdr:col>
      <xdr:colOff>50800</xdr:colOff>
      <xdr:row>57</xdr:row>
      <xdr:rowOff>24493</xdr:rowOff>
    </xdr:to>
    <xdr:cxnSp macro="">
      <xdr:nvCxnSpPr>
        <xdr:cNvPr id="147" name="直線コネクタ 146">
          <a:extLst>
            <a:ext uri="{FF2B5EF4-FFF2-40B4-BE49-F238E27FC236}">
              <a16:creationId xmlns:a16="http://schemas.microsoft.com/office/drawing/2014/main" id="{7E653FE0-6681-4CE7-A0C3-B3315B7960E7}"/>
            </a:ext>
          </a:extLst>
        </xdr:cNvPr>
        <xdr:cNvCxnSpPr/>
      </xdr:nvCxnSpPr>
      <xdr:spPr>
        <a:xfrm>
          <a:off x="1790700" y="9521734"/>
          <a:ext cx="774700" cy="58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30843</xdr:rowOff>
    </xdr:from>
    <xdr:to>
      <xdr:col>6</xdr:col>
      <xdr:colOff>38100</xdr:colOff>
      <xdr:row>56</xdr:row>
      <xdr:rowOff>132443</xdr:rowOff>
    </xdr:to>
    <xdr:sp macro="" textlink="">
      <xdr:nvSpPr>
        <xdr:cNvPr id="148" name="楕円 147">
          <a:extLst>
            <a:ext uri="{FF2B5EF4-FFF2-40B4-BE49-F238E27FC236}">
              <a16:creationId xmlns:a16="http://schemas.microsoft.com/office/drawing/2014/main" id="{5B4D20AD-B365-4CB5-816D-ED344BADB301}"/>
            </a:ext>
          </a:extLst>
        </xdr:cNvPr>
        <xdr:cNvSpPr/>
      </xdr:nvSpPr>
      <xdr:spPr>
        <a:xfrm>
          <a:off x="965200" y="941868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81643</xdr:rowOff>
    </xdr:from>
    <xdr:to>
      <xdr:col>10</xdr:col>
      <xdr:colOff>114300</xdr:colOff>
      <xdr:row>56</xdr:row>
      <xdr:rowOff>133894</xdr:rowOff>
    </xdr:to>
    <xdr:cxnSp macro="">
      <xdr:nvCxnSpPr>
        <xdr:cNvPr id="149" name="直線コネクタ 148">
          <a:extLst>
            <a:ext uri="{FF2B5EF4-FFF2-40B4-BE49-F238E27FC236}">
              <a16:creationId xmlns:a16="http://schemas.microsoft.com/office/drawing/2014/main" id="{A16439EB-5281-4428-9717-C8BAA647A1FE}"/>
            </a:ext>
          </a:extLst>
        </xdr:cNvPr>
        <xdr:cNvCxnSpPr/>
      </xdr:nvCxnSpPr>
      <xdr:spPr>
        <a:xfrm>
          <a:off x="1008380" y="9469483"/>
          <a:ext cx="78232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41927</xdr:rowOff>
    </xdr:from>
    <xdr:ext cx="405111" cy="259045"/>
    <xdr:sp macro="" textlink="">
      <xdr:nvSpPr>
        <xdr:cNvPr id="150" name="n_1aveValue【橋りょう・トンネル】&#10;有形固定資産減価償却率">
          <a:extLst>
            <a:ext uri="{FF2B5EF4-FFF2-40B4-BE49-F238E27FC236}">
              <a16:creationId xmlns:a16="http://schemas.microsoft.com/office/drawing/2014/main" id="{9A44B498-388C-4BC7-B554-79A72D032395}"/>
            </a:ext>
          </a:extLst>
        </xdr:cNvPr>
        <xdr:cNvSpPr txBox="1"/>
      </xdr:nvSpPr>
      <xdr:spPr>
        <a:xfrm>
          <a:off x="317056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15801</xdr:rowOff>
    </xdr:from>
    <xdr:ext cx="405111" cy="259045"/>
    <xdr:sp macro="" textlink="">
      <xdr:nvSpPr>
        <xdr:cNvPr id="151" name="n_2aveValue【橋りょう・トンネル】&#10;有形固定資産減価償却率">
          <a:extLst>
            <a:ext uri="{FF2B5EF4-FFF2-40B4-BE49-F238E27FC236}">
              <a16:creationId xmlns:a16="http://schemas.microsoft.com/office/drawing/2014/main" id="{D5A0464D-4BF5-488B-A2D8-33C83D9282B7}"/>
            </a:ext>
          </a:extLst>
        </xdr:cNvPr>
        <xdr:cNvSpPr txBox="1"/>
      </xdr:nvSpPr>
      <xdr:spPr>
        <a:xfrm>
          <a:off x="2385704" y="10074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154594</xdr:rowOff>
    </xdr:from>
    <xdr:ext cx="405111" cy="259045"/>
    <xdr:sp macro="" textlink="">
      <xdr:nvSpPr>
        <xdr:cNvPr id="152" name="n_3aveValue【橋りょう・トンネル】&#10;有形固定資産減価償却率">
          <a:extLst>
            <a:ext uri="{FF2B5EF4-FFF2-40B4-BE49-F238E27FC236}">
              <a16:creationId xmlns:a16="http://schemas.microsoft.com/office/drawing/2014/main" id="{996A7495-5091-4EDE-8F25-4FD922FF7F26}"/>
            </a:ext>
          </a:extLst>
        </xdr:cNvPr>
        <xdr:cNvSpPr txBox="1"/>
      </xdr:nvSpPr>
      <xdr:spPr>
        <a:xfrm>
          <a:off x="1611004" y="1004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151328</xdr:rowOff>
    </xdr:from>
    <xdr:ext cx="405111" cy="259045"/>
    <xdr:sp macro="" textlink="">
      <xdr:nvSpPr>
        <xdr:cNvPr id="153" name="n_4aveValue【橋りょう・トンネル】&#10;有形固定資産減価償却率">
          <a:extLst>
            <a:ext uri="{FF2B5EF4-FFF2-40B4-BE49-F238E27FC236}">
              <a16:creationId xmlns:a16="http://schemas.microsoft.com/office/drawing/2014/main" id="{CC557477-F466-4C54-AC7F-56B194384CE8}"/>
            </a:ext>
          </a:extLst>
        </xdr:cNvPr>
        <xdr:cNvSpPr txBox="1"/>
      </xdr:nvSpPr>
      <xdr:spPr>
        <a:xfrm>
          <a:off x="836304" y="10042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153868</xdr:rowOff>
    </xdr:from>
    <xdr:ext cx="405111" cy="259045"/>
    <xdr:sp macro="" textlink="">
      <xdr:nvSpPr>
        <xdr:cNvPr id="154" name="n_1mainValue【橋りょう・トンネル】&#10;有形固定資産減価償却率">
          <a:extLst>
            <a:ext uri="{FF2B5EF4-FFF2-40B4-BE49-F238E27FC236}">
              <a16:creationId xmlns:a16="http://schemas.microsoft.com/office/drawing/2014/main" id="{641A0AFF-9A1C-4872-9980-CE8036ECF95C}"/>
            </a:ext>
          </a:extLst>
        </xdr:cNvPr>
        <xdr:cNvSpPr txBox="1"/>
      </xdr:nvSpPr>
      <xdr:spPr>
        <a:xfrm>
          <a:off x="3170564" y="9374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91820</xdr:rowOff>
    </xdr:from>
    <xdr:ext cx="405111" cy="259045"/>
    <xdr:sp macro="" textlink="">
      <xdr:nvSpPr>
        <xdr:cNvPr id="155" name="n_2mainValue【橋りょう・トンネル】&#10;有形固定資産減価償却率">
          <a:extLst>
            <a:ext uri="{FF2B5EF4-FFF2-40B4-BE49-F238E27FC236}">
              <a16:creationId xmlns:a16="http://schemas.microsoft.com/office/drawing/2014/main" id="{0337A147-6A65-448E-865A-9E1614C7D50B}"/>
            </a:ext>
          </a:extLst>
        </xdr:cNvPr>
        <xdr:cNvSpPr txBox="1"/>
      </xdr:nvSpPr>
      <xdr:spPr>
        <a:xfrm>
          <a:off x="2385704" y="9312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29771</xdr:rowOff>
    </xdr:from>
    <xdr:ext cx="405111" cy="259045"/>
    <xdr:sp macro="" textlink="">
      <xdr:nvSpPr>
        <xdr:cNvPr id="156" name="n_3mainValue【橋りょう・トンネル】&#10;有形固定資産減価償却率">
          <a:extLst>
            <a:ext uri="{FF2B5EF4-FFF2-40B4-BE49-F238E27FC236}">
              <a16:creationId xmlns:a16="http://schemas.microsoft.com/office/drawing/2014/main" id="{DC93A7A5-8AC2-4003-95ED-1A963733E264}"/>
            </a:ext>
          </a:extLst>
        </xdr:cNvPr>
        <xdr:cNvSpPr txBox="1"/>
      </xdr:nvSpPr>
      <xdr:spPr>
        <a:xfrm>
          <a:off x="1611004" y="924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148970</xdr:rowOff>
    </xdr:from>
    <xdr:ext cx="405111" cy="259045"/>
    <xdr:sp macro="" textlink="">
      <xdr:nvSpPr>
        <xdr:cNvPr id="157" name="n_4mainValue【橋りょう・トンネル】&#10;有形固定資産減価償却率">
          <a:extLst>
            <a:ext uri="{FF2B5EF4-FFF2-40B4-BE49-F238E27FC236}">
              <a16:creationId xmlns:a16="http://schemas.microsoft.com/office/drawing/2014/main" id="{8556D8F2-4633-4BF0-A844-12D239F835D5}"/>
            </a:ext>
          </a:extLst>
        </xdr:cNvPr>
        <xdr:cNvSpPr txBox="1"/>
      </xdr:nvSpPr>
      <xdr:spPr>
        <a:xfrm>
          <a:off x="836304" y="9201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8" name="正方形/長方形 157">
          <a:extLst>
            <a:ext uri="{FF2B5EF4-FFF2-40B4-BE49-F238E27FC236}">
              <a16:creationId xmlns:a16="http://schemas.microsoft.com/office/drawing/2014/main" id="{45E9FAE4-C8DD-4789-93AC-58DED9D5F3CE}"/>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9" name="正方形/長方形 158">
          <a:extLst>
            <a:ext uri="{FF2B5EF4-FFF2-40B4-BE49-F238E27FC236}">
              <a16:creationId xmlns:a16="http://schemas.microsoft.com/office/drawing/2014/main" id="{15FD2B08-F0FA-401B-A94B-6E8A29FF62F9}"/>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0" name="正方形/長方形 159">
          <a:extLst>
            <a:ext uri="{FF2B5EF4-FFF2-40B4-BE49-F238E27FC236}">
              <a16:creationId xmlns:a16="http://schemas.microsoft.com/office/drawing/2014/main" id="{FA19822B-3AA8-413E-B443-59B26596397A}"/>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1" name="正方形/長方形 160">
          <a:extLst>
            <a:ext uri="{FF2B5EF4-FFF2-40B4-BE49-F238E27FC236}">
              <a16:creationId xmlns:a16="http://schemas.microsoft.com/office/drawing/2014/main" id="{FDB2011B-1D4C-4CF8-91AD-768FBD89D056}"/>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2" name="正方形/長方形 161">
          <a:extLst>
            <a:ext uri="{FF2B5EF4-FFF2-40B4-BE49-F238E27FC236}">
              <a16:creationId xmlns:a16="http://schemas.microsoft.com/office/drawing/2014/main" id="{52D2A5E9-072B-4BBE-A95A-F6FCFC442F93}"/>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3" name="正方形/長方形 162">
          <a:extLst>
            <a:ext uri="{FF2B5EF4-FFF2-40B4-BE49-F238E27FC236}">
              <a16:creationId xmlns:a16="http://schemas.microsoft.com/office/drawing/2014/main" id="{A66990B4-E18D-4B94-8BC3-2FB0A82C81F6}"/>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4" name="正方形/長方形 163">
          <a:extLst>
            <a:ext uri="{FF2B5EF4-FFF2-40B4-BE49-F238E27FC236}">
              <a16:creationId xmlns:a16="http://schemas.microsoft.com/office/drawing/2014/main" id="{4B89D346-4564-4A29-831B-218FB19E9E0C}"/>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5" name="正方形/長方形 164">
          <a:extLst>
            <a:ext uri="{FF2B5EF4-FFF2-40B4-BE49-F238E27FC236}">
              <a16:creationId xmlns:a16="http://schemas.microsoft.com/office/drawing/2014/main" id="{FDE65594-E7BE-498F-91FC-E8D402F44636}"/>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6" name="テキスト ボックス 165">
          <a:extLst>
            <a:ext uri="{FF2B5EF4-FFF2-40B4-BE49-F238E27FC236}">
              <a16:creationId xmlns:a16="http://schemas.microsoft.com/office/drawing/2014/main" id="{4EF2F44A-662B-49CC-A1EB-50261ECB5056}"/>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7" name="直線コネクタ 166">
          <a:extLst>
            <a:ext uri="{FF2B5EF4-FFF2-40B4-BE49-F238E27FC236}">
              <a16:creationId xmlns:a16="http://schemas.microsoft.com/office/drawing/2014/main" id="{5EEB9091-1C67-41D4-A336-3031B307113B}"/>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8" name="直線コネクタ 167">
          <a:extLst>
            <a:ext uri="{FF2B5EF4-FFF2-40B4-BE49-F238E27FC236}">
              <a16:creationId xmlns:a16="http://schemas.microsoft.com/office/drawing/2014/main" id="{FC7365BB-64DC-43BE-8A7F-7683C15E857C}"/>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69" name="テキスト ボックス 168">
          <a:extLst>
            <a:ext uri="{FF2B5EF4-FFF2-40B4-BE49-F238E27FC236}">
              <a16:creationId xmlns:a16="http://schemas.microsoft.com/office/drawing/2014/main" id="{E7ED24DA-5E6D-49A1-9CAB-FEFE5B1A448D}"/>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0" name="直線コネクタ 169">
          <a:extLst>
            <a:ext uri="{FF2B5EF4-FFF2-40B4-BE49-F238E27FC236}">
              <a16:creationId xmlns:a16="http://schemas.microsoft.com/office/drawing/2014/main" id="{16845F3D-65F7-4AE8-B2FB-BC940CC7C571}"/>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171" name="テキスト ボックス 170">
          <a:extLst>
            <a:ext uri="{FF2B5EF4-FFF2-40B4-BE49-F238E27FC236}">
              <a16:creationId xmlns:a16="http://schemas.microsoft.com/office/drawing/2014/main" id="{EF45A802-D11E-4780-BC0C-0EBDE578FB25}"/>
            </a:ext>
          </a:extLst>
        </xdr:cNvPr>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2" name="直線コネクタ 171">
          <a:extLst>
            <a:ext uri="{FF2B5EF4-FFF2-40B4-BE49-F238E27FC236}">
              <a16:creationId xmlns:a16="http://schemas.microsoft.com/office/drawing/2014/main" id="{F567D04F-93A0-4781-964B-CEC03DE856C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73" name="テキスト ボックス 172">
          <a:extLst>
            <a:ext uri="{FF2B5EF4-FFF2-40B4-BE49-F238E27FC236}">
              <a16:creationId xmlns:a16="http://schemas.microsoft.com/office/drawing/2014/main" id="{52A58088-9C19-4DC2-A35A-C0AB9D27CE2C}"/>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4" name="直線コネクタ 173">
          <a:extLst>
            <a:ext uri="{FF2B5EF4-FFF2-40B4-BE49-F238E27FC236}">
              <a16:creationId xmlns:a16="http://schemas.microsoft.com/office/drawing/2014/main" id="{59AE73E8-0FA8-4F3C-A673-AE82D99A0D97}"/>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75" name="テキスト ボックス 174">
          <a:extLst>
            <a:ext uri="{FF2B5EF4-FFF2-40B4-BE49-F238E27FC236}">
              <a16:creationId xmlns:a16="http://schemas.microsoft.com/office/drawing/2014/main" id="{E92E86C9-4666-4D5F-9A7A-B5D0D87075DA}"/>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6" name="直線コネクタ 175">
          <a:extLst>
            <a:ext uri="{FF2B5EF4-FFF2-40B4-BE49-F238E27FC236}">
              <a16:creationId xmlns:a16="http://schemas.microsoft.com/office/drawing/2014/main" id="{95DCF248-78EF-408B-8DC6-16BD1AC45145}"/>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77" name="テキスト ボックス 176">
          <a:extLst>
            <a:ext uri="{FF2B5EF4-FFF2-40B4-BE49-F238E27FC236}">
              <a16:creationId xmlns:a16="http://schemas.microsoft.com/office/drawing/2014/main" id="{4DAD8B12-6EAF-4B42-955D-F2A2D19A410B}"/>
            </a:ext>
          </a:extLst>
        </xdr:cNvPr>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8" name="直線コネクタ 177">
          <a:extLst>
            <a:ext uri="{FF2B5EF4-FFF2-40B4-BE49-F238E27FC236}">
              <a16:creationId xmlns:a16="http://schemas.microsoft.com/office/drawing/2014/main" id="{9C6E36F9-CC2F-4EE6-B24D-3A3A0B7E7E4B}"/>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9" name="テキスト ボックス 178">
          <a:extLst>
            <a:ext uri="{FF2B5EF4-FFF2-40B4-BE49-F238E27FC236}">
              <a16:creationId xmlns:a16="http://schemas.microsoft.com/office/drawing/2014/main" id="{A4E62FFE-8F90-48B4-A113-4EA4E6DC4DD6}"/>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0" name="【橋りょう・トンネル】&#10;一人当たり有形固定資産（償却資産）額グラフ枠">
          <a:extLst>
            <a:ext uri="{FF2B5EF4-FFF2-40B4-BE49-F238E27FC236}">
              <a16:creationId xmlns:a16="http://schemas.microsoft.com/office/drawing/2014/main" id="{E0A9678D-2C43-4A9A-B540-376E5D28E05B}"/>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181" name="直線コネクタ 180">
          <a:extLst>
            <a:ext uri="{FF2B5EF4-FFF2-40B4-BE49-F238E27FC236}">
              <a16:creationId xmlns:a16="http://schemas.microsoft.com/office/drawing/2014/main" id="{32EE9835-4484-438E-812B-4A5B8EB28CB0}"/>
            </a:ext>
          </a:extLst>
        </xdr:cNvPr>
        <xdr:cNvCxnSpPr/>
      </xdr:nvCxnSpPr>
      <xdr:spPr>
        <a:xfrm flipV="1">
          <a:off x="9219565" y="9432379"/>
          <a:ext cx="0" cy="1353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182" name="【橋りょう・トンネル】&#10;一人当たり有形固定資産（償却資産）額最小値テキスト">
          <a:extLst>
            <a:ext uri="{FF2B5EF4-FFF2-40B4-BE49-F238E27FC236}">
              <a16:creationId xmlns:a16="http://schemas.microsoft.com/office/drawing/2014/main" id="{FD79E518-2F10-4DA9-80B7-6AF73B260F29}"/>
            </a:ext>
          </a:extLst>
        </xdr:cNvPr>
        <xdr:cNvSpPr txBox="1"/>
      </xdr:nvSpPr>
      <xdr:spPr>
        <a:xfrm>
          <a:off x="9258300" y="1078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183" name="直線コネクタ 182">
          <a:extLst>
            <a:ext uri="{FF2B5EF4-FFF2-40B4-BE49-F238E27FC236}">
              <a16:creationId xmlns:a16="http://schemas.microsoft.com/office/drawing/2014/main" id="{24AA845B-E69B-4385-83EC-46BE8DCD4D6D}"/>
            </a:ext>
          </a:extLst>
        </xdr:cNvPr>
        <xdr:cNvCxnSpPr/>
      </xdr:nvCxnSpPr>
      <xdr:spPr>
        <a:xfrm>
          <a:off x="9154160" y="107856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184" name="【橋りょう・トンネル】&#10;一人当たり有形固定資産（償却資産）額最大値テキスト">
          <a:extLst>
            <a:ext uri="{FF2B5EF4-FFF2-40B4-BE49-F238E27FC236}">
              <a16:creationId xmlns:a16="http://schemas.microsoft.com/office/drawing/2014/main" id="{26190F06-95A3-4416-8993-51A512A1A934}"/>
            </a:ext>
          </a:extLst>
        </xdr:cNvPr>
        <xdr:cNvSpPr txBox="1"/>
      </xdr:nvSpPr>
      <xdr:spPr>
        <a:xfrm>
          <a:off x="9258300" y="9215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185" name="直線コネクタ 184">
          <a:extLst>
            <a:ext uri="{FF2B5EF4-FFF2-40B4-BE49-F238E27FC236}">
              <a16:creationId xmlns:a16="http://schemas.microsoft.com/office/drawing/2014/main" id="{7553E499-0FAF-40A3-83AF-87E3EA84783E}"/>
            </a:ext>
          </a:extLst>
        </xdr:cNvPr>
        <xdr:cNvCxnSpPr/>
      </xdr:nvCxnSpPr>
      <xdr:spPr>
        <a:xfrm>
          <a:off x="9154160" y="94323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50446</xdr:rowOff>
    </xdr:from>
    <xdr:ext cx="534377" cy="259045"/>
    <xdr:sp macro="" textlink="">
      <xdr:nvSpPr>
        <xdr:cNvPr id="186" name="【橋りょう・トンネル】&#10;一人当たり有形固定資産（償却資産）額平均値テキスト">
          <a:extLst>
            <a:ext uri="{FF2B5EF4-FFF2-40B4-BE49-F238E27FC236}">
              <a16:creationId xmlns:a16="http://schemas.microsoft.com/office/drawing/2014/main" id="{C4E843D2-5D5C-44B2-A6ED-382B74E0F3D7}"/>
            </a:ext>
          </a:extLst>
        </xdr:cNvPr>
        <xdr:cNvSpPr txBox="1"/>
      </xdr:nvSpPr>
      <xdr:spPr>
        <a:xfrm>
          <a:off x="9258300" y="104441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187" name="フローチャート: 判断 186">
          <a:extLst>
            <a:ext uri="{FF2B5EF4-FFF2-40B4-BE49-F238E27FC236}">
              <a16:creationId xmlns:a16="http://schemas.microsoft.com/office/drawing/2014/main" id="{008402D7-0F21-4784-BD55-B2B4E2A463DC}"/>
            </a:ext>
          </a:extLst>
        </xdr:cNvPr>
        <xdr:cNvSpPr/>
      </xdr:nvSpPr>
      <xdr:spPr>
        <a:xfrm>
          <a:off x="9192260" y="10465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188" name="フローチャート: 判断 187">
          <a:extLst>
            <a:ext uri="{FF2B5EF4-FFF2-40B4-BE49-F238E27FC236}">
              <a16:creationId xmlns:a16="http://schemas.microsoft.com/office/drawing/2014/main" id="{B28326B7-8634-4F62-A91D-A0A131F193B4}"/>
            </a:ext>
          </a:extLst>
        </xdr:cNvPr>
        <xdr:cNvSpPr/>
      </xdr:nvSpPr>
      <xdr:spPr>
        <a:xfrm>
          <a:off x="8445500" y="1045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189" name="フローチャート: 判断 188">
          <a:extLst>
            <a:ext uri="{FF2B5EF4-FFF2-40B4-BE49-F238E27FC236}">
              <a16:creationId xmlns:a16="http://schemas.microsoft.com/office/drawing/2014/main" id="{5EC922A5-56EA-4B9B-B9FD-B5A633330FAC}"/>
            </a:ext>
          </a:extLst>
        </xdr:cNvPr>
        <xdr:cNvSpPr/>
      </xdr:nvSpPr>
      <xdr:spPr>
        <a:xfrm>
          <a:off x="7670800" y="10455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190" name="フローチャート: 判断 189">
          <a:extLst>
            <a:ext uri="{FF2B5EF4-FFF2-40B4-BE49-F238E27FC236}">
              <a16:creationId xmlns:a16="http://schemas.microsoft.com/office/drawing/2014/main" id="{0ED51E4D-8BCD-48BE-86B6-C94CE0E4C77A}"/>
            </a:ext>
          </a:extLst>
        </xdr:cNvPr>
        <xdr:cNvSpPr/>
      </xdr:nvSpPr>
      <xdr:spPr>
        <a:xfrm>
          <a:off x="6873240" y="1045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191" name="フローチャート: 判断 190">
          <a:extLst>
            <a:ext uri="{FF2B5EF4-FFF2-40B4-BE49-F238E27FC236}">
              <a16:creationId xmlns:a16="http://schemas.microsoft.com/office/drawing/2014/main" id="{AA6E4783-1AA5-45A0-9B9C-4CE8BA3E0584}"/>
            </a:ext>
          </a:extLst>
        </xdr:cNvPr>
        <xdr:cNvSpPr/>
      </xdr:nvSpPr>
      <xdr:spPr>
        <a:xfrm>
          <a:off x="6098540" y="1045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2" name="テキスト ボックス 191">
          <a:extLst>
            <a:ext uri="{FF2B5EF4-FFF2-40B4-BE49-F238E27FC236}">
              <a16:creationId xmlns:a16="http://schemas.microsoft.com/office/drawing/2014/main" id="{D01DFB84-F039-4277-B755-C714331D437F}"/>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3" name="テキスト ボックス 192">
          <a:extLst>
            <a:ext uri="{FF2B5EF4-FFF2-40B4-BE49-F238E27FC236}">
              <a16:creationId xmlns:a16="http://schemas.microsoft.com/office/drawing/2014/main" id="{DB093FA9-1843-40CE-81CE-B0A760673AC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4" name="テキスト ボックス 193">
          <a:extLst>
            <a:ext uri="{FF2B5EF4-FFF2-40B4-BE49-F238E27FC236}">
              <a16:creationId xmlns:a16="http://schemas.microsoft.com/office/drawing/2014/main" id="{6BC72B28-0107-4364-B08B-F926BEF5E78F}"/>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5" name="テキスト ボックス 194">
          <a:extLst>
            <a:ext uri="{FF2B5EF4-FFF2-40B4-BE49-F238E27FC236}">
              <a16:creationId xmlns:a16="http://schemas.microsoft.com/office/drawing/2014/main" id="{26C03237-301A-48A9-83FC-93F884A25EA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6" name="テキスト ボックス 195">
          <a:extLst>
            <a:ext uri="{FF2B5EF4-FFF2-40B4-BE49-F238E27FC236}">
              <a16:creationId xmlns:a16="http://schemas.microsoft.com/office/drawing/2014/main" id="{A8D0E78D-6ECF-43A7-83C2-EDD9C98B441B}"/>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167635</xdr:rowOff>
    </xdr:from>
    <xdr:to>
      <xdr:col>55</xdr:col>
      <xdr:colOff>50800</xdr:colOff>
      <xdr:row>62</xdr:row>
      <xdr:rowOff>97785</xdr:rowOff>
    </xdr:to>
    <xdr:sp macro="" textlink="">
      <xdr:nvSpPr>
        <xdr:cNvPr id="197" name="楕円 196">
          <a:extLst>
            <a:ext uri="{FF2B5EF4-FFF2-40B4-BE49-F238E27FC236}">
              <a16:creationId xmlns:a16="http://schemas.microsoft.com/office/drawing/2014/main" id="{C3D5A9EB-D823-4B79-8B4D-A8E656E54F3E}"/>
            </a:ext>
          </a:extLst>
        </xdr:cNvPr>
        <xdr:cNvSpPr/>
      </xdr:nvSpPr>
      <xdr:spPr>
        <a:xfrm>
          <a:off x="9192260" y="103936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19062</xdr:rowOff>
    </xdr:from>
    <xdr:ext cx="534377" cy="259045"/>
    <xdr:sp macro="" textlink="">
      <xdr:nvSpPr>
        <xdr:cNvPr id="198" name="【橋りょう・トンネル】&#10;一人当たり有形固定資産（償却資産）額該当値テキスト">
          <a:extLst>
            <a:ext uri="{FF2B5EF4-FFF2-40B4-BE49-F238E27FC236}">
              <a16:creationId xmlns:a16="http://schemas.microsoft.com/office/drawing/2014/main" id="{473EE5F5-EEB7-4048-A2A8-3010268E53DA}"/>
            </a:ext>
          </a:extLst>
        </xdr:cNvPr>
        <xdr:cNvSpPr txBox="1"/>
      </xdr:nvSpPr>
      <xdr:spPr>
        <a:xfrm>
          <a:off x="9258300" y="10245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34300</xdr:rowOff>
    </xdr:from>
    <xdr:to>
      <xdr:col>50</xdr:col>
      <xdr:colOff>165100</xdr:colOff>
      <xdr:row>62</xdr:row>
      <xdr:rowOff>135900</xdr:rowOff>
    </xdr:to>
    <xdr:sp macro="" textlink="">
      <xdr:nvSpPr>
        <xdr:cNvPr id="199" name="楕円 198">
          <a:extLst>
            <a:ext uri="{FF2B5EF4-FFF2-40B4-BE49-F238E27FC236}">
              <a16:creationId xmlns:a16="http://schemas.microsoft.com/office/drawing/2014/main" id="{0635DD13-F528-42AB-8677-2F7A289BD1C8}"/>
            </a:ext>
          </a:extLst>
        </xdr:cNvPr>
        <xdr:cNvSpPr/>
      </xdr:nvSpPr>
      <xdr:spPr>
        <a:xfrm>
          <a:off x="8445500" y="1042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46985</xdr:rowOff>
    </xdr:from>
    <xdr:to>
      <xdr:col>55</xdr:col>
      <xdr:colOff>0</xdr:colOff>
      <xdr:row>62</xdr:row>
      <xdr:rowOff>85100</xdr:rowOff>
    </xdr:to>
    <xdr:cxnSp macro="">
      <xdr:nvCxnSpPr>
        <xdr:cNvPr id="200" name="直線コネクタ 199">
          <a:extLst>
            <a:ext uri="{FF2B5EF4-FFF2-40B4-BE49-F238E27FC236}">
              <a16:creationId xmlns:a16="http://schemas.microsoft.com/office/drawing/2014/main" id="{48BA8BA7-D5D0-4D81-84B4-E28D5A4AFDFA}"/>
            </a:ext>
          </a:extLst>
        </xdr:cNvPr>
        <xdr:cNvCxnSpPr/>
      </xdr:nvCxnSpPr>
      <xdr:spPr>
        <a:xfrm flipV="1">
          <a:off x="8496300" y="10440665"/>
          <a:ext cx="723900" cy="38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35908</xdr:rowOff>
    </xdr:from>
    <xdr:to>
      <xdr:col>46</xdr:col>
      <xdr:colOff>38100</xdr:colOff>
      <xdr:row>62</xdr:row>
      <xdr:rowOff>137508</xdr:rowOff>
    </xdr:to>
    <xdr:sp macro="" textlink="">
      <xdr:nvSpPr>
        <xdr:cNvPr id="201" name="楕円 200">
          <a:extLst>
            <a:ext uri="{FF2B5EF4-FFF2-40B4-BE49-F238E27FC236}">
              <a16:creationId xmlns:a16="http://schemas.microsoft.com/office/drawing/2014/main" id="{2D3B77D7-F219-439F-9536-0D0475FB943C}"/>
            </a:ext>
          </a:extLst>
        </xdr:cNvPr>
        <xdr:cNvSpPr/>
      </xdr:nvSpPr>
      <xdr:spPr>
        <a:xfrm>
          <a:off x="7670800" y="1042958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85100</xdr:rowOff>
    </xdr:from>
    <xdr:to>
      <xdr:col>50</xdr:col>
      <xdr:colOff>114300</xdr:colOff>
      <xdr:row>62</xdr:row>
      <xdr:rowOff>86708</xdr:rowOff>
    </xdr:to>
    <xdr:cxnSp macro="">
      <xdr:nvCxnSpPr>
        <xdr:cNvPr id="202" name="直線コネクタ 201">
          <a:extLst>
            <a:ext uri="{FF2B5EF4-FFF2-40B4-BE49-F238E27FC236}">
              <a16:creationId xmlns:a16="http://schemas.microsoft.com/office/drawing/2014/main" id="{0652C82B-F39D-400D-877B-8951CB58121D}"/>
            </a:ext>
          </a:extLst>
        </xdr:cNvPr>
        <xdr:cNvCxnSpPr/>
      </xdr:nvCxnSpPr>
      <xdr:spPr>
        <a:xfrm flipV="1">
          <a:off x="7713980" y="10478780"/>
          <a:ext cx="782320" cy="1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39840</xdr:rowOff>
    </xdr:from>
    <xdr:to>
      <xdr:col>41</xdr:col>
      <xdr:colOff>101600</xdr:colOff>
      <xdr:row>62</xdr:row>
      <xdr:rowOff>141440</xdr:rowOff>
    </xdr:to>
    <xdr:sp macro="" textlink="">
      <xdr:nvSpPr>
        <xdr:cNvPr id="203" name="楕円 202">
          <a:extLst>
            <a:ext uri="{FF2B5EF4-FFF2-40B4-BE49-F238E27FC236}">
              <a16:creationId xmlns:a16="http://schemas.microsoft.com/office/drawing/2014/main" id="{476BC573-549D-4013-AC1E-C2355C3C3D92}"/>
            </a:ext>
          </a:extLst>
        </xdr:cNvPr>
        <xdr:cNvSpPr/>
      </xdr:nvSpPr>
      <xdr:spPr>
        <a:xfrm>
          <a:off x="6873240" y="1043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86708</xdr:rowOff>
    </xdr:from>
    <xdr:to>
      <xdr:col>45</xdr:col>
      <xdr:colOff>177800</xdr:colOff>
      <xdr:row>62</xdr:row>
      <xdr:rowOff>90640</xdr:rowOff>
    </xdr:to>
    <xdr:cxnSp macro="">
      <xdr:nvCxnSpPr>
        <xdr:cNvPr id="204" name="直線コネクタ 203">
          <a:extLst>
            <a:ext uri="{FF2B5EF4-FFF2-40B4-BE49-F238E27FC236}">
              <a16:creationId xmlns:a16="http://schemas.microsoft.com/office/drawing/2014/main" id="{01F909EC-F444-4FF5-90FD-550971C02422}"/>
            </a:ext>
          </a:extLst>
        </xdr:cNvPr>
        <xdr:cNvCxnSpPr/>
      </xdr:nvCxnSpPr>
      <xdr:spPr>
        <a:xfrm flipV="1">
          <a:off x="6924040" y="10480388"/>
          <a:ext cx="789940" cy="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44526</xdr:rowOff>
    </xdr:from>
    <xdr:to>
      <xdr:col>36</xdr:col>
      <xdr:colOff>165100</xdr:colOff>
      <xdr:row>62</xdr:row>
      <xdr:rowOff>146126</xdr:rowOff>
    </xdr:to>
    <xdr:sp macro="" textlink="">
      <xdr:nvSpPr>
        <xdr:cNvPr id="205" name="楕円 204">
          <a:extLst>
            <a:ext uri="{FF2B5EF4-FFF2-40B4-BE49-F238E27FC236}">
              <a16:creationId xmlns:a16="http://schemas.microsoft.com/office/drawing/2014/main" id="{D1B53F96-73F1-4271-A5D0-27A69F4E173A}"/>
            </a:ext>
          </a:extLst>
        </xdr:cNvPr>
        <xdr:cNvSpPr/>
      </xdr:nvSpPr>
      <xdr:spPr>
        <a:xfrm>
          <a:off x="6098540" y="10438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90640</xdr:rowOff>
    </xdr:from>
    <xdr:to>
      <xdr:col>41</xdr:col>
      <xdr:colOff>50800</xdr:colOff>
      <xdr:row>62</xdr:row>
      <xdr:rowOff>95326</xdr:rowOff>
    </xdr:to>
    <xdr:cxnSp macro="">
      <xdr:nvCxnSpPr>
        <xdr:cNvPr id="206" name="直線コネクタ 205">
          <a:extLst>
            <a:ext uri="{FF2B5EF4-FFF2-40B4-BE49-F238E27FC236}">
              <a16:creationId xmlns:a16="http://schemas.microsoft.com/office/drawing/2014/main" id="{CCC5A9D6-9F31-4BD6-B455-63487125DD7B}"/>
            </a:ext>
          </a:extLst>
        </xdr:cNvPr>
        <xdr:cNvCxnSpPr/>
      </xdr:nvCxnSpPr>
      <xdr:spPr>
        <a:xfrm flipV="1">
          <a:off x="6149340" y="10484320"/>
          <a:ext cx="77470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154170</xdr:rowOff>
    </xdr:from>
    <xdr:ext cx="534377" cy="259045"/>
    <xdr:sp macro="" textlink="">
      <xdr:nvSpPr>
        <xdr:cNvPr id="207" name="n_1aveValue【橋りょう・トンネル】&#10;一人当たり有形固定資産（償却資産）額">
          <a:extLst>
            <a:ext uri="{FF2B5EF4-FFF2-40B4-BE49-F238E27FC236}">
              <a16:creationId xmlns:a16="http://schemas.microsoft.com/office/drawing/2014/main" id="{C0F5CD4F-9161-4065-B34C-065C49384671}"/>
            </a:ext>
          </a:extLst>
        </xdr:cNvPr>
        <xdr:cNvSpPr txBox="1"/>
      </xdr:nvSpPr>
      <xdr:spPr>
        <a:xfrm>
          <a:off x="8239271" y="10547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154612</xdr:rowOff>
    </xdr:from>
    <xdr:ext cx="534377" cy="259045"/>
    <xdr:sp macro="" textlink="">
      <xdr:nvSpPr>
        <xdr:cNvPr id="208" name="n_2aveValue【橋りょう・トンネル】&#10;一人当たり有形固定資産（償却資産）額">
          <a:extLst>
            <a:ext uri="{FF2B5EF4-FFF2-40B4-BE49-F238E27FC236}">
              <a16:creationId xmlns:a16="http://schemas.microsoft.com/office/drawing/2014/main" id="{4D36C57C-8A52-4854-9106-CB189C145C86}"/>
            </a:ext>
          </a:extLst>
        </xdr:cNvPr>
        <xdr:cNvSpPr txBox="1"/>
      </xdr:nvSpPr>
      <xdr:spPr>
        <a:xfrm>
          <a:off x="7477271" y="10548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158231</xdr:rowOff>
    </xdr:from>
    <xdr:ext cx="534377" cy="259045"/>
    <xdr:sp macro="" textlink="">
      <xdr:nvSpPr>
        <xdr:cNvPr id="209" name="n_3aveValue【橋りょう・トンネル】&#10;一人当たり有形固定資産（償却資産）額">
          <a:extLst>
            <a:ext uri="{FF2B5EF4-FFF2-40B4-BE49-F238E27FC236}">
              <a16:creationId xmlns:a16="http://schemas.microsoft.com/office/drawing/2014/main" id="{EF150800-6A2B-49B6-A528-B6F19D095F32}"/>
            </a:ext>
          </a:extLst>
        </xdr:cNvPr>
        <xdr:cNvSpPr txBox="1"/>
      </xdr:nvSpPr>
      <xdr:spPr>
        <a:xfrm>
          <a:off x="6702571" y="1055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157781</xdr:rowOff>
    </xdr:from>
    <xdr:ext cx="534377" cy="259045"/>
    <xdr:sp macro="" textlink="">
      <xdr:nvSpPr>
        <xdr:cNvPr id="210" name="n_4aveValue【橋りょう・トンネル】&#10;一人当たり有形固定資産（償却資産）額">
          <a:extLst>
            <a:ext uri="{FF2B5EF4-FFF2-40B4-BE49-F238E27FC236}">
              <a16:creationId xmlns:a16="http://schemas.microsoft.com/office/drawing/2014/main" id="{C7EF214A-0E9F-4182-8F9B-284B0D011352}"/>
            </a:ext>
          </a:extLst>
        </xdr:cNvPr>
        <xdr:cNvSpPr txBox="1"/>
      </xdr:nvSpPr>
      <xdr:spPr>
        <a:xfrm>
          <a:off x="5905011" y="1055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60</xdr:row>
      <xdr:rowOff>152427</xdr:rowOff>
    </xdr:from>
    <xdr:ext cx="534377" cy="259045"/>
    <xdr:sp macro="" textlink="">
      <xdr:nvSpPr>
        <xdr:cNvPr id="211" name="n_1mainValue【橋りょう・トンネル】&#10;一人当たり有形固定資産（償却資産）額">
          <a:extLst>
            <a:ext uri="{FF2B5EF4-FFF2-40B4-BE49-F238E27FC236}">
              <a16:creationId xmlns:a16="http://schemas.microsoft.com/office/drawing/2014/main" id="{B2C5122F-CFD6-4FC5-AD03-63910ED4D4B8}"/>
            </a:ext>
          </a:extLst>
        </xdr:cNvPr>
        <xdr:cNvSpPr txBox="1"/>
      </xdr:nvSpPr>
      <xdr:spPr>
        <a:xfrm>
          <a:off x="8239271" y="10210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154035</xdr:rowOff>
    </xdr:from>
    <xdr:ext cx="534377" cy="259045"/>
    <xdr:sp macro="" textlink="">
      <xdr:nvSpPr>
        <xdr:cNvPr id="212" name="n_2mainValue【橋りょう・トンネル】&#10;一人当たり有形固定資産（償却資産）額">
          <a:extLst>
            <a:ext uri="{FF2B5EF4-FFF2-40B4-BE49-F238E27FC236}">
              <a16:creationId xmlns:a16="http://schemas.microsoft.com/office/drawing/2014/main" id="{87E865BB-F510-46F3-AA43-70BF0AD483FA}"/>
            </a:ext>
          </a:extLst>
        </xdr:cNvPr>
        <xdr:cNvSpPr txBox="1"/>
      </xdr:nvSpPr>
      <xdr:spPr>
        <a:xfrm>
          <a:off x="7477271" y="1021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157967</xdr:rowOff>
    </xdr:from>
    <xdr:ext cx="534377" cy="259045"/>
    <xdr:sp macro="" textlink="">
      <xdr:nvSpPr>
        <xdr:cNvPr id="213" name="n_3mainValue【橋りょう・トンネル】&#10;一人当たり有形固定資産（償却資産）額">
          <a:extLst>
            <a:ext uri="{FF2B5EF4-FFF2-40B4-BE49-F238E27FC236}">
              <a16:creationId xmlns:a16="http://schemas.microsoft.com/office/drawing/2014/main" id="{9AEA8E09-54C6-4B8B-9E4F-DE455FBA696D}"/>
            </a:ext>
          </a:extLst>
        </xdr:cNvPr>
        <xdr:cNvSpPr txBox="1"/>
      </xdr:nvSpPr>
      <xdr:spPr>
        <a:xfrm>
          <a:off x="6702571" y="1021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162653</xdr:rowOff>
    </xdr:from>
    <xdr:ext cx="534377" cy="259045"/>
    <xdr:sp macro="" textlink="">
      <xdr:nvSpPr>
        <xdr:cNvPr id="214" name="n_4mainValue【橋りょう・トンネル】&#10;一人当たり有形固定資産（償却資産）額">
          <a:extLst>
            <a:ext uri="{FF2B5EF4-FFF2-40B4-BE49-F238E27FC236}">
              <a16:creationId xmlns:a16="http://schemas.microsoft.com/office/drawing/2014/main" id="{D680894A-ACFD-460C-80E1-BB4C09649DCA}"/>
            </a:ext>
          </a:extLst>
        </xdr:cNvPr>
        <xdr:cNvSpPr txBox="1"/>
      </xdr:nvSpPr>
      <xdr:spPr>
        <a:xfrm>
          <a:off x="5905011" y="1022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5" name="正方形/長方形 214">
          <a:extLst>
            <a:ext uri="{FF2B5EF4-FFF2-40B4-BE49-F238E27FC236}">
              <a16:creationId xmlns:a16="http://schemas.microsoft.com/office/drawing/2014/main" id="{8CC4F146-E68E-4DAD-92C1-086DE7F4937E}"/>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6" name="正方形/長方形 215">
          <a:extLst>
            <a:ext uri="{FF2B5EF4-FFF2-40B4-BE49-F238E27FC236}">
              <a16:creationId xmlns:a16="http://schemas.microsoft.com/office/drawing/2014/main" id="{C54925EB-C8C2-4B41-9822-F969946B18CE}"/>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7" name="正方形/長方形 216">
          <a:extLst>
            <a:ext uri="{FF2B5EF4-FFF2-40B4-BE49-F238E27FC236}">
              <a16:creationId xmlns:a16="http://schemas.microsoft.com/office/drawing/2014/main" id="{CEE25083-4A95-405A-B631-E4A6AF491C4A}"/>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8" name="正方形/長方形 217">
          <a:extLst>
            <a:ext uri="{FF2B5EF4-FFF2-40B4-BE49-F238E27FC236}">
              <a16:creationId xmlns:a16="http://schemas.microsoft.com/office/drawing/2014/main" id="{9D1B2CBA-844A-4B96-A014-A83469D3A9F4}"/>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9" name="正方形/長方形 218">
          <a:extLst>
            <a:ext uri="{FF2B5EF4-FFF2-40B4-BE49-F238E27FC236}">
              <a16:creationId xmlns:a16="http://schemas.microsoft.com/office/drawing/2014/main" id="{085B8CFE-2185-4B41-B65C-0A13CC5A01CC}"/>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0" name="正方形/長方形 219">
          <a:extLst>
            <a:ext uri="{FF2B5EF4-FFF2-40B4-BE49-F238E27FC236}">
              <a16:creationId xmlns:a16="http://schemas.microsoft.com/office/drawing/2014/main" id="{24ADAF43-35E3-4A85-922E-DDAF611255DC}"/>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1" name="正方形/長方形 220">
          <a:extLst>
            <a:ext uri="{FF2B5EF4-FFF2-40B4-BE49-F238E27FC236}">
              <a16:creationId xmlns:a16="http://schemas.microsoft.com/office/drawing/2014/main" id="{C980CF1F-2576-4794-BF2A-E91DA972981D}"/>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2" name="正方形/長方形 221">
          <a:extLst>
            <a:ext uri="{FF2B5EF4-FFF2-40B4-BE49-F238E27FC236}">
              <a16:creationId xmlns:a16="http://schemas.microsoft.com/office/drawing/2014/main" id="{89713852-92FC-468D-8054-42548C7AB0DC}"/>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3" name="テキスト ボックス 222">
          <a:extLst>
            <a:ext uri="{FF2B5EF4-FFF2-40B4-BE49-F238E27FC236}">
              <a16:creationId xmlns:a16="http://schemas.microsoft.com/office/drawing/2014/main" id="{ED125391-26AD-46BC-BD27-BC118A0C6E07}"/>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4" name="直線コネクタ 223">
          <a:extLst>
            <a:ext uri="{FF2B5EF4-FFF2-40B4-BE49-F238E27FC236}">
              <a16:creationId xmlns:a16="http://schemas.microsoft.com/office/drawing/2014/main" id="{7AD560F3-CFD7-4D7C-A6E4-D8BD5FBDA49F}"/>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25" name="テキスト ボックス 224">
          <a:extLst>
            <a:ext uri="{FF2B5EF4-FFF2-40B4-BE49-F238E27FC236}">
              <a16:creationId xmlns:a16="http://schemas.microsoft.com/office/drawing/2014/main" id="{869979FD-E899-4FD2-B2D3-52F336C64555}"/>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26" name="直線コネクタ 225">
          <a:extLst>
            <a:ext uri="{FF2B5EF4-FFF2-40B4-BE49-F238E27FC236}">
              <a16:creationId xmlns:a16="http://schemas.microsoft.com/office/drawing/2014/main" id="{A1DC603B-5598-4439-964F-6DAB6B3FBC27}"/>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27" name="テキスト ボックス 226">
          <a:extLst>
            <a:ext uri="{FF2B5EF4-FFF2-40B4-BE49-F238E27FC236}">
              <a16:creationId xmlns:a16="http://schemas.microsoft.com/office/drawing/2014/main" id="{9382270B-1633-48A8-840F-44E9BCF75690}"/>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28" name="直線コネクタ 227">
          <a:extLst>
            <a:ext uri="{FF2B5EF4-FFF2-40B4-BE49-F238E27FC236}">
              <a16:creationId xmlns:a16="http://schemas.microsoft.com/office/drawing/2014/main" id="{BCE2B1FF-31ED-438D-BB1A-15F3F6043796}"/>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29" name="テキスト ボックス 228">
          <a:extLst>
            <a:ext uri="{FF2B5EF4-FFF2-40B4-BE49-F238E27FC236}">
              <a16:creationId xmlns:a16="http://schemas.microsoft.com/office/drawing/2014/main" id="{DADCC543-F1DC-4B1C-83CF-119D920C5F16}"/>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0" name="直線コネクタ 229">
          <a:extLst>
            <a:ext uri="{FF2B5EF4-FFF2-40B4-BE49-F238E27FC236}">
              <a16:creationId xmlns:a16="http://schemas.microsoft.com/office/drawing/2014/main" id="{25A32D93-D091-4803-B85E-EB740856A2AE}"/>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1" name="テキスト ボックス 230">
          <a:extLst>
            <a:ext uri="{FF2B5EF4-FFF2-40B4-BE49-F238E27FC236}">
              <a16:creationId xmlns:a16="http://schemas.microsoft.com/office/drawing/2014/main" id="{63464B5C-AE0E-4DA9-A74D-86A895F4517F}"/>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2" name="直線コネクタ 231">
          <a:extLst>
            <a:ext uri="{FF2B5EF4-FFF2-40B4-BE49-F238E27FC236}">
              <a16:creationId xmlns:a16="http://schemas.microsoft.com/office/drawing/2014/main" id="{A5E7CE26-0308-4538-AC62-39048C1D2DAC}"/>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3" name="テキスト ボックス 232">
          <a:extLst>
            <a:ext uri="{FF2B5EF4-FFF2-40B4-BE49-F238E27FC236}">
              <a16:creationId xmlns:a16="http://schemas.microsoft.com/office/drawing/2014/main" id="{B10A5EE5-7E8D-4C09-A476-5FCFE1140FD4}"/>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4" name="直線コネクタ 233">
          <a:extLst>
            <a:ext uri="{FF2B5EF4-FFF2-40B4-BE49-F238E27FC236}">
              <a16:creationId xmlns:a16="http://schemas.microsoft.com/office/drawing/2014/main" id="{B8DCB870-1784-4718-8EF4-C9CF04BC6D05}"/>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5" name="テキスト ボックス 234">
          <a:extLst>
            <a:ext uri="{FF2B5EF4-FFF2-40B4-BE49-F238E27FC236}">
              <a16:creationId xmlns:a16="http://schemas.microsoft.com/office/drawing/2014/main" id="{265FE87B-6F9C-416B-BFFA-16E0FCF2E393}"/>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36" name="直線コネクタ 235">
          <a:extLst>
            <a:ext uri="{FF2B5EF4-FFF2-40B4-BE49-F238E27FC236}">
              <a16:creationId xmlns:a16="http://schemas.microsoft.com/office/drawing/2014/main" id="{0C99A55B-F99F-4AE7-86CF-14859BAB8B2D}"/>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37" name="テキスト ボックス 236">
          <a:extLst>
            <a:ext uri="{FF2B5EF4-FFF2-40B4-BE49-F238E27FC236}">
              <a16:creationId xmlns:a16="http://schemas.microsoft.com/office/drawing/2014/main" id="{CCA3FE1C-999E-42C4-834F-5BEB9D23BE08}"/>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8" name="直線コネクタ 237">
          <a:extLst>
            <a:ext uri="{FF2B5EF4-FFF2-40B4-BE49-F238E27FC236}">
              <a16:creationId xmlns:a16="http://schemas.microsoft.com/office/drawing/2014/main" id="{6679B95D-BA1F-4546-8D95-89CC948E4944}"/>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39" name="テキスト ボックス 238">
          <a:extLst>
            <a:ext uri="{FF2B5EF4-FFF2-40B4-BE49-F238E27FC236}">
              <a16:creationId xmlns:a16="http://schemas.microsoft.com/office/drawing/2014/main" id="{1AAA822B-6207-44F8-A7CB-D7917966DEC3}"/>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0" name="【公営住宅】&#10;有形固定資産減価償却率グラフ枠">
          <a:extLst>
            <a:ext uri="{FF2B5EF4-FFF2-40B4-BE49-F238E27FC236}">
              <a16:creationId xmlns:a16="http://schemas.microsoft.com/office/drawing/2014/main" id="{04C53172-9004-44EA-8CEF-3140D6298D6E}"/>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41" name="直線コネクタ 240">
          <a:extLst>
            <a:ext uri="{FF2B5EF4-FFF2-40B4-BE49-F238E27FC236}">
              <a16:creationId xmlns:a16="http://schemas.microsoft.com/office/drawing/2014/main" id="{90C53436-177C-4C3C-926E-1E1DB1462674}"/>
            </a:ext>
          </a:extLst>
        </xdr:cNvPr>
        <xdr:cNvCxnSpPr/>
      </xdr:nvCxnSpPr>
      <xdr:spPr>
        <a:xfrm flipV="1">
          <a:off x="4086225" y="12938216"/>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42" name="【公営住宅】&#10;有形固定資産減価償却率最小値テキスト">
          <a:extLst>
            <a:ext uri="{FF2B5EF4-FFF2-40B4-BE49-F238E27FC236}">
              <a16:creationId xmlns:a16="http://schemas.microsoft.com/office/drawing/2014/main" id="{F7AAEEEC-9A2A-428C-A75E-93610D7A6305}"/>
            </a:ext>
          </a:extLst>
        </xdr:cNvPr>
        <xdr:cNvSpPr txBox="1"/>
      </xdr:nvSpPr>
      <xdr:spPr>
        <a:xfrm>
          <a:off x="4124960" y="14488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43" name="直線コネクタ 242">
          <a:extLst>
            <a:ext uri="{FF2B5EF4-FFF2-40B4-BE49-F238E27FC236}">
              <a16:creationId xmlns:a16="http://schemas.microsoft.com/office/drawing/2014/main" id="{F8E8E03E-6D89-4734-B506-DA8341BD21AF}"/>
            </a:ext>
          </a:extLst>
        </xdr:cNvPr>
        <xdr:cNvCxnSpPr/>
      </xdr:nvCxnSpPr>
      <xdr:spPr>
        <a:xfrm>
          <a:off x="4020820" y="144845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44" name="【公営住宅】&#10;有形固定資産減価償却率最大値テキスト">
          <a:extLst>
            <a:ext uri="{FF2B5EF4-FFF2-40B4-BE49-F238E27FC236}">
              <a16:creationId xmlns:a16="http://schemas.microsoft.com/office/drawing/2014/main" id="{A4BE6A21-39E4-4C9F-8ED1-A8FAABA53CBE}"/>
            </a:ext>
          </a:extLst>
        </xdr:cNvPr>
        <xdr:cNvSpPr txBox="1"/>
      </xdr:nvSpPr>
      <xdr:spPr>
        <a:xfrm>
          <a:off x="4124960" y="12721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45" name="直線コネクタ 244">
          <a:extLst>
            <a:ext uri="{FF2B5EF4-FFF2-40B4-BE49-F238E27FC236}">
              <a16:creationId xmlns:a16="http://schemas.microsoft.com/office/drawing/2014/main" id="{A2D39D5A-7346-4657-8ABB-A959EE836CBE}"/>
            </a:ext>
          </a:extLst>
        </xdr:cNvPr>
        <xdr:cNvCxnSpPr/>
      </xdr:nvCxnSpPr>
      <xdr:spPr>
        <a:xfrm>
          <a:off x="4020820" y="129382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55897</xdr:rowOff>
    </xdr:from>
    <xdr:ext cx="405111" cy="259045"/>
    <xdr:sp macro="" textlink="">
      <xdr:nvSpPr>
        <xdr:cNvPr id="246" name="【公営住宅】&#10;有形固定資産減価償却率平均値テキスト">
          <a:extLst>
            <a:ext uri="{FF2B5EF4-FFF2-40B4-BE49-F238E27FC236}">
              <a16:creationId xmlns:a16="http://schemas.microsoft.com/office/drawing/2014/main" id="{10CC3488-2163-412A-A616-0F0A13F7564F}"/>
            </a:ext>
          </a:extLst>
        </xdr:cNvPr>
        <xdr:cNvSpPr txBox="1"/>
      </xdr:nvSpPr>
      <xdr:spPr>
        <a:xfrm>
          <a:off x="4124960" y="13299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47" name="フローチャート: 判断 246">
          <a:extLst>
            <a:ext uri="{FF2B5EF4-FFF2-40B4-BE49-F238E27FC236}">
              <a16:creationId xmlns:a16="http://schemas.microsoft.com/office/drawing/2014/main" id="{8B1ABBC3-634C-414B-B7AA-1BB332565D54}"/>
            </a:ext>
          </a:extLst>
        </xdr:cNvPr>
        <xdr:cNvSpPr/>
      </xdr:nvSpPr>
      <xdr:spPr>
        <a:xfrm>
          <a:off x="4036060" y="134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48" name="フローチャート: 判断 247">
          <a:extLst>
            <a:ext uri="{FF2B5EF4-FFF2-40B4-BE49-F238E27FC236}">
              <a16:creationId xmlns:a16="http://schemas.microsoft.com/office/drawing/2014/main" id="{49F92839-E9FF-48CF-A3C4-7352D57D378E}"/>
            </a:ext>
          </a:extLst>
        </xdr:cNvPr>
        <xdr:cNvSpPr/>
      </xdr:nvSpPr>
      <xdr:spPr>
        <a:xfrm>
          <a:off x="3312160" y="133990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249" name="フローチャート: 判断 248">
          <a:extLst>
            <a:ext uri="{FF2B5EF4-FFF2-40B4-BE49-F238E27FC236}">
              <a16:creationId xmlns:a16="http://schemas.microsoft.com/office/drawing/2014/main" id="{060CA7E9-4411-4A26-8E80-0924CED395EC}"/>
            </a:ext>
          </a:extLst>
        </xdr:cNvPr>
        <xdr:cNvSpPr/>
      </xdr:nvSpPr>
      <xdr:spPr>
        <a:xfrm>
          <a:off x="2514600" y="133859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250" name="フローチャート: 判断 249">
          <a:extLst>
            <a:ext uri="{FF2B5EF4-FFF2-40B4-BE49-F238E27FC236}">
              <a16:creationId xmlns:a16="http://schemas.microsoft.com/office/drawing/2014/main" id="{F75068A9-D3B3-4FAF-BE03-F5CD1EB45627}"/>
            </a:ext>
          </a:extLst>
        </xdr:cNvPr>
        <xdr:cNvSpPr/>
      </xdr:nvSpPr>
      <xdr:spPr>
        <a:xfrm>
          <a:off x="1739900" y="1331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251" name="フローチャート: 判断 250">
          <a:extLst>
            <a:ext uri="{FF2B5EF4-FFF2-40B4-BE49-F238E27FC236}">
              <a16:creationId xmlns:a16="http://schemas.microsoft.com/office/drawing/2014/main" id="{81FC7C48-7263-43BB-AB21-AAEB22F06A03}"/>
            </a:ext>
          </a:extLst>
        </xdr:cNvPr>
        <xdr:cNvSpPr/>
      </xdr:nvSpPr>
      <xdr:spPr>
        <a:xfrm>
          <a:off x="965200" y="1324882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97C1EC75-A561-4D63-87C6-9C9F124D9CF1}"/>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D0EA6BE5-77A3-4859-B2C7-03B2D0BB3416}"/>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48B01912-CA3A-4FC2-B9F9-BDF6B717A2DD}"/>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4AE356B8-6C72-4224-8764-4DE5289D414E}"/>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4455EB65-A670-420D-A0FA-911294701048}"/>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170180</xdr:rowOff>
    </xdr:from>
    <xdr:to>
      <xdr:col>24</xdr:col>
      <xdr:colOff>114300</xdr:colOff>
      <xdr:row>83</xdr:row>
      <xdr:rowOff>100330</xdr:rowOff>
    </xdr:to>
    <xdr:sp macro="" textlink="">
      <xdr:nvSpPr>
        <xdr:cNvPr id="257" name="楕円 256">
          <a:extLst>
            <a:ext uri="{FF2B5EF4-FFF2-40B4-BE49-F238E27FC236}">
              <a16:creationId xmlns:a16="http://schemas.microsoft.com/office/drawing/2014/main" id="{8BD2B0AA-70A8-41EB-BD69-F181AC5AA871}"/>
            </a:ext>
          </a:extLst>
        </xdr:cNvPr>
        <xdr:cNvSpPr/>
      </xdr:nvSpPr>
      <xdr:spPr>
        <a:xfrm>
          <a:off x="4036060" y="139166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148607</xdr:rowOff>
    </xdr:from>
    <xdr:ext cx="405111" cy="259045"/>
    <xdr:sp macro="" textlink="">
      <xdr:nvSpPr>
        <xdr:cNvPr id="258" name="【公営住宅】&#10;有形固定資産減価償却率該当値テキスト">
          <a:extLst>
            <a:ext uri="{FF2B5EF4-FFF2-40B4-BE49-F238E27FC236}">
              <a16:creationId xmlns:a16="http://schemas.microsoft.com/office/drawing/2014/main" id="{604B6A90-A6F3-4035-9EA8-0B623EF6EB5E}"/>
            </a:ext>
          </a:extLst>
        </xdr:cNvPr>
        <xdr:cNvSpPr txBox="1"/>
      </xdr:nvSpPr>
      <xdr:spPr>
        <a:xfrm>
          <a:off x="4124960" y="13895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55880</xdr:rowOff>
    </xdr:from>
    <xdr:to>
      <xdr:col>20</xdr:col>
      <xdr:colOff>38100</xdr:colOff>
      <xdr:row>82</xdr:row>
      <xdr:rowOff>157480</xdr:rowOff>
    </xdr:to>
    <xdr:sp macro="" textlink="">
      <xdr:nvSpPr>
        <xdr:cNvPr id="259" name="楕円 258">
          <a:extLst>
            <a:ext uri="{FF2B5EF4-FFF2-40B4-BE49-F238E27FC236}">
              <a16:creationId xmlns:a16="http://schemas.microsoft.com/office/drawing/2014/main" id="{E9FA72B1-A96F-4A41-8E68-140377A1AF53}"/>
            </a:ext>
          </a:extLst>
        </xdr:cNvPr>
        <xdr:cNvSpPr/>
      </xdr:nvSpPr>
      <xdr:spPr>
        <a:xfrm>
          <a:off x="3312160" y="138023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106680</xdr:rowOff>
    </xdr:from>
    <xdr:to>
      <xdr:col>24</xdr:col>
      <xdr:colOff>63500</xdr:colOff>
      <xdr:row>83</xdr:row>
      <xdr:rowOff>49530</xdr:rowOff>
    </xdr:to>
    <xdr:cxnSp macro="">
      <xdr:nvCxnSpPr>
        <xdr:cNvPr id="260" name="直線コネクタ 259">
          <a:extLst>
            <a:ext uri="{FF2B5EF4-FFF2-40B4-BE49-F238E27FC236}">
              <a16:creationId xmlns:a16="http://schemas.microsoft.com/office/drawing/2014/main" id="{4408E90F-F9BF-45DF-93E9-E06CA4428A43}"/>
            </a:ext>
          </a:extLst>
        </xdr:cNvPr>
        <xdr:cNvCxnSpPr/>
      </xdr:nvCxnSpPr>
      <xdr:spPr>
        <a:xfrm>
          <a:off x="3355340" y="13853160"/>
          <a:ext cx="73152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10161</xdr:rowOff>
    </xdr:from>
    <xdr:to>
      <xdr:col>15</xdr:col>
      <xdr:colOff>101600</xdr:colOff>
      <xdr:row>82</xdr:row>
      <xdr:rowOff>111761</xdr:rowOff>
    </xdr:to>
    <xdr:sp macro="" textlink="">
      <xdr:nvSpPr>
        <xdr:cNvPr id="261" name="楕円 260">
          <a:extLst>
            <a:ext uri="{FF2B5EF4-FFF2-40B4-BE49-F238E27FC236}">
              <a16:creationId xmlns:a16="http://schemas.microsoft.com/office/drawing/2014/main" id="{60A76EE0-87A4-4C5E-86C9-6AD131A96207}"/>
            </a:ext>
          </a:extLst>
        </xdr:cNvPr>
        <xdr:cNvSpPr/>
      </xdr:nvSpPr>
      <xdr:spPr>
        <a:xfrm>
          <a:off x="2514600" y="13756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60961</xdr:rowOff>
    </xdr:from>
    <xdr:to>
      <xdr:col>19</xdr:col>
      <xdr:colOff>177800</xdr:colOff>
      <xdr:row>82</xdr:row>
      <xdr:rowOff>106680</xdr:rowOff>
    </xdr:to>
    <xdr:cxnSp macro="">
      <xdr:nvCxnSpPr>
        <xdr:cNvPr id="262" name="直線コネクタ 261">
          <a:extLst>
            <a:ext uri="{FF2B5EF4-FFF2-40B4-BE49-F238E27FC236}">
              <a16:creationId xmlns:a16="http://schemas.microsoft.com/office/drawing/2014/main" id="{D47BB495-77A4-4473-89A5-BB8A175F44EB}"/>
            </a:ext>
          </a:extLst>
        </xdr:cNvPr>
        <xdr:cNvCxnSpPr/>
      </xdr:nvCxnSpPr>
      <xdr:spPr>
        <a:xfrm>
          <a:off x="2565400" y="13807441"/>
          <a:ext cx="78994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67311</xdr:rowOff>
    </xdr:from>
    <xdr:to>
      <xdr:col>10</xdr:col>
      <xdr:colOff>165100</xdr:colOff>
      <xdr:row>81</xdr:row>
      <xdr:rowOff>168911</xdr:rowOff>
    </xdr:to>
    <xdr:sp macro="" textlink="">
      <xdr:nvSpPr>
        <xdr:cNvPr id="263" name="楕円 262">
          <a:extLst>
            <a:ext uri="{FF2B5EF4-FFF2-40B4-BE49-F238E27FC236}">
              <a16:creationId xmlns:a16="http://schemas.microsoft.com/office/drawing/2014/main" id="{75173DEC-F5C2-45DE-805F-02BCDDA6CC01}"/>
            </a:ext>
          </a:extLst>
        </xdr:cNvPr>
        <xdr:cNvSpPr/>
      </xdr:nvSpPr>
      <xdr:spPr>
        <a:xfrm>
          <a:off x="1739900" y="1364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118111</xdr:rowOff>
    </xdr:from>
    <xdr:to>
      <xdr:col>15</xdr:col>
      <xdr:colOff>50800</xdr:colOff>
      <xdr:row>82</xdr:row>
      <xdr:rowOff>60961</xdr:rowOff>
    </xdr:to>
    <xdr:cxnSp macro="">
      <xdr:nvCxnSpPr>
        <xdr:cNvPr id="264" name="直線コネクタ 263">
          <a:extLst>
            <a:ext uri="{FF2B5EF4-FFF2-40B4-BE49-F238E27FC236}">
              <a16:creationId xmlns:a16="http://schemas.microsoft.com/office/drawing/2014/main" id="{F2F87AA3-D98F-492B-BF80-67B709E8F0FD}"/>
            </a:ext>
          </a:extLst>
        </xdr:cNvPr>
        <xdr:cNvCxnSpPr/>
      </xdr:nvCxnSpPr>
      <xdr:spPr>
        <a:xfrm>
          <a:off x="1790700" y="13696951"/>
          <a:ext cx="7747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124461</xdr:rowOff>
    </xdr:from>
    <xdr:to>
      <xdr:col>6</xdr:col>
      <xdr:colOff>38100</xdr:colOff>
      <xdr:row>81</xdr:row>
      <xdr:rowOff>54611</xdr:rowOff>
    </xdr:to>
    <xdr:sp macro="" textlink="">
      <xdr:nvSpPr>
        <xdr:cNvPr id="265" name="楕円 264">
          <a:extLst>
            <a:ext uri="{FF2B5EF4-FFF2-40B4-BE49-F238E27FC236}">
              <a16:creationId xmlns:a16="http://schemas.microsoft.com/office/drawing/2014/main" id="{C25C1CFB-BC18-45BB-82EE-312A17FD7B03}"/>
            </a:ext>
          </a:extLst>
        </xdr:cNvPr>
        <xdr:cNvSpPr/>
      </xdr:nvSpPr>
      <xdr:spPr>
        <a:xfrm>
          <a:off x="965200" y="135356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3811</xdr:rowOff>
    </xdr:from>
    <xdr:to>
      <xdr:col>10</xdr:col>
      <xdr:colOff>114300</xdr:colOff>
      <xdr:row>81</xdr:row>
      <xdr:rowOff>118111</xdr:rowOff>
    </xdr:to>
    <xdr:cxnSp macro="">
      <xdr:nvCxnSpPr>
        <xdr:cNvPr id="266" name="直線コネクタ 265">
          <a:extLst>
            <a:ext uri="{FF2B5EF4-FFF2-40B4-BE49-F238E27FC236}">
              <a16:creationId xmlns:a16="http://schemas.microsoft.com/office/drawing/2014/main" id="{729CF8A8-58C5-429F-B093-C03AF0E51963}"/>
            </a:ext>
          </a:extLst>
        </xdr:cNvPr>
        <xdr:cNvCxnSpPr/>
      </xdr:nvCxnSpPr>
      <xdr:spPr>
        <a:xfrm>
          <a:off x="1008380" y="13582651"/>
          <a:ext cx="78232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102161</xdr:rowOff>
    </xdr:from>
    <xdr:ext cx="405111" cy="259045"/>
    <xdr:sp macro="" textlink="">
      <xdr:nvSpPr>
        <xdr:cNvPr id="267" name="n_1aveValue【公営住宅】&#10;有形固定資産減価償却率">
          <a:extLst>
            <a:ext uri="{FF2B5EF4-FFF2-40B4-BE49-F238E27FC236}">
              <a16:creationId xmlns:a16="http://schemas.microsoft.com/office/drawing/2014/main" id="{2912E72C-5074-46E4-A54D-928634B69DDF}"/>
            </a:ext>
          </a:extLst>
        </xdr:cNvPr>
        <xdr:cNvSpPr txBox="1"/>
      </xdr:nvSpPr>
      <xdr:spPr>
        <a:xfrm>
          <a:off x="3170564" y="13178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89098</xdr:rowOff>
    </xdr:from>
    <xdr:ext cx="405111" cy="259045"/>
    <xdr:sp macro="" textlink="">
      <xdr:nvSpPr>
        <xdr:cNvPr id="268" name="n_2aveValue【公営住宅】&#10;有形固定資産減価償却率">
          <a:extLst>
            <a:ext uri="{FF2B5EF4-FFF2-40B4-BE49-F238E27FC236}">
              <a16:creationId xmlns:a16="http://schemas.microsoft.com/office/drawing/2014/main" id="{E7775E46-BC74-4624-B160-F746318F512D}"/>
            </a:ext>
          </a:extLst>
        </xdr:cNvPr>
        <xdr:cNvSpPr txBox="1"/>
      </xdr:nvSpPr>
      <xdr:spPr>
        <a:xfrm>
          <a:off x="2385704" y="13165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13988</xdr:rowOff>
    </xdr:from>
    <xdr:ext cx="405111" cy="259045"/>
    <xdr:sp macro="" textlink="">
      <xdr:nvSpPr>
        <xdr:cNvPr id="269" name="n_3aveValue【公営住宅】&#10;有形固定資産減価償却率">
          <a:extLst>
            <a:ext uri="{FF2B5EF4-FFF2-40B4-BE49-F238E27FC236}">
              <a16:creationId xmlns:a16="http://schemas.microsoft.com/office/drawing/2014/main" id="{C015DE35-D6EF-483B-8AB8-5F246657677D}"/>
            </a:ext>
          </a:extLst>
        </xdr:cNvPr>
        <xdr:cNvSpPr txBox="1"/>
      </xdr:nvSpPr>
      <xdr:spPr>
        <a:xfrm>
          <a:off x="1611004" y="13089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123389</xdr:rowOff>
    </xdr:from>
    <xdr:ext cx="405111" cy="259045"/>
    <xdr:sp macro="" textlink="">
      <xdr:nvSpPr>
        <xdr:cNvPr id="270" name="n_4aveValue【公営住宅】&#10;有形固定資産減価償却率">
          <a:extLst>
            <a:ext uri="{FF2B5EF4-FFF2-40B4-BE49-F238E27FC236}">
              <a16:creationId xmlns:a16="http://schemas.microsoft.com/office/drawing/2014/main" id="{399CC515-5513-4570-A9C2-DE9CEAF124B1}"/>
            </a:ext>
          </a:extLst>
        </xdr:cNvPr>
        <xdr:cNvSpPr txBox="1"/>
      </xdr:nvSpPr>
      <xdr:spPr>
        <a:xfrm>
          <a:off x="836304" y="13031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148607</xdr:rowOff>
    </xdr:from>
    <xdr:ext cx="405111" cy="259045"/>
    <xdr:sp macro="" textlink="">
      <xdr:nvSpPr>
        <xdr:cNvPr id="271" name="n_1mainValue【公営住宅】&#10;有形固定資産減価償却率">
          <a:extLst>
            <a:ext uri="{FF2B5EF4-FFF2-40B4-BE49-F238E27FC236}">
              <a16:creationId xmlns:a16="http://schemas.microsoft.com/office/drawing/2014/main" id="{282738A3-4D9C-4EFD-A4D5-1C2F77E6FCF5}"/>
            </a:ext>
          </a:extLst>
        </xdr:cNvPr>
        <xdr:cNvSpPr txBox="1"/>
      </xdr:nvSpPr>
      <xdr:spPr>
        <a:xfrm>
          <a:off x="3170564" y="13895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102888</xdr:rowOff>
    </xdr:from>
    <xdr:ext cx="405111" cy="259045"/>
    <xdr:sp macro="" textlink="">
      <xdr:nvSpPr>
        <xdr:cNvPr id="272" name="n_2mainValue【公営住宅】&#10;有形固定資産減価償却率">
          <a:extLst>
            <a:ext uri="{FF2B5EF4-FFF2-40B4-BE49-F238E27FC236}">
              <a16:creationId xmlns:a16="http://schemas.microsoft.com/office/drawing/2014/main" id="{2CE4E78E-71F5-4853-B6D7-80108BCDEA63}"/>
            </a:ext>
          </a:extLst>
        </xdr:cNvPr>
        <xdr:cNvSpPr txBox="1"/>
      </xdr:nvSpPr>
      <xdr:spPr>
        <a:xfrm>
          <a:off x="2385704" y="13849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160038</xdr:rowOff>
    </xdr:from>
    <xdr:ext cx="405111" cy="259045"/>
    <xdr:sp macro="" textlink="">
      <xdr:nvSpPr>
        <xdr:cNvPr id="273" name="n_3mainValue【公営住宅】&#10;有形固定資産減価償却率">
          <a:extLst>
            <a:ext uri="{FF2B5EF4-FFF2-40B4-BE49-F238E27FC236}">
              <a16:creationId xmlns:a16="http://schemas.microsoft.com/office/drawing/2014/main" id="{B6D186E6-F988-41D1-9DF4-692A7A2A80DE}"/>
            </a:ext>
          </a:extLst>
        </xdr:cNvPr>
        <xdr:cNvSpPr txBox="1"/>
      </xdr:nvSpPr>
      <xdr:spPr>
        <a:xfrm>
          <a:off x="1611004" y="1373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45738</xdr:rowOff>
    </xdr:from>
    <xdr:ext cx="405111" cy="259045"/>
    <xdr:sp macro="" textlink="">
      <xdr:nvSpPr>
        <xdr:cNvPr id="274" name="n_4mainValue【公営住宅】&#10;有形固定資産減価償却率">
          <a:extLst>
            <a:ext uri="{FF2B5EF4-FFF2-40B4-BE49-F238E27FC236}">
              <a16:creationId xmlns:a16="http://schemas.microsoft.com/office/drawing/2014/main" id="{A8334117-153C-4969-8146-F7E2EBBD15C3}"/>
            </a:ext>
          </a:extLst>
        </xdr:cNvPr>
        <xdr:cNvSpPr txBox="1"/>
      </xdr:nvSpPr>
      <xdr:spPr>
        <a:xfrm>
          <a:off x="836304" y="13624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5" name="正方形/長方形 274">
          <a:extLst>
            <a:ext uri="{FF2B5EF4-FFF2-40B4-BE49-F238E27FC236}">
              <a16:creationId xmlns:a16="http://schemas.microsoft.com/office/drawing/2014/main" id="{A54DF5EC-560A-400D-BF28-40B51932FBE5}"/>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6" name="正方形/長方形 275">
          <a:extLst>
            <a:ext uri="{FF2B5EF4-FFF2-40B4-BE49-F238E27FC236}">
              <a16:creationId xmlns:a16="http://schemas.microsoft.com/office/drawing/2014/main" id="{9B4D6EB9-2E2C-4677-B7DE-31B923361D0D}"/>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7" name="正方形/長方形 276">
          <a:extLst>
            <a:ext uri="{FF2B5EF4-FFF2-40B4-BE49-F238E27FC236}">
              <a16:creationId xmlns:a16="http://schemas.microsoft.com/office/drawing/2014/main" id="{8BB61844-1941-4B20-8012-243C2CA3C1F7}"/>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8" name="正方形/長方形 277">
          <a:extLst>
            <a:ext uri="{FF2B5EF4-FFF2-40B4-BE49-F238E27FC236}">
              <a16:creationId xmlns:a16="http://schemas.microsoft.com/office/drawing/2014/main" id="{A5C75263-E25C-4C6B-9A70-BC130F29D57D}"/>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9" name="正方形/長方形 278">
          <a:extLst>
            <a:ext uri="{FF2B5EF4-FFF2-40B4-BE49-F238E27FC236}">
              <a16:creationId xmlns:a16="http://schemas.microsoft.com/office/drawing/2014/main" id="{A250BB55-F790-4981-8E6B-D1649D4492C6}"/>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0" name="正方形/長方形 279">
          <a:extLst>
            <a:ext uri="{FF2B5EF4-FFF2-40B4-BE49-F238E27FC236}">
              <a16:creationId xmlns:a16="http://schemas.microsoft.com/office/drawing/2014/main" id="{76A39A3B-F9DD-4AC6-9206-712D8942440E}"/>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1" name="正方形/長方形 280">
          <a:extLst>
            <a:ext uri="{FF2B5EF4-FFF2-40B4-BE49-F238E27FC236}">
              <a16:creationId xmlns:a16="http://schemas.microsoft.com/office/drawing/2014/main" id="{A2E0A324-846B-482F-8457-F2280EDE351A}"/>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2" name="正方形/長方形 281">
          <a:extLst>
            <a:ext uri="{FF2B5EF4-FFF2-40B4-BE49-F238E27FC236}">
              <a16:creationId xmlns:a16="http://schemas.microsoft.com/office/drawing/2014/main" id="{4DDCA97F-A9A0-4265-9A30-866F504DBA11}"/>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3" name="テキスト ボックス 282">
          <a:extLst>
            <a:ext uri="{FF2B5EF4-FFF2-40B4-BE49-F238E27FC236}">
              <a16:creationId xmlns:a16="http://schemas.microsoft.com/office/drawing/2014/main" id="{6ED658B6-3971-43FF-8CF8-12D837716A8F}"/>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4" name="直線コネクタ 283">
          <a:extLst>
            <a:ext uri="{FF2B5EF4-FFF2-40B4-BE49-F238E27FC236}">
              <a16:creationId xmlns:a16="http://schemas.microsoft.com/office/drawing/2014/main" id="{4F9B496B-D11E-45E1-804A-579224FBD684}"/>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85" name="直線コネクタ 284">
          <a:extLst>
            <a:ext uri="{FF2B5EF4-FFF2-40B4-BE49-F238E27FC236}">
              <a16:creationId xmlns:a16="http://schemas.microsoft.com/office/drawing/2014/main" id="{A0547747-881C-41DF-A35D-9AF5E029063B}"/>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6" name="テキスト ボックス 285">
          <a:extLst>
            <a:ext uri="{FF2B5EF4-FFF2-40B4-BE49-F238E27FC236}">
              <a16:creationId xmlns:a16="http://schemas.microsoft.com/office/drawing/2014/main" id="{9B5BA7E8-2FF0-46F0-8AC5-0B1048113D9F}"/>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7" name="直線コネクタ 286">
          <a:extLst>
            <a:ext uri="{FF2B5EF4-FFF2-40B4-BE49-F238E27FC236}">
              <a16:creationId xmlns:a16="http://schemas.microsoft.com/office/drawing/2014/main" id="{3C15B44A-43FA-4FC8-9E3D-2BA30F9AD63D}"/>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8" name="テキスト ボックス 287">
          <a:extLst>
            <a:ext uri="{FF2B5EF4-FFF2-40B4-BE49-F238E27FC236}">
              <a16:creationId xmlns:a16="http://schemas.microsoft.com/office/drawing/2014/main" id="{650FB6EC-6CCC-4FF9-A980-EE5FBD83FD9B}"/>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9" name="直線コネクタ 288">
          <a:extLst>
            <a:ext uri="{FF2B5EF4-FFF2-40B4-BE49-F238E27FC236}">
              <a16:creationId xmlns:a16="http://schemas.microsoft.com/office/drawing/2014/main" id="{47D2C32B-60D9-4A3C-A8B5-0BB9A41A5033}"/>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90" name="テキスト ボックス 289">
          <a:extLst>
            <a:ext uri="{FF2B5EF4-FFF2-40B4-BE49-F238E27FC236}">
              <a16:creationId xmlns:a16="http://schemas.microsoft.com/office/drawing/2014/main" id="{4CCDE3C3-0AAC-42D6-ACB5-CCA566E1A7FB}"/>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91" name="直線コネクタ 290">
          <a:extLst>
            <a:ext uri="{FF2B5EF4-FFF2-40B4-BE49-F238E27FC236}">
              <a16:creationId xmlns:a16="http://schemas.microsoft.com/office/drawing/2014/main" id="{91585F4A-E63A-4E5C-AF1C-82D8929735C5}"/>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92" name="テキスト ボックス 291">
          <a:extLst>
            <a:ext uri="{FF2B5EF4-FFF2-40B4-BE49-F238E27FC236}">
              <a16:creationId xmlns:a16="http://schemas.microsoft.com/office/drawing/2014/main" id="{46C11F32-6E67-4725-AA7F-F0F1AFF1281A}"/>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93" name="直線コネクタ 292">
          <a:extLst>
            <a:ext uri="{FF2B5EF4-FFF2-40B4-BE49-F238E27FC236}">
              <a16:creationId xmlns:a16="http://schemas.microsoft.com/office/drawing/2014/main" id="{42D2C273-2B40-46A0-AB17-1162E6F37E73}"/>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94" name="テキスト ボックス 293">
          <a:extLst>
            <a:ext uri="{FF2B5EF4-FFF2-40B4-BE49-F238E27FC236}">
              <a16:creationId xmlns:a16="http://schemas.microsoft.com/office/drawing/2014/main" id="{93C6850F-5BE4-444C-821D-06912D4DFD18}"/>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95" name="直線コネクタ 294">
          <a:extLst>
            <a:ext uri="{FF2B5EF4-FFF2-40B4-BE49-F238E27FC236}">
              <a16:creationId xmlns:a16="http://schemas.microsoft.com/office/drawing/2014/main" id="{C10DE712-4FA8-40E0-8025-7B6C0E59B3CB}"/>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96" name="テキスト ボックス 295">
          <a:extLst>
            <a:ext uri="{FF2B5EF4-FFF2-40B4-BE49-F238E27FC236}">
              <a16:creationId xmlns:a16="http://schemas.microsoft.com/office/drawing/2014/main" id="{7A81CE3F-EC09-4920-A057-79B53591FD76}"/>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7" name="直線コネクタ 296">
          <a:extLst>
            <a:ext uri="{FF2B5EF4-FFF2-40B4-BE49-F238E27FC236}">
              <a16:creationId xmlns:a16="http://schemas.microsoft.com/office/drawing/2014/main" id="{808195FD-2B9D-4F6C-89BD-423061AD90ED}"/>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8" name="テキスト ボックス 297">
          <a:extLst>
            <a:ext uri="{FF2B5EF4-FFF2-40B4-BE49-F238E27FC236}">
              <a16:creationId xmlns:a16="http://schemas.microsoft.com/office/drawing/2014/main" id="{89CD5EAE-8365-4411-87E3-7A53CB4716C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9" name="【公営住宅】&#10;一人当たり面積グラフ枠">
          <a:extLst>
            <a:ext uri="{FF2B5EF4-FFF2-40B4-BE49-F238E27FC236}">
              <a16:creationId xmlns:a16="http://schemas.microsoft.com/office/drawing/2014/main" id="{2425FFD1-D66C-4507-A18D-474CA0816E6D}"/>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00" name="直線コネクタ 299">
          <a:extLst>
            <a:ext uri="{FF2B5EF4-FFF2-40B4-BE49-F238E27FC236}">
              <a16:creationId xmlns:a16="http://schemas.microsoft.com/office/drawing/2014/main" id="{0EE48F0E-99D2-434F-911C-61D7E61CBF04}"/>
            </a:ext>
          </a:extLst>
        </xdr:cNvPr>
        <xdr:cNvCxnSpPr/>
      </xdr:nvCxnSpPr>
      <xdr:spPr>
        <a:xfrm flipV="1">
          <a:off x="9219565" y="13089527"/>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01" name="【公営住宅】&#10;一人当たり面積最小値テキスト">
          <a:extLst>
            <a:ext uri="{FF2B5EF4-FFF2-40B4-BE49-F238E27FC236}">
              <a16:creationId xmlns:a16="http://schemas.microsoft.com/office/drawing/2014/main" id="{73596662-D75B-496F-8E43-962321D788B8}"/>
            </a:ext>
          </a:extLst>
        </xdr:cNvPr>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02" name="直線コネクタ 301">
          <a:extLst>
            <a:ext uri="{FF2B5EF4-FFF2-40B4-BE49-F238E27FC236}">
              <a16:creationId xmlns:a16="http://schemas.microsoft.com/office/drawing/2014/main" id="{C4A3B5CB-377C-4CEA-82C9-8BF8F8CC3E1E}"/>
            </a:ext>
          </a:extLst>
        </xdr:cNvPr>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03" name="【公営住宅】&#10;一人当たり面積最大値テキスト">
          <a:extLst>
            <a:ext uri="{FF2B5EF4-FFF2-40B4-BE49-F238E27FC236}">
              <a16:creationId xmlns:a16="http://schemas.microsoft.com/office/drawing/2014/main" id="{DEDA4D39-0892-4D2A-9A26-50723A8BA60E}"/>
            </a:ext>
          </a:extLst>
        </xdr:cNvPr>
        <xdr:cNvSpPr txBox="1"/>
      </xdr:nvSpPr>
      <xdr:spPr>
        <a:xfrm>
          <a:off x="9258300" y="1287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04" name="直線コネクタ 303">
          <a:extLst>
            <a:ext uri="{FF2B5EF4-FFF2-40B4-BE49-F238E27FC236}">
              <a16:creationId xmlns:a16="http://schemas.microsoft.com/office/drawing/2014/main" id="{1C8F212F-E0B6-403B-B249-B78552DD564D}"/>
            </a:ext>
          </a:extLst>
        </xdr:cNvPr>
        <xdr:cNvCxnSpPr/>
      </xdr:nvCxnSpPr>
      <xdr:spPr>
        <a:xfrm>
          <a:off x="9154160" y="130895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148970</xdr:rowOff>
    </xdr:from>
    <xdr:ext cx="469744" cy="259045"/>
    <xdr:sp macro="" textlink="">
      <xdr:nvSpPr>
        <xdr:cNvPr id="305" name="【公営住宅】&#10;一人当たり面積平均値テキスト">
          <a:extLst>
            <a:ext uri="{FF2B5EF4-FFF2-40B4-BE49-F238E27FC236}">
              <a16:creationId xmlns:a16="http://schemas.microsoft.com/office/drawing/2014/main" id="{84EC4195-2F94-4BA0-87BE-27B4EF3602D3}"/>
            </a:ext>
          </a:extLst>
        </xdr:cNvPr>
        <xdr:cNvSpPr txBox="1"/>
      </xdr:nvSpPr>
      <xdr:spPr>
        <a:xfrm>
          <a:off x="9258300" y="142307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06" name="フローチャート: 判断 305">
          <a:extLst>
            <a:ext uri="{FF2B5EF4-FFF2-40B4-BE49-F238E27FC236}">
              <a16:creationId xmlns:a16="http://schemas.microsoft.com/office/drawing/2014/main" id="{71A0FAFE-7456-4B17-82F5-27C947560511}"/>
            </a:ext>
          </a:extLst>
        </xdr:cNvPr>
        <xdr:cNvSpPr/>
      </xdr:nvSpPr>
      <xdr:spPr>
        <a:xfrm>
          <a:off x="9192260" y="143754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07" name="フローチャート: 判断 306">
          <a:extLst>
            <a:ext uri="{FF2B5EF4-FFF2-40B4-BE49-F238E27FC236}">
              <a16:creationId xmlns:a16="http://schemas.microsoft.com/office/drawing/2014/main" id="{0B29441B-6DDD-4D78-BC10-549D237AC235}"/>
            </a:ext>
          </a:extLst>
        </xdr:cNvPr>
        <xdr:cNvSpPr/>
      </xdr:nvSpPr>
      <xdr:spPr>
        <a:xfrm>
          <a:off x="844550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08" name="フローチャート: 判断 307">
          <a:extLst>
            <a:ext uri="{FF2B5EF4-FFF2-40B4-BE49-F238E27FC236}">
              <a16:creationId xmlns:a16="http://schemas.microsoft.com/office/drawing/2014/main" id="{DBB22A8C-D9DA-4C55-94C8-6B9B5D32A4BB}"/>
            </a:ext>
          </a:extLst>
        </xdr:cNvPr>
        <xdr:cNvSpPr/>
      </xdr:nvSpPr>
      <xdr:spPr>
        <a:xfrm>
          <a:off x="767080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09" name="フローチャート: 判断 308">
          <a:extLst>
            <a:ext uri="{FF2B5EF4-FFF2-40B4-BE49-F238E27FC236}">
              <a16:creationId xmlns:a16="http://schemas.microsoft.com/office/drawing/2014/main" id="{7DE11169-1AAE-497F-9376-E098D427D975}"/>
            </a:ext>
          </a:extLst>
        </xdr:cNvPr>
        <xdr:cNvSpPr/>
      </xdr:nvSpPr>
      <xdr:spPr>
        <a:xfrm>
          <a:off x="6873240" y="143820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10" name="フローチャート: 判断 309">
          <a:extLst>
            <a:ext uri="{FF2B5EF4-FFF2-40B4-BE49-F238E27FC236}">
              <a16:creationId xmlns:a16="http://schemas.microsoft.com/office/drawing/2014/main" id="{9D0F2148-6D3C-4832-B3B5-FE2E53E7D96C}"/>
            </a:ext>
          </a:extLst>
        </xdr:cNvPr>
        <xdr:cNvSpPr/>
      </xdr:nvSpPr>
      <xdr:spPr>
        <a:xfrm>
          <a:off x="609854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1" name="テキスト ボックス 310">
          <a:extLst>
            <a:ext uri="{FF2B5EF4-FFF2-40B4-BE49-F238E27FC236}">
              <a16:creationId xmlns:a16="http://schemas.microsoft.com/office/drawing/2014/main" id="{4D071ED9-0170-4674-A39C-5DB936B690D2}"/>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2" name="テキスト ボックス 311">
          <a:extLst>
            <a:ext uri="{FF2B5EF4-FFF2-40B4-BE49-F238E27FC236}">
              <a16:creationId xmlns:a16="http://schemas.microsoft.com/office/drawing/2014/main" id="{DF203EC2-552E-4F12-AB88-2024040AA646}"/>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3" name="テキスト ボックス 312">
          <a:extLst>
            <a:ext uri="{FF2B5EF4-FFF2-40B4-BE49-F238E27FC236}">
              <a16:creationId xmlns:a16="http://schemas.microsoft.com/office/drawing/2014/main" id="{4FCA9B11-682B-4520-95A1-64B28B9BF318}"/>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4" name="テキスト ボックス 313">
          <a:extLst>
            <a:ext uri="{FF2B5EF4-FFF2-40B4-BE49-F238E27FC236}">
              <a16:creationId xmlns:a16="http://schemas.microsoft.com/office/drawing/2014/main" id="{028C0F80-9658-4B82-BAC3-51F5689D978B}"/>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5" name="テキスト ボックス 314">
          <a:extLst>
            <a:ext uri="{FF2B5EF4-FFF2-40B4-BE49-F238E27FC236}">
              <a16:creationId xmlns:a16="http://schemas.microsoft.com/office/drawing/2014/main" id="{97FB5381-9DBC-4DA5-962A-413325D2FC33}"/>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106499</xdr:rowOff>
    </xdr:from>
    <xdr:to>
      <xdr:col>55</xdr:col>
      <xdr:colOff>50800</xdr:colOff>
      <xdr:row>87</xdr:row>
      <xdr:rowOff>36649</xdr:rowOff>
    </xdr:to>
    <xdr:sp macro="" textlink="">
      <xdr:nvSpPr>
        <xdr:cNvPr id="316" name="楕円 315">
          <a:extLst>
            <a:ext uri="{FF2B5EF4-FFF2-40B4-BE49-F238E27FC236}">
              <a16:creationId xmlns:a16="http://schemas.microsoft.com/office/drawing/2014/main" id="{9A7D03AF-08AE-42A3-9C30-82FB80267CA9}"/>
            </a:ext>
          </a:extLst>
        </xdr:cNvPr>
        <xdr:cNvSpPr/>
      </xdr:nvSpPr>
      <xdr:spPr>
        <a:xfrm>
          <a:off x="9192260" y="145235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21426</xdr:rowOff>
    </xdr:from>
    <xdr:ext cx="469744" cy="259045"/>
    <xdr:sp macro="" textlink="">
      <xdr:nvSpPr>
        <xdr:cNvPr id="317" name="【公営住宅】&#10;一人当たり面積該当値テキスト">
          <a:extLst>
            <a:ext uri="{FF2B5EF4-FFF2-40B4-BE49-F238E27FC236}">
              <a16:creationId xmlns:a16="http://schemas.microsoft.com/office/drawing/2014/main" id="{40F7AEE2-EE82-471D-A1CB-DD418E377A27}"/>
            </a:ext>
          </a:extLst>
        </xdr:cNvPr>
        <xdr:cNvSpPr txBox="1"/>
      </xdr:nvSpPr>
      <xdr:spPr>
        <a:xfrm>
          <a:off x="9258300" y="1443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106499</xdr:rowOff>
    </xdr:from>
    <xdr:to>
      <xdr:col>50</xdr:col>
      <xdr:colOff>165100</xdr:colOff>
      <xdr:row>87</xdr:row>
      <xdr:rowOff>36649</xdr:rowOff>
    </xdr:to>
    <xdr:sp macro="" textlink="">
      <xdr:nvSpPr>
        <xdr:cNvPr id="318" name="楕円 317">
          <a:extLst>
            <a:ext uri="{FF2B5EF4-FFF2-40B4-BE49-F238E27FC236}">
              <a16:creationId xmlns:a16="http://schemas.microsoft.com/office/drawing/2014/main" id="{E14050D0-39CA-4D4C-97B4-8BA1964EA67D}"/>
            </a:ext>
          </a:extLst>
        </xdr:cNvPr>
        <xdr:cNvSpPr/>
      </xdr:nvSpPr>
      <xdr:spPr>
        <a:xfrm>
          <a:off x="8445500" y="145235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157299</xdr:rowOff>
    </xdr:from>
    <xdr:to>
      <xdr:col>55</xdr:col>
      <xdr:colOff>0</xdr:colOff>
      <xdr:row>86</xdr:row>
      <xdr:rowOff>157299</xdr:rowOff>
    </xdr:to>
    <xdr:cxnSp macro="">
      <xdr:nvCxnSpPr>
        <xdr:cNvPr id="319" name="直線コネクタ 318">
          <a:extLst>
            <a:ext uri="{FF2B5EF4-FFF2-40B4-BE49-F238E27FC236}">
              <a16:creationId xmlns:a16="http://schemas.microsoft.com/office/drawing/2014/main" id="{44F99D14-BEAB-4E45-9F59-199ADBBF1062}"/>
            </a:ext>
          </a:extLst>
        </xdr:cNvPr>
        <xdr:cNvCxnSpPr/>
      </xdr:nvCxnSpPr>
      <xdr:spPr>
        <a:xfrm>
          <a:off x="8496300" y="14574339"/>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106499</xdr:rowOff>
    </xdr:from>
    <xdr:to>
      <xdr:col>46</xdr:col>
      <xdr:colOff>38100</xdr:colOff>
      <xdr:row>87</xdr:row>
      <xdr:rowOff>36649</xdr:rowOff>
    </xdr:to>
    <xdr:sp macro="" textlink="">
      <xdr:nvSpPr>
        <xdr:cNvPr id="320" name="楕円 319">
          <a:extLst>
            <a:ext uri="{FF2B5EF4-FFF2-40B4-BE49-F238E27FC236}">
              <a16:creationId xmlns:a16="http://schemas.microsoft.com/office/drawing/2014/main" id="{66EF0384-B6BC-4C19-88A6-6DDADE81EC96}"/>
            </a:ext>
          </a:extLst>
        </xdr:cNvPr>
        <xdr:cNvSpPr/>
      </xdr:nvSpPr>
      <xdr:spPr>
        <a:xfrm>
          <a:off x="7670800" y="145235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157299</xdr:rowOff>
    </xdr:from>
    <xdr:to>
      <xdr:col>50</xdr:col>
      <xdr:colOff>114300</xdr:colOff>
      <xdr:row>86</xdr:row>
      <xdr:rowOff>157299</xdr:rowOff>
    </xdr:to>
    <xdr:cxnSp macro="">
      <xdr:nvCxnSpPr>
        <xdr:cNvPr id="321" name="直線コネクタ 320">
          <a:extLst>
            <a:ext uri="{FF2B5EF4-FFF2-40B4-BE49-F238E27FC236}">
              <a16:creationId xmlns:a16="http://schemas.microsoft.com/office/drawing/2014/main" id="{626A4AB3-0294-48BD-9819-E5E9E7A8CCDE}"/>
            </a:ext>
          </a:extLst>
        </xdr:cNvPr>
        <xdr:cNvCxnSpPr/>
      </xdr:nvCxnSpPr>
      <xdr:spPr>
        <a:xfrm>
          <a:off x="7713980" y="1457433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106499</xdr:rowOff>
    </xdr:from>
    <xdr:to>
      <xdr:col>41</xdr:col>
      <xdr:colOff>101600</xdr:colOff>
      <xdr:row>87</xdr:row>
      <xdr:rowOff>36649</xdr:rowOff>
    </xdr:to>
    <xdr:sp macro="" textlink="">
      <xdr:nvSpPr>
        <xdr:cNvPr id="322" name="楕円 321">
          <a:extLst>
            <a:ext uri="{FF2B5EF4-FFF2-40B4-BE49-F238E27FC236}">
              <a16:creationId xmlns:a16="http://schemas.microsoft.com/office/drawing/2014/main" id="{CD4B7653-9BDC-4F4B-BA25-503ECEC4AB4F}"/>
            </a:ext>
          </a:extLst>
        </xdr:cNvPr>
        <xdr:cNvSpPr/>
      </xdr:nvSpPr>
      <xdr:spPr>
        <a:xfrm>
          <a:off x="6873240" y="145235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157299</xdr:rowOff>
    </xdr:from>
    <xdr:to>
      <xdr:col>45</xdr:col>
      <xdr:colOff>177800</xdr:colOff>
      <xdr:row>86</xdr:row>
      <xdr:rowOff>157299</xdr:rowOff>
    </xdr:to>
    <xdr:cxnSp macro="">
      <xdr:nvCxnSpPr>
        <xdr:cNvPr id="323" name="直線コネクタ 322">
          <a:extLst>
            <a:ext uri="{FF2B5EF4-FFF2-40B4-BE49-F238E27FC236}">
              <a16:creationId xmlns:a16="http://schemas.microsoft.com/office/drawing/2014/main" id="{5C7A546F-21A0-40C6-B495-71067F8CD373}"/>
            </a:ext>
          </a:extLst>
        </xdr:cNvPr>
        <xdr:cNvCxnSpPr/>
      </xdr:nvCxnSpPr>
      <xdr:spPr>
        <a:xfrm>
          <a:off x="6924040" y="1457433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106499</xdr:rowOff>
    </xdr:from>
    <xdr:to>
      <xdr:col>36</xdr:col>
      <xdr:colOff>165100</xdr:colOff>
      <xdr:row>87</xdr:row>
      <xdr:rowOff>36649</xdr:rowOff>
    </xdr:to>
    <xdr:sp macro="" textlink="">
      <xdr:nvSpPr>
        <xdr:cNvPr id="324" name="楕円 323">
          <a:extLst>
            <a:ext uri="{FF2B5EF4-FFF2-40B4-BE49-F238E27FC236}">
              <a16:creationId xmlns:a16="http://schemas.microsoft.com/office/drawing/2014/main" id="{E8DE3E1D-D795-4D55-8921-69BFC03D3D23}"/>
            </a:ext>
          </a:extLst>
        </xdr:cNvPr>
        <xdr:cNvSpPr/>
      </xdr:nvSpPr>
      <xdr:spPr>
        <a:xfrm>
          <a:off x="6098540" y="145235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157299</xdr:rowOff>
    </xdr:from>
    <xdr:to>
      <xdr:col>41</xdr:col>
      <xdr:colOff>50800</xdr:colOff>
      <xdr:row>86</xdr:row>
      <xdr:rowOff>157299</xdr:rowOff>
    </xdr:to>
    <xdr:cxnSp macro="">
      <xdr:nvCxnSpPr>
        <xdr:cNvPr id="325" name="直線コネクタ 324">
          <a:extLst>
            <a:ext uri="{FF2B5EF4-FFF2-40B4-BE49-F238E27FC236}">
              <a16:creationId xmlns:a16="http://schemas.microsoft.com/office/drawing/2014/main" id="{1A5B06FF-4CB4-4525-8377-EF148E778B08}"/>
            </a:ext>
          </a:extLst>
        </xdr:cNvPr>
        <xdr:cNvCxnSpPr/>
      </xdr:nvCxnSpPr>
      <xdr:spPr>
        <a:xfrm>
          <a:off x="6149340" y="14574339"/>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26" name="n_1aveValue【公営住宅】&#10;一人当たり面積">
          <a:extLst>
            <a:ext uri="{FF2B5EF4-FFF2-40B4-BE49-F238E27FC236}">
              <a16:creationId xmlns:a16="http://schemas.microsoft.com/office/drawing/2014/main" id="{D2D9C89C-4D5D-4D31-B684-5A8E8CD0FD12}"/>
            </a:ext>
          </a:extLst>
        </xdr:cNvPr>
        <xdr:cNvSpPr txBox="1"/>
      </xdr:nvSpPr>
      <xdr:spPr>
        <a:xfrm>
          <a:off x="827158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79301</xdr:rowOff>
    </xdr:from>
    <xdr:ext cx="469744" cy="259045"/>
    <xdr:sp macro="" textlink="">
      <xdr:nvSpPr>
        <xdr:cNvPr id="327" name="n_2aveValue【公営住宅】&#10;一人当たり面積">
          <a:extLst>
            <a:ext uri="{FF2B5EF4-FFF2-40B4-BE49-F238E27FC236}">
              <a16:creationId xmlns:a16="http://schemas.microsoft.com/office/drawing/2014/main" id="{51659F0E-0969-4C0A-BB29-FA698B3FF00E}"/>
            </a:ext>
          </a:extLst>
        </xdr:cNvPr>
        <xdr:cNvSpPr txBox="1"/>
      </xdr:nvSpPr>
      <xdr:spPr>
        <a:xfrm>
          <a:off x="7509587" y="1416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79301</xdr:rowOff>
    </xdr:from>
    <xdr:ext cx="469744" cy="259045"/>
    <xdr:sp macro="" textlink="">
      <xdr:nvSpPr>
        <xdr:cNvPr id="328" name="n_3aveValue【公営住宅】&#10;一人当たり面積">
          <a:extLst>
            <a:ext uri="{FF2B5EF4-FFF2-40B4-BE49-F238E27FC236}">
              <a16:creationId xmlns:a16="http://schemas.microsoft.com/office/drawing/2014/main" id="{69923CD7-C002-4769-B4A0-BB3544B77C99}"/>
            </a:ext>
          </a:extLst>
        </xdr:cNvPr>
        <xdr:cNvSpPr txBox="1"/>
      </xdr:nvSpPr>
      <xdr:spPr>
        <a:xfrm>
          <a:off x="6712027" y="1416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69504</xdr:rowOff>
    </xdr:from>
    <xdr:ext cx="469744" cy="259045"/>
    <xdr:sp macro="" textlink="">
      <xdr:nvSpPr>
        <xdr:cNvPr id="329" name="n_4aveValue【公営住宅】&#10;一人当たり面積">
          <a:extLst>
            <a:ext uri="{FF2B5EF4-FFF2-40B4-BE49-F238E27FC236}">
              <a16:creationId xmlns:a16="http://schemas.microsoft.com/office/drawing/2014/main" id="{C56F2719-6BB0-4776-80AF-B5843C210344}"/>
            </a:ext>
          </a:extLst>
        </xdr:cNvPr>
        <xdr:cNvSpPr txBox="1"/>
      </xdr:nvSpPr>
      <xdr:spPr>
        <a:xfrm>
          <a:off x="593732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27776</xdr:rowOff>
    </xdr:from>
    <xdr:ext cx="469744" cy="259045"/>
    <xdr:sp macro="" textlink="">
      <xdr:nvSpPr>
        <xdr:cNvPr id="330" name="n_1mainValue【公営住宅】&#10;一人当たり面積">
          <a:extLst>
            <a:ext uri="{FF2B5EF4-FFF2-40B4-BE49-F238E27FC236}">
              <a16:creationId xmlns:a16="http://schemas.microsoft.com/office/drawing/2014/main" id="{EA57AF87-F0CF-4A09-B833-AC4603A0CED4}"/>
            </a:ext>
          </a:extLst>
        </xdr:cNvPr>
        <xdr:cNvSpPr txBox="1"/>
      </xdr:nvSpPr>
      <xdr:spPr>
        <a:xfrm>
          <a:off x="8271587" y="1461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27776</xdr:rowOff>
    </xdr:from>
    <xdr:ext cx="469744" cy="259045"/>
    <xdr:sp macro="" textlink="">
      <xdr:nvSpPr>
        <xdr:cNvPr id="331" name="n_2mainValue【公営住宅】&#10;一人当たり面積">
          <a:extLst>
            <a:ext uri="{FF2B5EF4-FFF2-40B4-BE49-F238E27FC236}">
              <a16:creationId xmlns:a16="http://schemas.microsoft.com/office/drawing/2014/main" id="{7B13FADA-7367-491F-9D3A-0740AC93AC31}"/>
            </a:ext>
          </a:extLst>
        </xdr:cNvPr>
        <xdr:cNvSpPr txBox="1"/>
      </xdr:nvSpPr>
      <xdr:spPr>
        <a:xfrm>
          <a:off x="7509587" y="1461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27776</xdr:rowOff>
    </xdr:from>
    <xdr:ext cx="469744" cy="259045"/>
    <xdr:sp macro="" textlink="">
      <xdr:nvSpPr>
        <xdr:cNvPr id="332" name="n_3mainValue【公営住宅】&#10;一人当たり面積">
          <a:extLst>
            <a:ext uri="{FF2B5EF4-FFF2-40B4-BE49-F238E27FC236}">
              <a16:creationId xmlns:a16="http://schemas.microsoft.com/office/drawing/2014/main" id="{2E8A6BB2-C2A0-40AB-9BA9-F822F3713E9D}"/>
            </a:ext>
          </a:extLst>
        </xdr:cNvPr>
        <xdr:cNvSpPr txBox="1"/>
      </xdr:nvSpPr>
      <xdr:spPr>
        <a:xfrm>
          <a:off x="6712027" y="1461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27776</xdr:rowOff>
    </xdr:from>
    <xdr:ext cx="469744" cy="259045"/>
    <xdr:sp macro="" textlink="">
      <xdr:nvSpPr>
        <xdr:cNvPr id="333" name="n_4mainValue【公営住宅】&#10;一人当たり面積">
          <a:extLst>
            <a:ext uri="{FF2B5EF4-FFF2-40B4-BE49-F238E27FC236}">
              <a16:creationId xmlns:a16="http://schemas.microsoft.com/office/drawing/2014/main" id="{033CC8A0-73B7-47F6-9D3D-55991DDD8FEE}"/>
            </a:ext>
          </a:extLst>
        </xdr:cNvPr>
        <xdr:cNvSpPr txBox="1"/>
      </xdr:nvSpPr>
      <xdr:spPr>
        <a:xfrm>
          <a:off x="5937327" y="1461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4" name="正方形/長方形 333">
          <a:extLst>
            <a:ext uri="{FF2B5EF4-FFF2-40B4-BE49-F238E27FC236}">
              <a16:creationId xmlns:a16="http://schemas.microsoft.com/office/drawing/2014/main" id="{9BD64A71-9B59-4DBD-BC0F-70205D05AA58}"/>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35" name="正方形/長方形 334">
          <a:extLst>
            <a:ext uri="{FF2B5EF4-FFF2-40B4-BE49-F238E27FC236}">
              <a16:creationId xmlns:a16="http://schemas.microsoft.com/office/drawing/2014/main" id="{030AD468-75BB-42F7-B6B8-57597C117FC8}"/>
            </a:ext>
          </a:extLst>
        </xdr:cNvPr>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36" name="正方形/長方形 335">
          <a:extLst>
            <a:ext uri="{FF2B5EF4-FFF2-40B4-BE49-F238E27FC236}">
              <a16:creationId xmlns:a16="http://schemas.microsoft.com/office/drawing/2014/main" id="{EB614AA3-DFF5-43D1-8127-9A4AEC645876}"/>
            </a:ext>
          </a:extLst>
        </xdr:cNvPr>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37" name="正方形/長方形 336">
          <a:extLst>
            <a:ext uri="{FF2B5EF4-FFF2-40B4-BE49-F238E27FC236}">
              <a16:creationId xmlns:a16="http://schemas.microsoft.com/office/drawing/2014/main" id="{DFEBE82B-94EF-4AD1-839A-C4021244C9F1}"/>
            </a:ext>
          </a:extLst>
        </xdr:cNvPr>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38" name="正方形/長方形 337">
          <a:extLst>
            <a:ext uri="{FF2B5EF4-FFF2-40B4-BE49-F238E27FC236}">
              <a16:creationId xmlns:a16="http://schemas.microsoft.com/office/drawing/2014/main" id="{2562C032-44C3-462E-B3BA-1CCF993012AC}"/>
            </a:ext>
          </a:extLst>
        </xdr:cNvPr>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9" name="正方形/長方形 338">
          <a:extLst>
            <a:ext uri="{FF2B5EF4-FFF2-40B4-BE49-F238E27FC236}">
              <a16:creationId xmlns:a16="http://schemas.microsoft.com/office/drawing/2014/main" id="{A4402BDB-7CA8-420F-ACF9-D732E3AEC145}"/>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a:extLst>
            <a:ext uri="{FF2B5EF4-FFF2-40B4-BE49-F238E27FC236}">
              <a16:creationId xmlns:a16="http://schemas.microsoft.com/office/drawing/2014/main" id="{0547D73C-82AA-4D59-B47E-B8FEE2D032FB}"/>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41" name="正方形/長方形 340">
          <a:extLst>
            <a:ext uri="{FF2B5EF4-FFF2-40B4-BE49-F238E27FC236}">
              <a16:creationId xmlns:a16="http://schemas.microsoft.com/office/drawing/2014/main" id="{05699E73-3582-40BF-A380-F7A1B0AA0351}"/>
            </a:ext>
          </a:extLst>
        </xdr:cNvPr>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42" name="正方形/長方形 341">
          <a:extLst>
            <a:ext uri="{FF2B5EF4-FFF2-40B4-BE49-F238E27FC236}">
              <a16:creationId xmlns:a16="http://schemas.microsoft.com/office/drawing/2014/main" id="{72BC8CC7-E8D7-45C1-B217-9EBABC9ECA0C}"/>
            </a:ext>
          </a:extLst>
        </xdr:cNvPr>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43" name="正方形/長方形 342">
          <a:extLst>
            <a:ext uri="{FF2B5EF4-FFF2-40B4-BE49-F238E27FC236}">
              <a16:creationId xmlns:a16="http://schemas.microsoft.com/office/drawing/2014/main" id="{E9760D69-D1D1-44AE-89CA-27D2643F4FE8}"/>
            </a:ext>
          </a:extLst>
        </xdr:cNvPr>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44" name="正方形/長方形 343">
          <a:extLst>
            <a:ext uri="{FF2B5EF4-FFF2-40B4-BE49-F238E27FC236}">
              <a16:creationId xmlns:a16="http://schemas.microsoft.com/office/drawing/2014/main" id="{210108E9-1FE2-48F4-9A31-75DBE960924A}"/>
            </a:ext>
          </a:extLst>
        </xdr:cNvPr>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5" name="正方形/長方形 344">
          <a:extLst>
            <a:ext uri="{FF2B5EF4-FFF2-40B4-BE49-F238E27FC236}">
              <a16:creationId xmlns:a16="http://schemas.microsoft.com/office/drawing/2014/main" id="{FCEB65EF-2CB5-4FB9-8F4F-69303C6F1F84}"/>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6" name="正方形/長方形 345">
          <a:extLst>
            <a:ext uri="{FF2B5EF4-FFF2-40B4-BE49-F238E27FC236}">
              <a16:creationId xmlns:a16="http://schemas.microsoft.com/office/drawing/2014/main" id="{1C5C22A1-E114-4174-921E-8164B0AA29A7}"/>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7" name="正方形/長方形 346">
          <a:extLst>
            <a:ext uri="{FF2B5EF4-FFF2-40B4-BE49-F238E27FC236}">
              <a16:creationId xmlns:a16="http://schemas.microsoft.com/office/drawing/2014/main" id="{E2E155F0-81AF-45B3-ADFA-39860D0B5A57}"/>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8" name="正方形/長方形 347">
          <a:extLst>
            <a:ext uri="{FF2B5EF4-FFF2-40B4-BE49-F238E27FC236}">
              <a16:creationId xmlns:a16="http://schemas.microsoft.com/office/drawing/2014/main" id="{8ABCC7C9-93BE-4E71-ACAE-53FE20B7E4D6}"/>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9" name="正方形/長方形 348">
          <a:extLst>
            <a:ext uri="{FF2B5EF4-FFF2-40B4-BE49-F238E27FC236}">
              <a16:creationId xmlns:a16="http://schemas.microsoft.com/office/drawing/2014/main" id="{0DA39DCC-91A9-4AB9-802E-72FF23C602CB}"/>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50" name="正方形/長方形 349">
          <a:extLst>
            <a:ext uri="{FF2B5EF4-FFF2-40B4-BE49-F238E27FC236}">
              <a16:creationId xmlns:a16="http://schemas.microsoft.com/office/drawing/2014/main" id="{97CE30B9-E6A4-41DB-90B1-B1A9151C98DE}"/>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51" name="正方形/長方形 350">
          <a:extLst>
            <a:ext uri="{FF2B5EF4-FFF2-40B4-BE49-F238E27FC236}">
              <a16:creationId xmlns:a16="http://schemas.microsoft.com/office/drawing/2014/main" id="{31FDF117-B80C-4DAB-A99D-D674A1A19AB6}"/>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52" name="正方形/長方形 351">
          <a:extLst>
            <a:ext uri="{FF2B5EF4-FFF2-40B4-BE49-F238E27FC236}">
              <a16:creationId xmlns:a16="http://schemas.microsoft.com/office/drawing/2014/main" id="{B2DB5DF9-EC16-403D-8DD7-DD9682E50CC9}"/>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53" name="正方形/長方形 352">
          <a:extLst>
            <a:ext uri="{FF2B5EF4-FFF2-40B4-BE49-F238E27FC236}">
              <a16:creationId xmlns:a16="http://schemas.microsoft.com/office/drawing/2014/main" id="{186547E5-6555-4975-AD86-E541374FE22E}"/>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4" name="テキスト ボックス 353">
          <a:extLst>
            <a:ext uri="{FF2B5EF4-FFF2-40B4-BE49-F238E27FC236}">
              <a16:creationId xmlns:a16="http://schemas.microsoft.com/office/drawing/2014/main" id="{9C8BE1DF-D2EF-4F3D-BED0-968DF5A93953}"/>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55" name="直線コネクタ 354">
          <a:extLst>
            <a:ext uri="{FF2B5EF4-FFF2-40B4-BE49-F238E27FC236}">
              <a16:creationId xmlns:a16="http://schemas.microsoft.com/office/drawing/2014/main" id="{E0F7CA7E-0607-4FF4-BBE5-4E2B5991F54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56" name="テキスト ボックス 355">
          <a:extLst>
            <a:ext uri="{FF2B5EF4-FFF2-40B4-BE49-F238E27FC236}">
              <a16:creationId xmlns:a16="http://schemas.microsoft.com/office/drawing/2014/main" id="{E06F5827-3714-4C9E-BBDD-20E81AB3D9D5}"/>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57" name="直線コネクタ 356">
          <a:extLst>
            <a:ext uri="{FF2B5EF4-FFF2-40B4-BE49-F238E27FC236}">
              <a16:creationId xmlns:a16="http://schemas.microsoft.com/office/drawing/2014/main" id="{0C04B57C-79A9-4341-9689-5E7076012CE7}"/>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58" name="テキスト ボックス 357">
          <a:extLst>
            <a:ext uri="{FF2B5EF4-FFF2-40B4-BE49-F238E27FC236}">
              <a16:creationId xmlns:a16="http://schemas.microsoft.com/office/drawing/2014/main" id="{1E349047-755A-43B9-9A1B-5599D25092F8}"/>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59" name="直線コネクタ 358">
          <a:extLst>
            <a:ext uri="{FF2B5EF4-FFF2-40B4-BE49-F238E27FC236}">
              <a16:creationId xmlns:a16="http://schemas.microsoft.com/office/drawing/2014/main" id="{1658A29B-86C3-4194-B022-F553C1ED1DC2}"/>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60" name="テキスト ボックス 359">
          <a:extLst>
            <a:ext uri="{FF2B5EF4-FFF2-40B4-BE49-F238E27FC236}">
              <a16:creationId xmlns:a16="http://schemas.microsoft.com/office/drawing/2014/main" id="{1183E4B5-2831-4716-AEB7-5D4765DF9A56}"/>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61" name="直線コネクタ 360">
          <a:extLst>
            <a:ext uri="{FF2B5EF4-FFF2-40B4-BE49-F238E27FC236}">
              <a16:creationId xmlns:a16="http://schemas.microsoft.com/office/drawing/2014/main" id="{E9B95A63-D8CA-4469-822B-F863508D0BA9}"/>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62" name="テキスト ボックス 361">
          <a:extLst>
            <a:ext uri="{FF2B5EF4-FFF2-40B4-BE49-F238E27FC236}">
              <a16:creationId xmlns:a16="http://schemas.microsoft.com/office/drawing/2014/main" id="{646CD87C-F13D-42F4-9645-42AC521CE952}"/>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63" name="直線コネクタ 362">
          <a:extLst>
            <a:ext uri="{FF2B5EF4-FFF2-40B4-BE49-F238E27FC236}">
              <a16:creationId xmlns:a16="http://schemas.microsoft.com/office/drawing/2014/main" id="{C8DEC1E4-4F1A-4C44-A1D6-C65B4B4446BD}"/>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64" name="テキスト ボックス 363">
          <a:extLst>
            <a:ext uri="{FF2B5EF4-FFF2-40B4-BE49-F238E27FC236}">
              <a16:creationId xmlns:a16="http://schemas.microsoft.com/office/drawing/2014/main" id="{E5640A85-88B1-410E-B13F-76E261B859C2}"/>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65" name="直線コネクタ 364">
          <a:extLst>
            <a:ext uri="{FF2B5EF4-FFF2-40B4-BE49-F238E27FC236}">
              <a16:creationId xmlns:a16="http://schemas.microsoft.com/office/drawing/2014/main" id="{AEB6C546-4BEC-44B0-8AC6-02CD1B547E27}"/>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66" name="テキスト ボックス 365">
          <a:extLst>
            <a:ext uri="{FF2B5EF4-FFF2-40B4-BE49-F238E27FC236}">
              <a16:creationId xmlns:a16="http://schemas.microsoft.com/office/drawing/2014/main" id="{E7EF0922-B3AA-403B-8D47-1D4CBD6FF19E}"/>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67" name="【認定こども園・幼稚園・保育所】&#10;有形固定資産減価償却率グラフ枠">
          <a:extLst>
            <a:ext uri="{FF2B5EF4-FFF2-40B4-BE49-F238E27FC236}">
              <a16:creationId xmlns:a16="http://schemas.microsoft.com/office/drawing/2014/main" id="{01088867-08B9-410B-9D6D-86BA423A8226}"/>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368" name="直線コネクタ 367">
          <a:extLst>
            <a:ext uri="{FF2B5EF4-FFF2-40B4-BE49-F238E27FC236}">
              <a16:creationId xmlns:a16="http://schemas.microsoft.com/office/drawing/2014/main" id="{D618AD5D-2D47-4F56-B685-24CA6E9F270D}"/>
            </a:ext>
          </a:extLst>
        </xdr:cNvPr>
        <xdr:cNvCxnSpPr/>
      </xdr:nvCxnSpPr>
      <xdr:spPr>
        <a:xfrm flipV="1">
          <a:off x="14375764" y="5884164"/>
          <a:ext cx="0" cy="1214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369" name="【認定こども園・幼稚園・保育所】&#10;有形固定資産減価償却率最小値テキスト">
          <a:extLst>
            <a:ext uri="{FF2B5EF4-FFF2-40B4-BE49-F238E27FC236}">
              <a16:creationId xmlns:a16="http://schemas.microsoft.com/office/drawing/2014/main" id="{A22E4735-9267-4E77-9F68-D0EAE2B00F82}"/>
            </a:ext>
          </a:extLst>
        </xdr:cNvPr>
        <xdr:cNvSpPr txBox="1"/>
      </xdr:nvSpPr>
      <xdr:spPr>
        <a:xfrm>
          <a:off x="14414500" y="710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370" name="直線コネクタ 369">
          <a:extLst>
            <a:ext uri="{FF2B5EF4-FFF2-40B4-BE49-F238E27FC236}">
              <a16:creationId xmlns:a16="http://schemas.microsoft.com/office/drawing/2014/main" id="{2DAA2908-3786-4144-95C5-05795C436378}"/>
            </a:ext>
          </a:extLst>
        </xdr:cNvPr>
        <xdr:cNvCxnSpPr/>
      </xdr:nvCxnSpPr>
      <xdr:spPr>
        <a:xfrm>
          <a:off x="14287500" y="70987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371" name="【認定こども園・幼稚園・保育所】&#10;有形固定資産減価償却率最大値テキスト">
          <a:extLst>
            <a:ext uri="{FF2B5EF4-FFF2-40B4-BE49-F238E27FC236}">
              <a16:creationId xmlns:a16="http://schemas.microsoft.com/office/drawing/2014/main" id="{043A7214-E485-4A8C-A488-414085EF16DA}"/>
            </a:ext>
          </a:extLst>
        </xdr:cNvPr>
        <xdr:cNvSpPr txBox="1"/>
      </xdr:nvSpPr>
      <xdr:spPr>
        <a:xfrm>
          <a:off x="14414500" y="5667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372" name="直線コネクタ 371">
          <a:extLst>
            <a:ext uri="{FF2B5EF4-FFF2-40B4-BE49-F238E27FC236}">
              <a16:creationId xmlns:a16="http://schemas.microsoft.com/office/drawing/2014/main" id="{41EC106C-CE02-4CA6-BA8C-336A75FA42EC}"/>
            </a:ext>
          </a:extLst>
        </xdr:cNvPr>
        <xdr:cNvCxnSpPr/>
      </xdr:nvCxnSpPr>
      <xdr:spPr>
        <a:xfrm>
          <a:off x="14287500" y="58841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132859</xdr:rowOff>
    </xdr:from>
    <xdr:ext cx="405111" cy="259045"/>
    <xdr:sp macro="" textlink="">
      <xdr:nvSpPr>
        <xdr:cNvPr id="373" name="【認定こども園・幼稚園・保育所】&#10;有形固定資産減価償却率平均値テキスト">
          <a:extLst>
            <a:ext uri="{FF2B5EF4-FFF2-40B4-BE49-F238E27FC236}">
              <a16:creationId xmlns:a16="http://schemas.microsoft.com/office/drawing/2014/main" id="{72B685CB-DB4C-412E-9CE1-3365D374A41D}"/>
            </a:ext>
          </a:extLst>
        </xdr:cNvPr>
        <xdr:cNvSpPr txBox="1"/>
      </xdr:nvSpPr>
      <xdr:spPr>
        <a:xfrm>
          <a:off x="14414500" y="6167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374" name="フローチャート: 判断 373">
          <a:extLst>
            <a:ext uri="{FF2B5EF4-FFF2-40B4-BE49-F238E27FC236}">
              <a16:creationId xmlns:a16="http://schemas.microsoft.com/office/drawing/2014/main" id="{BFC74797-1F7E-4CCB-BE9B-39DDB93FE4F1}"/>
            </a:ext>
          </a:extLst>
        </xdr:cNvPr>
        <xdr:cNvSpPr/>
      </xdr:nvSpPr>
      <xdr:spPr>
        <a:xfrm>
          <a:off x="14325600" y="631266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375" name="フローチャート: 判断 374">
          <a:extLst>
            <a:ext uri="{FF2B5EF4-FFF2-40B4-BE49-F238E27FC236}">
              <a16:creationId xmlns:a16="http://schemas.microsoft.com/office/drawing/2014/main" id="{C0B17C41-ACC0-4B94-BF2F-1A981BE0B3D2}"/>
            </a:ext>
          </a:extLst>
        </xdr:cNvPr>
        <xdr:cNvSpPr/>
      </xdr:nvSpPr>
      <xdr:spPr>
        <a:xfrm>
          <a:off x="13578840" y="63103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376" name="フローチャート: 判断 375">
          <a:extLst>
            <a:ext uri="{FF2B5EF4-FFF2-40B4-BE49-F238E27FC236}">
              <a16:creationId xmlns:a16="http://schemas.microsoft.com/office/drawing/2014/main" id="{15355FF5-8B27-4700-8AE3-C48C6F382A7E}"/>
            </a:ext>
          </a:extLst>
        </xdr:cNvPr>
        <xdr:cNvSpPr/>
      </xdr:nvSpPr>
      <xdr:spPr>
        <a:xfrm>
          <a:off x="12804140" y="6330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377" name="フローチャート: 判断 376">
          <a:extLst>
            <a:ext uri="{FF2B5EF4-FFF2-40B4-BE49-F238E27FC236}">
              <a16:creationId xmlns:a16="http://schemas.microsoft.com/office/drawing/2014/main" id="{FFC2EABC-DD68-418F-89EF-94119DA3DFB8}"/>
            </a:ext>
          </a:extLst>
        </xdr:cNvPr>
        <xdr:cNvSpPr/>
      </xdr:nvSpPr>
      <xdr:spPr>
        <a:xfrm>
          <a:off x="12029440" y="6328664"/>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378" name="フローチャート: 判断 377">
          <a:extLst>
            <a:ext uri="{FF2B5EF4-FFF2-40B4-BE49-F238E27FC236}">
              <a16:creationId xmlns:a16="http://schemas.microsoft.com/office/drawing/2014/main" id="{E0CE4C1F-D901-4D7C-9960-0A23CB01EF53}"/>
            </a:ext>
          </a:extLst>
        </xdr:cNvPr>
        <xdr:cNvSpPr/>
      </xdr:nvSpPr>
      <xdr:spPr>
        <a:xfrm>
          <a:off x="11231880" y="6303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9" name="テキスト ボックス 378">
          <a:extLst>
            <a:ext uri="{FF2B5EF4-FFF2-40B4-BE49-F238E27FC236}">
              <a16:creationId xmlns:a16="http://schemas.microsoft.com/office/drawing/2014/main" id="{41A2BE1E-15F9-4575-8C78-726BE549CD95}"/>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0" name="テキスト ボックス 379">
          <a:extLst>
            <a:ext uri="{FF2B5EF4-FFF2-40B4-BE49-F238E27FC236}">
              <a16:creationId xmlns:a16="http://schemas.microsoft.com/office/drawing/2014/main" id="{1A3011A4-AC53-4872-B036-BF0CB70F33A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880477EE-0845-43D9-A954-95E80781A259}"/>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6F23ACD5-4035-47EE-AB99-8E7E5E1FFB86}"/>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A78F7E3B-1514-411D-8075-6AE6ED366155}"/>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91694</xdr:rowOff>
    </xdr:from>
    <xdr:to>
      <xdr:col>85</xdr:col>
      <xdr:colOff>177800</xdr:colOff>
      <xdr:row>39</xdr:row>
      <xdr:rowOff>21844</xdr:rowOff>
    </xdr:to>
    <xdr:sp macro="" textlink="">
      <xdr:nvSpPr>
        <xdr:cNvPr id="384" name="楕円 383">
          <a:extLst>
            <a:ext uri="{FF2B5EF4-FFF2-40B4-BE49-F238E27FC236}">
              <a16:creationId xmlns:a16="http://schemas.microsoft.com/office/drawing/2014/main" id="{35187BD7-C801-409C-B6CF-968D74CE5316}"/>
            </a:ext>
          </a:extLst>
        </xdr:cNvPr>
        <xdr:cNvSpPr/>
      </xdr:nvSpPr>
      <xdr:spPr>
        <a:xfrm>
          <a:off x="14325600" y="646201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70121</xdr:rowOff>
    </xdr:from>
    <xdr:ext cx="405111" cy="259045"/>
    <xdr:sp macro="" textlink="">
      <xdr:nvSpPr>
        <xdr:cNvPr id="385" name="【認定こども園・幼稚園・保育所】&#10;有形固定資産減価償却率該当値テキスト">
          <a:extLst>
            <a:ext uri="{FF2B5EF4-FFF2-40B4-BE49-F238E27FC236}">
              <a16:creationId xmlns:a16="http://schemas.microsoft.com/office/drawing/2014/main" id="{185E3390-3FBC-495D-93AA-15CFF0E1DBE3}"/>
            </a:ext>
          </a:extLst>
        </xdr:cNvPr>
        <xdr:cNvSpPr txBox="1"/>
      </xdr:nvSpPr>
      <xdr:spPr>
        <a:xfrm>
          <a:off x="14414500" y="644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64262</xdr:rowOff>
    </xdr:from>
    <xdr:to>
      <xdr:col>81</xdr:col>
      <xdr:colOff>101600</xdr:colOff>
      <xdr:row>38</xdr:row>
      <xdr:rowOff>165862</xdr:rowOff>
    </xdr:to>
    <xdr:sp macro="" textlink="">
      <xdr:nvSpPr>
        <xdr:cNvPr id="386" name="楕円 385">
          <a:extLst>
            <a:ext uri="{FF2B5EF4-FFF2-40B4-BE49-F238E27FC236}">
              <a16:creationId xmlns:a16="http://schemas.microsoft.com/office/drawing/2014/main" id="{95B1B57D-E3C4-43AF-AE29-5CC30C57AA37}"/>
            </a:ext>
          </a:extLst>
        </xdr:cNvPr>
        <xdr:cNvSpPr/>
      </xdr:nvSpPr>
      <xdr:spPr>
        <a:xfrm>
          <a:off x="13578840" y="643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115062</xdr:rowOff>
    </xdr:from>
    <xdr:to>
      <xdr:col>85</xdr:col>
      <xdr:colOff>127000</xdr:colOff>
      <xdr:row>38</xdr:row>
      <xdr:rowOff>142494</xdr:rowOff>
    </xdr:to>
    <xdr:cxnSp macro="">
      <xdr:nvCxnSpPr>
        <xdr:cNvPr id="387" name="直線コネクタ 386">
          <a:extLst>
            <a:ext uri="{FF2B5EF4-FFF2-40B4-BE49-F238E27FC236}">
              <a16:creationId xmlns:a16="http://schemas.microsoft.com/office/drawing/2014/main" id="{A82490F0-B5E6-4EB8-87A9-97445EFA9351}"/>
            </a:ext>
          </a:extLst>
        </xdr:cNvPr>
        <xdr:cNvCxnSpPr/>
      </xdr:nvCxnSpPr>
      <xdr:spPr>
        <a:xfrm>
          <a:off x="13629640" y="6485382"/>
          <a:ext cx="74676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23114</xdr:rowOff>
    </xdr:from>
    <xdr:to>
      <xdr:col>76</xdr:col>
      <xdr:colOff>165100</xdr:colOff>
      <xdr:row>38</xdr:row>
      <xdr:rowOff>124714</xdr:rowOff>
    </xdr:to>
    <xdr:sp macro="" textlink="">
      <xdr:nvSpPr>
        <xdr:cNvPr id="388" name="楕円 387">
          <a:extLst>
            <a:ext uri="{FF2B5EF4-FFF2-40B4-BE49-F238E27FC236}">
              <a16:creationId xmlns:a16="http://schemas.microsoft.com/office/drawing/2014/main" id="{F53C6D70-655F-4D3F-9CA1-7E95BB6CBE0C}"/>
            </a:ext>
          </a:extLst>
        </xdr:cNvPr>
        <xdr:cNvSpPr/>
      </xdr:nvSpPr>
      <xdr:spPr>
        <a:xfrm>
          <a:off x="12804140" y="639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73914</xdr:rowOff>
    </xdr:from>
    <xdr:to>
      <xdr:col>81</xdr:col>
      <xdr:colOff>50800</xdr:colOff>
      <xdr:row>38</xdr:row>
      <xdr:rowOff>115062</xdr:rowOff>
    </xdr:to>
    <xdr:cxnSp macro="">
      <xdr:nvCxnSpPr>
        <xdr:cNvPr id="389" name="直線コネクタ 388">
          <a:extLst>
            <a:ext uri="{FF2B5EF4-FFF2-40B4-BE49-F238E27FC236}">
              <a16:creationId xmlns:a16="http://schemas.microsoft.com/office/drawing/2014/main" id="{9E499A52-4EB5-4DDE-A81A-E30B61576290}"/>
            </a:ext>
          </a:extLst>
        </xdr:cNvPr>
        <xdr:cNvCxnSpPr/>
      </xdr:nvCxnSpPr>
      <xdr:spPr>
        <a:xfrm>
          <a:off x="12854940" y="6444234"/>
          <a:ext cx="7747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167132</xdr:rowOff>
    </xdr:from>
    <xdr:to>
      <xdr:col>72</xdr:col>
      <xdr:colOff>38100</xdr:colOff>
      <xdr:row>38</xdr:row>
      <xdr:rowOff>97282</xdr:rowOff>
    </xdr:to>
    <xdr:sp macro="" textlink="">
      <xdr:nvSpPr>
        <xdr:cNvPr id="390" name="楕円 389">
          <a:extLst>
            <a:ext uri="{FF2B5EF4-FFF2-40B4-BE49-F238E27FC236}">
              <a16:creationId xmlns:a16="http://schemas.microsoft.com/office/drawing/2014/main" id="{138F580F-158B-4F5E-A3C2-B26B319EDC32}"/>
            </a:ext>
          </a:extLst>
        </xdr:cNvPr>
        <xdr:cNvSpPr/>
      </xdr:nvSpPr>
      <xdr:spPr>
        <a:xfrm>
          <a:off x="12029440" y="63698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46482</xdr:rowOff>
    </xdr:from>
    <xdr:to>
      <xdr:col>76</xdr:col>
      <xdr:colOff>114300</xdr:colOff>
      <xdr:row>38</xdr:row>
      <xdr:rowOff>73914</xdr:rowOff>
    </xdr:to>
    <xdr:cxnSp macro="">
      <xdr:nvCxnSpPr>
        <xdr:cNvPr id="391" name="直線コネクタ 390">
          <a:extLst>
            <a:ext uri="{FF2B5EF4-FFF2-40B4-BE49-F238E27FC236}">
              <a16:creationId xmlns:a16="http://schemas.microsoft.com/office/drawing/2014/main" id="{AC572BD5-4AA7-468E-9761-61A5ED9BEEA2}"/>
            </a:ext>
          </a:extLst>
        </xdr:cNvPr>
        <xdr:cNvCxnSpPr/>
      </xdr:nvCxnSpPr>
      <xdr:spPr>
        <a:xfrm>
          <a:off x="12072620" y="6416802"/>
          <a:ext cx="78232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162560</xdr:rowOff>
    </xdr:from>
    <xdr:to>
      <xdr:col>67</xdr:col>
      <xdr:colOff>101600</xdr:colOff>
      <xdr:row>38</xdr:row>
      <xdr:rowOff>92710</xdr:rowOff>
    </xdr:to>
    <xdr:sp macro="" textlink="">
      <xdr:nvSpPr>
        <xdr:cNvPr id="392" name="楕円 391">
          <a:extLst>
            <a:ext uri="{FF2B5EF4-FFF2-40B4-BE49-F238E27FC236}">
              <a16:creationId xmlns:a16="http://schemas.microsoft.com/office/drawing/2014/main" id="{DBC20D6B-8FAC-4F8D-B277-3F7DBE394304}"/>
            </a:ext>
          </a:extLst>
        </xdr:cNvPr>
        <xdr:cNvSpPr/>
      </xdr:nvSpPr>
      <xdr:spPr>
        <a:xfrm>
          <a:off x="11231880" y="6365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41910</xdr:rowOff>
    </xdr:from>
    <xdr:to>
      <xdr:col>71</xdr:col>
      <xdr:colOff>177800</xdr:colOff>
      <xdr:row>38</xdr:row>
      <xdr:rowOff>46482</xdr:rowOff>
    </xdr:to>
    <xdr:cxnSp macro="">
      <xdr:nvCxnSpPr>
        <xdr:cNvPr id="393" name="直線コネクタ 392">
          <a:extLst>
            <a:ext uri="{FF2B5EF4-FFF2-40B4-BE49-F238E27FC236}">
              <a16:creationId xmlns:a16="http://schemas.microsoft.com/office/drawing/2014/main" id="{A3031389-3862-412B-A9CB-450F199728AA}"/>
            </a:ext>
          </a:extLst>
        </xdr:cNvPr>
        <xdr:cNvCxnSpPr/>
      </xdr:nvCxnSpPr>
      <xdr:spPr>
        <a:xfrm>
          <a:off x="11282680" y="6412230"/>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54373</xdr:rowOff>
    </xdr:from>
    <xdr:ext cx="405111" cy="259045"/>
    <xdr:sp macro="" textlink="">
      <xdr:nvSpPr>
        <xdr:cNvPr id="394" name="n_1aveValue【認定こども園・幼稚園・保育所】&#10;有形固定資産減価償却率">
          <a:extLst>
            <a:ext uri="{FF2B5EF4-FFF2-40B4-BE49-F238E27FC236}">
              <a16:creationId xmlns:a16="http://schemas.microsoft.com/office/drawing/2014/main" id="{2F56653B-8055-47CB-ADB9-EF2FD199E5DE}"/>
            </a:ext>
          </a:extLst>
        </xdr:cNvPr>
        <xdr:cNvSpPr txBox="1"/>
      </xdr:nvSpPr>
      <xdr:spPr>
        <a:xfrm>
          <a:off x="13437244" y="608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395" name="n_2aveValue【認定こども園・幼稚園・保育所】&#10;有形固定資産減価償却率">
          <a:extLst>
            <a:ext uri="{FF2B5EF4-FFF2-40B4-BE49-F238E27FC236}">
              <a16:creationId xmlns:a16="http://schemas.microsoft.com/office/drawing/2014/main" id="{A0079D82-A0FE-430B-BCF6-715C125C4E40}"/>
            </a:ext>
          </a:extLst>
        </xdr:cNvPr>
        <xdr:cNvSpPr txBox="1"/>
      </xdr:nvSpPr>
      <xdr:spPr>
        <a:xfrm>
          <a:off x="126752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72661</xdr:rowOff>
    </xdr:from>
    <xdr:ext cx="405111" cy="259045"/>
    <xdr:sp macro="" textlink="">
      <xdr:nvSpPr>
        <xdr:cNvPr id="396" name="n_3aveValue【認定こども園・幼稚園・保育所】&#10;有形固定資産減価償却率">
          <a:extLst>
            <a:ext uri="{FF2B5EF4-FFF2-40B4-BE49-F238E27FC236}">
              <a16:creationId xmlns:a16="http://schemas.microsoft.com/office/drawing/2014/main" id="{5A40219F-3900-473B-BC6F-6231EFCE9875}"/>
            </a:ext>
          </a:extLst>
        </xdr:cNvPr>
        <xdr:cNvSpPr txBox="1"/>
      </xdr:nvSpPr>
      <xdr:spPr>
        <a:xfrm>
          <a:off x="119005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47515</xdr:rowOff>
    </xdr:from>
    <xdr:ext cx="405111" cy="259045"/>
    <xdr:sp macro="" textlink="">
      <xdr:nvSpPr>
        <xdr:cNvPr id="397" name="n_4aveValue【認定こども園・幼稚園・保育所】&#10;有形固定資産減価償却率">
          <a:extLst>
            <a:ext uri="{FF2B5EF4-FFF2-40B4-BE49-F238E27FC236}">
              <a16:creationId xmlns:a16="http://schemas.microsoft.com/office/drawing/2014/main" id="{5CB266F7-960A-4699-B546-DD33A98C182F}"/>
            </a:ext>
          </a:extLst>
        </xdr:cNvPr>
        <xdr:cNvSpPr txBox="1"/>
      </xdr:nvSpPr>
      <xdr:spPr>
        <a:xfrm>
          <a:off x="11102984" y="6082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156989</xdr:rowOff>
    </xdr:from>
    <xdr:ext cx="405111" cy="259045"/>
    <xdr:sp macro="" textlink="">
      <xdr:nvSpPr>
        <xdr:cNvPr id="398" name="n_1mainValue【認定こども園・幼稚園・保育所】&#10;有形固定資産減価償却率">
          <a:extLst>
            <a:ext uri="{FF2B5EF4-FFF2-40B4-BE49-F238E27FC236}">
              <a16:creationId xmlns:a16="http://schemas.microsoft.com/office/drawing/2014/main" id="{B7926DD4-4193-4553-B629-2790D6B5EA7F}"/>
            </a:ext>
          </a:extLst>
        </xdr:cNvPr>
        <xdr:cNvSpPr txBox="1"/>
      </xdr:nvSpPr>
      <xdr:spPr>
        <a:xfrm>
          <a:off x="13437244" y="6527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115841</xdr:rowOff>
    </xdr:from>
    <xdr:ext cx="405111" cy="259045"/>
    <xdr:sp macro="" textlink="">
      <xdr:nvSpPr>
        <xdr:cNvPr id="399" name="n_2mainValue【認定こども園・幼稚園・保育所】&#10;有形固定資産減価償却率">
          <a:extLst>
            <a:ext uri="{FF2B5EF4-FFF2-40B4-BE49-F238E27FC236}">
              <a16:creationId xmlns:a16="http://schemas.microsoft.com/office/drawing/2014/main" id="{32252C93-0C4A-4074-B682-687CA2642F43}"/>
            </a:ext>
          </a:extLst>
        </xdr:cNvPr>
        <xdr:cNvSpPr txBox="1"/>
      </xdr:nvSpPr>
      <xdr:spPr>
        <a:xfrm>
          <a:off x="12675244" y="6486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88409</xdr:rowOff>
    </xdr:from>
    <xdr:ext cx="405111" cy="259045"/>
    <xdr:sp macro="" textlink="">
      <xdr:nvSpPr>
        <xdr:cNvPr id="400" name="n_3mainValue【認定こども園・幼稚園・保育所】&#10;有形固定資産減価償却率">
          <a:extLst>
            <a:ext uri="{FF2B5EF4-FFF2-40B4-BE49-F238E27FC236}">
              <a16:creationId xmlns:a16="http://schemas.microsoft.com/office/drawing/2014/main" id="{F45C7122-F609-4AEE-92FD-1A335418D46F}"/>
            </a:ext>
          </a:extLst>
        </xdr:cNvPr>
        <xdr:cNvSpPr txBox="1"/>
      </xdr:nvSpPr>
      <xdr:spPr>
        <a:xfrm>
          <a:off x="11900544" y="6458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83837</xdr:rowOff>
    </xdr:from>
    <xdr:ext cx="405111" cy="259045"/>
    <xdr:sp macro="" textlink="">
      <xdr:nvSpPr>
        <xdr:cNvPr id="401" name="n_4mainValue【認定こども園・幼稚園・保育所】&#10;有形固定資産減価償却率">
          <a:extLst>
            <a:ext uri="{FF2B5EF4-FFF2-40B4-BE49-F238E27FC236}">
              <a16:creationId xmlns:a16="http://schemas.microsoft.com/office/drawing/2014/main" id="{EBBBE8F0-07B7-42E1-9DC2-7C184E962E2E}"/>
            </a:ext>
          </a:extLst>
        </xdr:cNvPr>
        <xdr:cNvSpPr txBox="1"/>
      </xdr:nvSpPr>
      <xdr:spPr>
        <a:xfrm>
          <a:off x="11102984" y="645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2" name="正方形/長方形 401">
          <a:extLst>
            <a:ext uri="{FF2B5EF4-FFF2-40B4-BE49-F238E27FC236}">
              <a16:creationId xmlns:a16="http://schemas.microsoft.com/office/drawing/2014/main" id="{B8B5BD46-E1B2-4944-A93B-4EA8AE68F4AC}"/>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3" name="正方形/長方形 402">
          <a:extLst>
            <a:ext uri="{FF2B5EF4-FFF2-40B4-BE49-F238E27FC236}">
              <a16:creationId xmlns:a16="http://schemas.microsoft.com/office/drawing/2014/main" id="{C000C5A7-0566-447A-BDE3-9C30206A57D5}"/>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4" name="正方形/長方形 403">
          <a:extLst>
            <a:ext uri="{FF2B5EF4-FFF2-40B4-BE49-F238E27FC236}">
              <a16:creationId xmlns:a16="http://schemas.microsoft.com/office/drawing/2014/main" id="{090563FF-56EB-4949-AD02-F1DF2825CB6E}"/>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5" name="正方形/長方形 404">
          <a:extLst>
            <a:ext uri="{FF2B5EF4-FFF2-40B4-BE49-F238E27FC236}">
              <a16:creationId xmlns:a16="http://schemas.microsoft.com/office/drawing/2014/main" id="{3CC6096A-ADF7-4220-B230-AA87C6C0A13B}"/>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6" name="正方形/長方形 405">
          <a:extLst>
            <a:ext uri="{FF2B5EF4-FFF2-40B4-BE49-F238E27FC236}">
              <a16:creationId xmlns:a16="http://schemas.microsoft.com/office/drawing/2014/main" id="{AD92ABF9-4323-485B-9B39-0418875E6F7D}"/>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7" name="正方形/長方形 406">
          <a:extLst>
            <a:ext uri="{FF2B5EF4-FFF2-40B4-BE49-F238E27FC236}">
              <a16:creationId xmlns:a16="http://schemas.microsoft.com/office/drawing/2014/main" id="{00F8B605-34C7-4120-8323-447BC1ACFD79}"/>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8" name="正方形/長方形 407">
          <a:extLst>
            <a:ext uri="{FF2B5EF4-FFF2-40B4-BE49-F238E27FC236}">
              <a16:creationId xmlns:a16="http://schemas.microsoft.com/office/drawing/2014/main" id="{880628CD-F036-4C9C-B34D-D434D4BDDAF9}"/>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9" name="正方形/長方形 408">
          <a:extLst>
            <a:ext uri="{FF2B5EF4-FFF2-40B4-BE49-F238E27FC236}">
              <a16:creationId xmlns:a16="http://schemas.microsoft.com/office/drawing/2014/main" id="{923708DD-803A-4D9B-BF68-A0C0BCAE3129}"/>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0" name="テキスト ボックス 409">
          <a:extLst>
            <a:ext uri="{FF2B5EF4-FFF2-40B4-BE49-F238E27FC236}">
              <a16:creationId xmlns:a16="http://schemas.microsoft.com/office/drawing/2014/main" id="{CD6C536D-E1DC-40FC-827D-9A8E7EE82B9C}"/>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1" name="直線コネクタ 410">
          <a:extLst>
            <a:ext uri="{FF2B5EF4-FFF2-40B4-BE49-F238E27FC236}">
              <a16:creationId xmlns:a16="http://schemas.microsoft.com/office/drawing/2014/main" id="{833DBAAF-1671-4B6A-863F-CEC6CD2DC069}"/>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12" name="直線コネクタ 411">
          <a:extLst>
            <a:ext uri="{FF2B5EF4-FFF2-40B4-BE49-F238E27FC236}">
              <a16:creationId xmlns:a16="http://schemas.microsoft.com/office/drawing/2014/main" id="{5793F1C8-C7E1-4C88-97FB-8FD17E3298DF}"/>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13" name="テキスト ボックス 412">
          <a:extLst>
            <a:ext uri="{FF2B5EF4-FFF2-40B4-BE49-F238E27FC236}">
              <a16:creationId xmlns:a16="http://schemas.microsoft.com/office/drawing/2014/main" id="{32964E6B-4985-4D3B-90B7-392A923C2A8F}"/>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14" name="直線コネクタ 413">
          <a:extLst>
            <a:ext uri="{FF2B5EF4-FFF2-40B4-BE49-F238E27FC236}">
              <a16:creationId xmlns:a16="http://schemas.microsoft.com/office/drawing/2014/main" id="{3F9B420F-CF7B-4BA5-B2FF-41F5C5A6FE46}"/>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15" name="テキスト ボックス 414">
          <a:extLst>
            <a:ext uri="{FF2B5EF4-FFF2-40B4-BE49-F238E27FC236}">
              <a16:creationId xmlns:a16="http://schemas.microsoft.com/office/drawing/2014/main" id="{502E0489-EF97-4FD4-A847-C507D91B4A69}"/>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16" name="直線コネクタ 415">
          <a:extLst>
            <a:ext uri="{FF2B5EF4-FFF2-40B4-BE49-F238E27FC236}">
              <a16:creationId xmlns:a16="http://schemas.microsoft.com/office/drawing/2014/main" id="{641814E7-276A-45CD-9FB4-0DF52AAE1F34}"/>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17" name="テキスト ボックス 416">
          <a:extLst>
            <a:ext uri="{FF2B5EF4-FFF2-40B4-BE49-F238E27FC236}">
              <a16:creationId xmlns:a16="http://schemas.microsoft.com/office/drawing/2014/main" id="{7964A063-E7A3-47FC-9AEE-0AFF527E2018}"/>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18" name="直線コネクタ 417">
          <a:extLst>
            <a:ext uri="{FF2B5EF4-FFF2-40B4-BE49-F238E27FC236}">
              <a16:creationId xmlns:a16="http://schemas.microsoft.com/office/drawing/2014/main" id="{786005EE-FFDA-4504-8E79-7E4E72CF99FC}"/>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19" name="テキスト ボックス 418">
          <a:extLst>
            <a:ext uri="{FF2B5EF4-FFF2-40B4-BE49-F238E27FC236}">
              <a16:creationId xmlns:a16="http://schemas.microsoft.com/office/drawing/2014/main" id="{8BA05D25-5EEE-4F30-A5C4-F5BEE6E8C7C8}"/>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0" name="直線コネクタ 419">
          <a:extLst>
            <a:ext uri="{FF2B5EF4-FFF2-40B4-BE49-F238E27FC236}">
              <a16:creationId xmlns:a16="http://schemas.microsoft.com/office/drawing/2014/main" id="{EB2EED74-71AF-450B-B63C-56D0BC4A8727}"/>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21" name="テキスト ボックス 420">
          <a:extLst>
            <a:ext uri="{FF2B5EF4-FFF2-40B4-BE49-F238E27FC236}">
              <a16:creationId xmlns:a16="http://schemas.microsoft.com/office/drawing/2014/main" id="{4198150C-4970-4F44-8120-BEE6021F08E3}"/>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22" name="【認定こども園・幼稚園・保育所】&#10;一人当たり面積グラフ枠">
          <a:extLst>
            <a:ext uri="{FF2B5EF4-FFF2-40B4-BE49-F238E27FC236}">
              <a16:creationId xmlns:a16="http://schemas.microsoft.com/office/drawing/2014/main" id="{0190A5F4-9AD1-4C65-AEFB-2F9C3F11574F}"/>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23" name="直線コネクタ 422">
          <a:extLst>
            <a:ext uri="{FF2B5EF4-FFF2-40B4-BE49-F238E27FC236}">
              <a16:creationId xmlns:a16="http://schemas.microsoft.com/office/drawing/2014/main" id="{29A20EBB-54AD-428F-82D8-E00358F19A7E}"/>
            </a:ext>
          </a:extLst>
        </xdr:cNvPr>
        <xdr:cNvCxnSpPr/>
      </xdr:nvCxnSpPr>
      <xdr:spPr>
        <a:xfrm flipV="1">
          <a:off x="19509104" y="5606034"/>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24" name="【認定こども園・幼稚園・保育所】&#10;一人当たり面積最小値テキスト">
          <a:extLst>
            <a:ext uri="{FF2B5EF4-FFF2-40B4-BE49-F238E27FC236}">
              <a16:creationId xmlns:a16="http://schemas.microsoft.com/office/drawing/2014/main" id="{422B6FF2-A23B-4236-8C36-9FDA034D619D}"/>
            </a:ext>
          </a:extLst>
        </xdr:cNvPr>
        <xdr:cNvSpPr txBox="1"/>
      </xdr:nvSpPr>
      <xdr:spPr>
        <a:xfrm>
          <a:off x="19547840" y="689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25" name="直線コネクタ 424">
          <a:extLst>
            <a:ext uri="{FF2B5EF4-FFF2-40B4-BE49-F238E27FC236}">
              <a16:creationId xmlns:a16="http://schemas.microsoft.com/office/drawing/2014/main" id="{511420B4-1B21-4414-A211-22049268A67A}"/>
            </a:ext>
          </a:extLst>
        </xdr:cNvPr>
        <xdr:cNvCxnSpPr/>
      </xdr:nvCxnSpPr>
      <xdr:spPr>
        <a:xfrm>
          <a:off x="19443700" y="6887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26" name="【認定こども園・幼稚園・保育所】&#10;一人当たり面積最大値テキスト">
          <a:extLst>
            <a:ext uri="{FF2B5EF4-FFF2-40B4-BE49-F238E27FC236}">
              <a16:creationId xmlns:a16="http://schemas.microsoft.com/office/drawing/2014/main" id="{60F1FC5F-7C3E-4684-A239-8704930CF6B3}"/>
            </a:ext>
          </a:extLst>
        </xdr:cNvPr>
        <xdr:cNvSpPr txBox="1"/>
      </xdr:nvSpPr>
      <xdr:spPr>
        <a:xfrm>
          <a:off x="19547840" y="538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27" name="直線コネクタ 426">
          <a:extLst>
            <a:ext uri="{FF2B5EF4-FFF2-40B4-BE49-F238E27FC236}">
              <a16:creationId xmlns:a16="http://schemas.microsoft.com/office/drawing/2014/main" id="{232ACCA8-A02C-4121-9554-0D4931939401}"/>
            </a:ext>
          </a:extLst>
        </xdr:cNvPr>
        <xdr:cNvCxnSpPr/>
      </xdr:nvCxnSpPr>
      <xdr:spPr>
        <a:xfrm>
          <a:off x="19443700" y="56060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123715</xdr:rowOff>
    </xdr:from>
    <xdr:ext cx="469744" cy="259045"/>
    <xdr:sp macro="" textlink="">
      <xdr:nvSpPr>
        <xdr:cNvPr id="428" name="【認定こども園・幼稚園・保育所】&#10;一人当たり面積平均値テキスト">
          <a:extLst>
            <a:ext uri="{FF2B5EF4-FFF2-40B4-BE49-F238E27FC236}">
              <a16:creationId xmlns:a16="http://schemas.microsoft.com/office/drawing/2014/main" id="{3D52BF43-F346-41C3-845C-0B361FB6D43E}"/>
            </a:ext>
          </a:extLst>
        </xdr:cNvPr>
        <xdr:cNvSpPr txBox="1"/>
      </xdr:nvSpPr>
      <xdr:spPr>
        <a:xfrm>
          <a:off x="19547840" y="64940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29" name="フローチャート: 判断 428">
          <a:extLst>
            <a:ext uri="{FF2B5EF4-FFF2-40B4-BE49-F238E27FC236}">
              <a16:creationId xmlns:a16="http://schemas.microsoft.com/office/drawing/2014/main" id="{BA62A0A1-9BBE-4F04-AFEB-228735B50E2E}"/>
            </a:ext>
          </a:extLst>
        </xdr:cNvPr>
        <xdr:cNvSpPr/>
      </xdr:nvSpPr>
      <xdr:spPr>
        <a:xfrm>
          <a:off x="19458940" y="66387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30" name="フローチャート: 判断 429">
          <a:extLst>
            <a:ext uri="{FF2B5EF4-FFF2-40B4-BE49-F238E27FC236}">
              <a16:creationId xmlns:a16="http://schemas.microsoft.com/office/drawing/2014/main" id="{A08D3C3C-F3DD-4799-835B-1F04EBD81CFA}"/>
            </a:ext>
          </a:extLst>
        </xdr:cNvPr>
        <xdr:cNvSpPr/>
      </xdr:nvSpPr>
      <xdr:spPr>
        <a:xfrm>
          <a:off x="18735040" y="66387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31" name="フローチャート: 判断 430">
          <a:extLst>
            <a:ext uri="{FF2B5EF4-FFF2-40B4-BE49-F238E27FC236}">
              <a16:creationId xmlns:a16="http://schemas.microsoft.com/office/drawing/2014/main" id="{B34EF15A-5DFF-43BD-8558-CE15DE9C3165}"/>
            </a:ext>
          </a:extLst>
        </xdr:cNvPr>
        <xdr:cNvSpPr/>
      </xdr:nvSpPr>
      <xdr:spPr>
        <a:xfrm>
          <a:off x="1793748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32" name="フローチャート: 判断 431">
          <a:extLst>
            <a:ext uri="{FF2B5EF4-FFF2-40B4-BE49-F238E27FC236}">
              <a16:creationId xmlns:a16="http://schemas.microsoft.com/office/drawing/2014/main" id="{D773E59F-445E-444E-9BA0-08065C4F3AC0}"/>
            </a:ext>
          </a:extLst>
        </xdr:cNvPr>
        <xdr:cNvSpPr/>
      </xdr:nvSpPr>
      <xdr:spPr>
        <a:xfrm>
          <a:off x="17162780" y="665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33" name="フローチャート: 判断 432">
          <a:extLst>
            <a:ext uri="{FF2B5EF4-FFF2-40B4-BE49-F238E27FC236}">
              <a16:creationId xmlns:a16="http://schemas.microsoft.com/office/drawing/2014/main" id="{DD262DB4-398B-4313-AB5A-06C64D59E324}"/>
            </a:ext>
          </a:extLst>
        </xdr:cNvPr>
        <xdr:cNvSpPr/>
      </xdr:nvSpPr>
      <xdr:spPr>
        <a:xfrm>
          <a:off x="16388080" y="66433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483D6FBD-F7C7-4017-8AC5-B8EEAAE4616B}"/>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8CB347E7-B244-40B2-8885-AB63626FEED1}"/>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53795BE6-1E62-423B-82CF-1552915DEBB3}"/>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7899B78B-0552-4743-93D1-8F896F3ADF6A}"/>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8" name="テキスト ボックス 437">
          <a:extLst>
            <a:ext uri="{FF2B5EF4-FFF2-40B4-BE49-F238E27FC236}">
              <a16:creationId xmlns:a16="http://schemas.microsoft.com/office/drawing/2014/main" id="{A8E01244-0C49-4FE2-A0AA-FE6661351AD6}"/>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112268</xdr:rowOff>
    </xdr:from>
    <xdr:to>
      <xdr:col>116</xdr:col>
      <xdr:colOff>114300</xdr:colOff>
      <xdr:row>41</xdr:row>
      <xdr:rowOff>42418</xdr:rowOff>
    </xdr:to>
    <xdr:sp macro="" textlink="">
      <xdr:nvSpPr>
        <xdr:cNvPr id="439" name="楕円 438">
          <a:extLst>
            <a:ext uri="{FF2B5EF4-FFF2-40B4-BE49-F238E27FC236}">
              <a16:creationId xmlns:a16="http://schemas.microsoft.com/office/drawing/2014/main" id="{E5C11F0E-2D92-40CD-9AAF-B21D6DEF5CE6}"/>
            </a:ext>
          </a:extLst>
        </xdr:cNvPr>
        <xdr:cNvSpPr/>
      </xdr:nvSpPr>
      <xdr:spPr>
        <a:xfrm>
          <a:off x="19458940" y="68178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27195</xdr:rowOff>
    </xdr:from>
    <xdr:ext cx="469744" cy="259045"/>
    <xdr:sp macro="" textlink="">
      <xdr:nvSpPr>
        <xdr:cNvPr id="440" name="【認定こども園・幼稚園・保育所】&#10;一人当たり面積該当値テキスト">
          <a:extLst>
            <a:ext uri="{FF2B5EF4-FFF2-40B4-BE49-F238E27FC236}">
              <a16:creationId xmlns:a16="http://schemas.microsoft.com/office/drawing/2014/main" id="{99BDA38F-B6D1-4FB0-B52F-3C0EC091C108}"/>
            </a:ext>
          </a:extLst>
        </xdr:cNvPr>
        <xdr:cNvSpPr txBox="1"/>
      </xdr:nvSpPr>
      <xdr:spPr>
        <a:xfrm>
          <a:off x="19547840" y="6732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112268</xdr:rowOff>
    </xdr:from>
    <xdr:to>
      <xdr:col>112</xdr:col>
      <xdr:colOff>38100</xdr:colOff>
      <xdr:row>41</xdr:row>
      <xdr:rowOff>42418</xdr:rowOff>
    </xdr:to>
    <xdr:sp macro="" textlink="">
      <xdr:nvSpPr>
        <xdr:cNvPr id="441" name="楕円 440">
          <a:extLst>
            <a:ext uri="{FF2B5EF4-FFF2-40B4-BE49-F238E27FC236}">
              <a16:creationId xmlns:a16="http://schemas.microsoft.com/office/drawing/2014/main" id="{DEA0631D-6DEE-4529-8512-A05B7F6485DB}"/>
            </a:ext>
          </a:extLst>
        </xdr:cNvPr>
        <xdr:cNvSpPr/>
      </xdr:nvSpPr>
      <xdr:spPr>
        <a:xfrm>
          <a:off x="18735040" y="68178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163068</xdr:rowOff>
    </xdr:from>
    <xdr:to>
      <xdr:col>116</xdr:col>
      <xdr:colOff>63500</xdr:colOff>
      <xdr:row>40</xdr:row>
      <xdr:rowOff>163068</xdr:rowOff>
    </xdr:to>
    <xdr:cxnSp macro="">
      <xdr:nvCxnSpPr>
        <xdr:cNvPr id="442" name="直線コネクタ 441">
          <a:extLst>
            <a:ext uri="{FF2B5EF4-FFF2-40B4-BE49-F238E27FC236}">
              <a16:creationId xmlns:a16="http://schemas.microsoft.com/office/drawing/2014/main" id="{B6BDBF22-6902-47F5-8B97-6F93985D810D}"/>
            </a:ext>
          </a:extLst>
        </xdr:cNvPr>
        <xdr:cNvCxnSpPr/>
      </xdr:nvCxnSpPr>
      <xdr:spPr>
        <a:xfrm>
          <a:off x="18778220" y="686866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112268</xdr:rowOff>
    </xdr:from>
    <xdr:to>
      <xdr:col>107</xdr:col>
      <xdr:colOff>101600</xdr:colOff>
      <xdr:row>41</xdr:row>
      <xdr:rowOff>42418</xdr:rowOff>
    </xdr:to>
    <xdr:sp macro="" textlink="">
      <xdr:nvSpPr>
        <xdr:cNvPr id="443" name="楕円 442">
          <a:extLst>
            <a:ext uri="{FF2B5EF4-FFF2-40B4-BE49-F238E27FC236}">
              <a16:creationId xmlns:a16="http://schemas.microsoft.com/office/drawing/2014/main" id="{E50F57D6-80BC-4DC2-8D12-E4392F09F4AD}"/>
            </a:ext>
          </a:extLst>
        </xdr:cNvPr>
        <xdr:cNvSpPr/>
      </xdr:nvSpPr>
      <xdr:spPr>
        <a:xfrm>
          <a:off x="17937480" y="68178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163068</xdr:rowOff>
    </xdr:from>
    <xdr:to>
      <xdr:col>111</xdr:col>
      <xdr:colOff>177800</xdr:colOff>
      <xdr:row>40</xdr:row>
      <xdr:rowOff>163068</xdr:rowOff>
    </xdr:to>
    <xdr:cxnSp macro="">
      <xdr:nvCxnSpPr>
        <xdr:cNvPr id="444" name="直線コネクタ 443">
          <a:extLst>
            <a:ext uri="{FF2B5EF4-FFF2-40B4-BE49-F238E27FC236}">
              <a16:creationId xmlns:a16="http://schemas.microsoft.com/office/drawing/2014/main" id="{38C176B5-5025-4138-B56A-7DDF77623D98}"/>
            </a:ext>
          </a:extLst>
        </xdr:cNvPr>
        <xdr:cNvCxnSpPr/>
      </xdr:nvCxnSpPr>
      <xdr:spPr>
        <a:xfrm>
          <a:off x="17988280" y="686866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112268</xdr:rowOff>
    </xdr:from>
    <xdr:to>
      <xdr:col>102</xdr:col>
      <xdr:colOff>165100</xdr:colOff>
      <xdr:row>41</xdr:row>
      <xdr:rowOff>42418</xdr:rowOff>
    </xdr:to>
    <xdr:sp macro="" textlink="">
      <xdr:nvSpPr>
        <xdr:cNvPr id="445" name="楕円 444">
          <a:extLst>
            <a:ext uri="{FF2B5EF4-FFF2-40B4-BE49-F238E27FC236}">
              <a16:creationId xmlns:a16="http://schemas.microsoft.com/office/drawing/2014/main" id="{FF4A761B-C13D-478C-9551-09352FCEEB56}"/>
            </a:ext>
          </a:extLst>
        </xdr:cNvPr>
        <xdr:cNvSpPr/>
      </xdr:nvSpPr>
      <xdr:spPr>
        <a:xfrm>
          <a:off x="17162780" y="68178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163068</xdr:rowOff>
    </xdr:from>
    <xdr:to>
      <xdr:col>107</xdr:col>
      <xdr:colOff>50800</xdr:colOff>
      <xdr:row>40</xdr:row>
      <xdr:rowOff>163068</xdr:rowOff>
    </xdr:to>
    <xdr:cxnSp macro="">
      <xdr:nvCxnSpPr>
        <xdr:cNvPr id="446" name="直線コネクタ 445">
          <a:extLst>
            <a:ext uri="{FF2B5EF4-FFF2-40B4-BE49-F238E27FC236}">
              <a16:creationId xmlns:a16="http://schemas.microsoft.com/office/drawing/2014/main" id="{EB2E1D6D-8C6B-49E9-98BA-F3C177578FC5}"/>
            </a:ext>
          </a:extLst>
        </xdr:cNvPr>
        <xdr:cNvCxnSpPr/>
      </xdr:nvCxnSpPr>
      <xdr:spPr>
        <a:xfrm>
          <a:off x="17213580" y="686866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116840</xdr:rowOff>
    </xdr:from>
    <xdr:to>
      <xdr:col>98</xdr:col>
      <xdr:colOff>38100</xdr:colOff>
      <xdr:row>41</xdr:row>
      <xdr:rowOff>46990</xdr:rowOff>
    </xdr:to>
    <xdr:sp macro="" textlink="">
      <xdr:nvSpPr>
        <xdr:cNvPr id="447" name="楕円 446">
          <a:extLst>
            <a:ext uri="{FF2B5EF4-FFF2-40B4-BE49-F238E27FC236}">
              <a16:creationId xmlns:a16="http://schemas.microsoft.com/office/drawing/2014/main" id="{1876ECA4-EDDA-403D-A7F7-9A4B64FA75A2}"/>
            </a:ext>
          </a:extLst>
        </xdr:cNvPr>
        <xdr:cNvSpPr/>
      </xdr:nvSpPr>
      <xdr:spPr>
        <a:xfrm>
          <a:off x="16388080" y="68224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163068</xdr:rowOff>
    </xdr:from>
    <xdr:to>
      <xdr:col>102</xdr:col>
      <xdr:colOff>114300</xdr:colOff>
      <xdr:row>40</xdr:row>
      <xdr:rowOff>167640</xdr:rowOff>
    </xdr:to>
    <xdr:cxnSp macro="">
      <xdr:nvCxnSpPr>
        <xdr:cNvPr id="448" name="直線コネクタ 447">
          <a:extLst>
            <a:ext uri="{FF2B5EF4-FFF2-40B4-BE49-F238E27FC236}">
              <a16:creationId xmlns:a16="http://schemas.microsoft.com/office/drawing/2014/main" id="{AED39A21-A5A6-4B6A-8404-627E8F4C1BAD}"/>
            </a:ext>
          </a:extLst>
        </xdr:cNvPr>
        <xdr:cNvCxnSpPr/>
      </xdr:nvCxnSpPr>
      <xdr:spPr>
        <a:xfrm flipV="1">
          <a:off x="16431260" y="6868668"/>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47515</xdr:rowOff>
    </xdr:from>
    <xdr:ext cx="469744" cy="259045"/>
    <xdr:sp macro="" textlink="">
      <xdr:nvSpPr>
        <xdr:cNvPr id="449" name="n_1aveValue【認定こども園・幼稚園・保育所】&#10;一人当たり面積">
          <a:extLst>
            <a:ext uri="{FF2B5EF4-FFF2-40B4-BE49-F238E27FC236}">
              <a16:creationId xmlns:a16="http://schemas.microsoft.com/office/drawing/2014/main" id="{67894A4B-C48F-4213-AEDA-EFC2438B9F9C}"/>
            </a:ext>
          </a:extLst>
        </xdr:cNvPr>
        <xdr:cNvSpPr txBox="1"/>
      </xdr:nvSpPr>
      <xdr:spPr>
        <a:xfrm>
          <a:off x="18561127" y="641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450" name="n_2aveValue【認定こども園・幼稚園・保育所】&#10;一人当たり面積">
          <a:extLst>
            <a:ext uri="{FF2B5EF4-FFF2-40B4-BE49-F238E27FC236}">
              <a16:creationId xmlns:a16="http://schemas.microsoft.com/office/drawing/2014/main" id="{6302B6DC-6262-4CFB-A724-D66F68F36749}"/>
            </a:ext>
          </a:extLst>
        </xdr:cNvPr>
        <xdr:cNvSpPr txBox="1"/>
      </xdr:nvSpPr>
      <xdr:spPr>
        <a:xfrm>
          <a:off x="17776267" y="6431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451" name="n_3aveValue【認定こども園・幼稚園・保育所】&#10;一人当たり面積">
          <a:extLst>
            <a:ext uri="{FF2B5EF4-FFF2-40B4-BE49-F238E27FC236}">
              <a16:creationId xmlns:a16="http://schemas.microsoft.com/office/drawing/2014/main" id="{D279C78D-336A-4CC2-90C0-7CC58377BA38}"/>
            </a:ext>
          </a:extLst>
        </xdr:cNvPr>
        <xdr:cNvSpPr txBox="1"/>
      </xdr:nvSpPr>
      <xdr:spPr>
        <a:xfrm>
          <a:off x="17001567" y="6436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52087</xdr:rowOff>
    </xdr:from>
    <xdr:ext cx="469744" cy="259045"/>
    <xdr:sp macro="" textlink="">
      <xdr:nvSpPr>
        <xdr:cNvPr id="452" name="n_4aveValue【認定こども園・幼稚園・保育所】&#10;一人当たり面積">
          <a:extLst>
            <a:ext uri="{FF2B5EF4-FFF2-40B4-BE49-F238E27FC236}">
              <a16:creationId xmlns:a16="http://schemas.microsoft.com/office/drawing/2014/main" id="{9DBFE688-8672-46D7-B430-EEC019F72880}"/>
            </a:ext>
          </a:extLst>
        </xdr:cNvPr>
        <xdr:cNvSpPr txBox="1"/>
      </xdr:nvSpPr>
      <xdr:spPr>
        <a:xfrm>
          <a:off x="1622686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33545</xdr:rowOff>
    </xdr:from>
    <xdr:ext cx="469744" cy="259045"/>
    <xdr:sp macro="" textlink="">
      <xdr:nvSpPr>
        <xdr:cNvPr id="453" name="n_1mainValue【認定こども園・幼稚園・保育所】&#10;一人当たり面積">
          <a:extLst>
            <a:ext uri="{FF2B5EF4-FFF2-40B4-BE49-F238E27FC236}">
              <a16:creationId xmlns:a16="http://schemas.microsoft.com/office/drawing/2014/main" id="{20534993-B84A-4A4A-BA27-39927D4724BA}"/>
            </a:ext>
          </a:extLst>
        </xdr:cNvPr>
        <xdr:cNvSpPr txBox="1"/>
      </xdr:nvSpPr>
      <xdr:spPr>
        <a:xfrm>
          <a:off x="18561127" y="6906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33545</xdr:rowOff>
    </xdr:from>
    <xdr:ext cx="469744" cy="259045"/>
    <xdr:sp macro="" textlink="">
      <xdr:nvSpPr>
        <xdr:cNvPr id="454" name="n_2mainValue【認定こども園・幼稚園・保育所】&#10;一人当たり面積">
          <a:extLst>
            <a:ext uri="{FF2B5EF4-FFF2-40B4-BE49-F238E27FC236}">
              <a16:creationId xmlns:a16="http://schemas.microsoft.com/office/drawing/2014/main" id="{D961390E-415A-423A-9231-A11DBC5F18A7}"/>
            </a:ext>
          </a:extLst>
        </xdr:cNvPr>
        <xdr:cNvSpPr txBox="1"/>
      </xdr:nvSpPr>
      <xdr:spPr>
        <a:xfrm>
          <a:off x="17776267" y="6906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33545</xdr:rowOff>
    </xdr:from>
    <xdr:ext cx="469744" cy="259045"/>
    <xdr:sp macro="" textlink="">
      <xdr:nvSpPr>
        <xdr:cNvPr id="455" name="n_3mainValue【認定こども園・幼稚園・保育所】&#10;一人当たり面積">
          <a:extLst>
            <a:ext uri="{FF2B5EF4-FFF2-40B4-BE49-F238E27FC236}">
              <a16:creationId xmlns:a16="http://schemas.microsoft.com/office/drawing/2014/main" id="{3EAF03BC-5D43-4AEA-BC2E-7628B0BBBE32}"/>
            </a:ext>
          </a:extLst>
        </xdr:cNvPr>
        <xdr:cNvSpPr txBox="1"/>
      </xdr:nvSpPr>
      <xdr:spPr>
        <a:xfrm>
          <a:off x="17001567" y="6906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38117</xdr:rowOff>
    </xdr:from>
    <xdr:ext cx="469744" cy="259045"/>
    <xdr:sp macro="" textlink="">
      <xdr:nvSpPr>
        <xdr:cNvPr id="456" name="n_4mainValue【認定こども園・幼稚園・保育所】&#10;一人当たり面積">
          <a:extLst>
            <a:ext uri="{FF2B5EF4-FFF2-40B4-BE49-F238E27FC236}">
              <a16:creationId xmlns:a16="http://schemas.microsoft.com/office/drawing/2014/main" id="{2EAA6CC4-114A-4C66-8232-28614E3DA659}"/>
            </a:ext>
          </a:extLst>
        </xdr:cNvPr>
        <xdr:cNvSpPr txBox="1"/>
      </xdr:nvSpPr>
      <xdr:spPr>
        <a:xfrm>
          <a:off x="16226867" y="691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7" name="正方形/長方形 456">
          <a:extLst>
            <a:ext uri="{FF2B5EF4-FFF2-40B4-BE49-F238E27FC236}">
              <a16:creationId xmlns:a16="http://schemas.microsoft.com/office/drawing/2014/main" id="{40003EBF-89AF-489D-B693-0E7EB1A1E834}"/>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8" name="正方形/長方形 457">
          <a:extLst>
            <a:ext uri="{FF2B5EF4-FFF2-40B4-BE49-F238E27FC236}">
              <a16:creationId xmlns:a16="http://schemas.microsoft.com/office/drawing/2014/main" id="{111B8117-456C-427E-9DE0-8BF9F4C18F0A}"/>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9" name="正方形/長方形 458">
          <a:extLst>
            <a:ext uri="{FF2B5EF4-FFF2-40B4-BE49-F238E27FC236}">
              <a16:creationId xmlns:a16="http://schemas.microsoft.com/office/drawing/2014/main" id="{3A22268D-5BB6-462F-8E83-F6CB388DB9E9}"/>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0" name="正方形/長方形 459">
          <a:extLst>
            <a:ext uri="{FF2B5EF4-FFF2-40B4-BE49-F238E27FC236}">
              <a16:creationId xmlns:a16="http://schemas.microsoft.com/office/drawing/2014/main" id="{31623DD0-D14A-4CE9-BD0D-8B0B525E6899}"/>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61" name="正方形/長方形 460">
          <a:extLst>
            <a:ext uri="{FF2B5EF4-FFF2-40B4-BE49-F238E27FC236}">
              <a16:creationId xmlns:a16="http://schemas.microsoft.com/office/drawing/2014/main" id="{F5F0F976-4FC8-4249-A7B1-066237D0A172}"/>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2" name="正方形/長方形 461">
          <a:extLst>
            <a:ext uri="{FF2B5EF4-FFF2-40B4-BE49-F238E27FC236}">
              <a16:creationId xmlns:a16="http://schemas.microsoft.com/office/drawing/2014/main" id="{EDC5E714-AE80-4B89-B587-5C8E9F6DD0E4}"/>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3" name="正方形/長方形 462">
          <a:extLst>
            <a:ext uri="{FF2B5EF4-FFF2-40B4-BE49-F238E27FC236}">
              <a16:creationId xmlns:a16="http://schemas.microsoft.com/office/drawing/2014/main" id="{CD6246CA-757A-40B1-BA13-669DA580FBBC}"/>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4" name="正方形/長方形 463">
          <a:extLst>
            <a:ext uri="{FF2B5EF4-FFF2-40B4-BE49-F238E27FC236}">
              <a16:creationId xmlns:a16="http://schemas.microsoft.com/office/drawing/2014/main" id="{0E6F8EE3-296A-42AD-8E09-136D9D72EB5A}"/>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5" name="テキスト ボックス 464">
          <a:extLst>
            <a:ext uri="{FF2B5EF4-FFF2-40B4-BE49-F238E27FC236}">
              <a16:creationId xmlns:a16="http://schemas.microsoft.com/office/drawing/2014/main" id="{837E3C62-FD54-42CB-BD43-93B6F04DE12E}"/>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66" name="直線コネクタ 465">
          <a:extLst>
            <a:ext uri="{FF2B5EF4-FFF2-40B4-BE49-F238E27FC236}">
              <a16:creationId xmlns:a16="http://schemas.microsoft.com/office/drawing/2014/main" id="{F7E32F5C-DF0A-4DE8-A6FE-7AE22326B7F9}"/>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67" name="テキスト ボックス 466">
          <a:extLst>
            <a:ext uri="{FF2B5EF4-FFF2-40B4-BE49-F238E27FC236}">
              <a16:creationId xmlns:a16="http://schemas.microsoft.com/office/drawing/2014/main" id="{53D2D2BE-477E-4AF2-AAF6-D73ED4F5AEF6}"/>
            </a:ext>
          </a:extLst>
        </xdr:cNvPr>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68" name="直線コネクタ 467">
          <a:extLst>
            <a:ext uri="{FF2B5EF4-FFF2-40B4-BE49-F238E27FC236}">
              <a16:creationId xmlns:a16="http://schemas.microsoft.com/office/drawing/2014/main" id="{B7BF409F-8487-4EBE-AF78-7DA0F400361C}"/>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69" name="テキスト ボックス 468">
          <a:extLst>
            <a:ext uri="{FF2B5EF4-FFF2-40B4-BE49-F238E27FC236}">
              <a16:creationId xmlns:a16="http://schemas.microsoft.com/office/drawing/2014/main" id="{BE790173-ABB5-4E44-91C8-7B031444FFB7}"/>
            </a:ext>
          </a:extLst>
        </xdr:cNvPr>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70" name="直線コネクタ 469">
          <a:extLst>
            <a:ext uri="{FF2B5EF4-FFF2-40B4-BE49-F238E27FC236}">
              <a16:creationId xmlns:a16="http://schemas.microsoft.com/office/drawing/2014/main" id="{DE7D7459-E205-45DD-8722-942A3F6490CE}"/>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71" name="テキスト ボックス 470">
          <a:extLst>
            <a:ext uri="{FF2B5EF4-FFF2-40B4-BE49-F238E27FC236}">
              <a16:creationId xmlns:a16="http://schemas.microsoft.com/office/drawing/2014/main" id="{22BE2930-9E03-4873-B3A0-622E3A9F682C}"/>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72" name="直線コネクタ 471">
          <a:extLst>
            <a:ext uri="{FF2B5EF4-FFF2-40B4-BE49-F238E27FC236}">
              <a16:creationId xmlns:a16="http://schemas.microsoft.com/office/drawing/2014/main" id="{BC0BAFD9-E85B-4AB5-B08B-DAAC96EBCEE3}"/>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73" name="テキスト ボックス 472">
          <a:extLst>
            <a:ext uri="{FF2B5EF4-FFF2-40B4-BE49-F238E27FC236}">
              <a16:creationId xmlns:a16="http://schemas.microsoft.com/office/drawing/2014/main" id="{59887D71-0B45-4E8B-AF74-3B4528163561}"/>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74" name="直線コネクタ 473">
          <a:extLst>
            <a:ext uri="{FF2B5EF4-FFF2-40B4-BE49-F238E27FC236}">
              <a16:creationId xmlns:a16="http://schemas.microsoft.com/office/drawing/2014/main" id="{D2071271-6BDC-4937-A7C8-C8FD111BC1D2}"/>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75" name="テキスト ボックス 474">
          <a:extLst>
            <a:ext uri="{FF2B5EF4-FFF2-40B4-BE49-F238E27FC236}">
              <a16:creationId xmlns:a16="http://schemas.microsoft.com/office/drawing/2014/main" id="{B7F52BE3-887C-47C2-8466-810AF841EAE3}"/>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76" name="直線コネクタ 475">
          <a:extLst>
            <a:ext uri="{FF2B5EF4-FFF2-40B4-BE49-F238E27FC236}">
              <a16:creationId xmlns:a16="http://schemas.microsoft.com/office/drawing/2014/main" id="{19F814CA-4CF0-4A3A-A31B-68BC531DCB88}"/>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77" name="テキスト ボックス 476">
          <a:extLst>
            <a:ext uri="{FF2B5EF4-FFF2-40B4-BE49-F238E27FC236}">
              <a16:creationId xmlns:a16="http://schemas.microsoft.com/office/drawing/2014/main" id="{EE68BD6A-A973-40CE-AE1B-6039237A84A2}"/>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78" name="直線コネクタ 477">
          <a:extLst>
            <a:ext uri="{FF2B5EF4-FFF2-40B4-BE49-F238E27FC236}">
              <a16:creationId xmlns:a16="http://schemas.microsoft.com/office/drawing/2014/main" id="{AC2FB1ED-1BC0-463F-9155-F6B5072CB4D3}"/>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79" name="テキスト ボックス 478">
          <a:extLst>
            <a:ext uri="{FF2B5EF4-FFF2-40B4-BE49-F238E27FC236}">
              <a16:creationId xmlns:a16="http://schemas.microsoft.com/office/drawing/2014/main" id="{32BA664D-926B-41EE-8388-100381E9F9B9}"/>
            </a:ext>
          </a:extLst>
        </xdr:cNvPr>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0" name="直線コネクタ 479">
          <a:extLst>
            <a:ext uri="{FF2B5EF4-FFF2-40B4-BE49-F238E27FC236}">
              <a16:creationId xmlns:a16="http://schemas.microsoft.com/office/drawing/2014/main" id="{32678EB1-FC34-426F-980C-2EE038E10948}"/>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81" name="テキスト ボックス 480">
          <a:extLst>
            <a:ext uri="{FF2B5EF4-FFF2-40B4-BE49-F238E27FC236}">
              <a16:creationId xmlns:a16="http://schemas.microsoft.com/office/drawing/2014/main" id="{64C3D990-28BE-4F65-B958-7AF6EE7480B7}"/>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82" name="【学校施設】&#10;有形固定資産減価償却率グラフ枠">
          <a:extLst>
            <a:ext uri="{FF2B5EF4-FFF2-40B4-BE49-F238E27FC236}">
              <a16:creationId xmlns:a16="http://schemas.microsoft.com/office/drawing/2014/main" id="{197D3E11-9D0E-4F62-9DB4-0809A30B9C45}"/>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483" name="直線コネクタ 482">
          <a:extLst>
            <a:ext uri="{FF2B5EF4-FFF2-40B4-BE49-F238E27FC236}">
              <a16:creationId xmlns:a16="http://schemas.microsoft.com/office/drawing/2014/main" id="{025156B6-C75E-4EC6-9F65-411F0B4D6126}"/>
            </a:ext>
          </a:extLst>
        </xdr:cNvPr>
        <xdr:cNvCxnSpPr/>
      </xdr:nvCxnSpPr>
      <xdr:spPr>
        <a:xfrm flipV="1">
          <a:off x="14375764" y="9257756"/>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484" name="【学校施設】&#10;有形固定資産減価償却率最小値テキスト">
          <a:extLst>
            <a:ext uri="{FF2B5EF4-FFF2-40B4-BE49-F238E27FC236}">
              <a16:creationId xmlns:a16="http://schemas.microsoft.com/office/drawing/2014/main" id="{B2547CE5-AC88-4CBA-8CE4-64B0274F95B8}"/>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485" name="直線コネクタ 484">
          <a:extLst>
            <a:ext uri="{FF2B5EF4-FFF2-40B4-BE49-F238E27FC236}">
              <a16:creationId xmlns:a16="http://schemas.microsoft.com/office/drawing/2014/main" id="{82308775-0937-4742-8B81-131B04263321}"/>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486" name="【学校施設】&#10;有形固定資産減価償却率最大値テキスト">
          <a:extLst>
            <a:ext uri="{FF2B5EF4-FFF2-40B4-BE49-F238E27FC236}">
              <a16:creationId xmlns:a16="http://schemas.microsoft.com/office/drawing/2014/main" id="{11FB4B4D-E7C0-4273-96AF-FF23E7FB98F4}"/>
            </a:ext>
          </a:extLst>
        </xdr:cNvPr>
        <xdr:cNvSpPr txBox="1"/>
      </xdr:nvSpPr>
      <xdr:spPr>
        <a:xfrm>
          <a:off x="14414500" y="9040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487" name="直線コネクタ 486">
          <a:extLst>
            <a:ext uri="{FF2B5EF4-FFF2-40B4-BE49-F238E27FC236}">
              <a16:creationId xmlns:a16="http://schemas.microsoft.com/office/drawing/2014/main" id="{B3548988-54CA-46A6-ACC6-2CF19DD93334}"/>
            </a:ext>
          </a:extLst>
        </xdr:cNvPr>
        <xdr:cNvCxnSpPr/>
      </xdr:nvCxnSpPr>
      <xdr:spPr>
        <a:xfrm>
          <a:off x="14287500" y="92577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10903</xdr:rowOff>
    </xdr:from>
    <xdr:ext cx="405111" cy="259045"/>
    <xdr:sp macro="" textlink="">
      <xdr:nvSpPr>
        <xdr:cNvPr id="488" name="【学校施設】&#10;有形固定資産減価償却率平均値テキスト">
          <a:extLst>
            <a:ext uri="{FF2B5EF4-FFF2-40B4-BE49-F238E27FC236}">
              <a16:creationId xmlns:a16="http://schemas.microsoft.com/office/drawing/2014/main" id="{54B1D09A-E54A-4D08-A528-F44587AA705A}"/>
            </a:ext>
          </a:extLst>
        </xdr:cNvPr>
        <xdr:cNvSpPr txBox="1"/>
      </xdr:nvSpPr>
      <xdr:spPr>
        <a:xfrm>
          <a:off x="14414500" y="99016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489" name="フローチャート: 判断 488">
          <a:extLst>
            <a:ext uri="{FF2B5EF4-FFF2-40B4-BE49-F238E27FC236}">
              <a16:creationId xmlns:a16="http://schemas.microsoft.com/office/drawing/2014/main" id="{B711DBCA-1B59-4B29-80EF-25A2A933B33D}"/>
            </a:ext>
          </a:extLst>
        </xdr:cNvPr>
        <xdr:cNvSpPr/>
      </xdr:nvSpPr>
      <xdr:spPr>
        <a:xfrm>
          <a:off x="14325600" y="992323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490" name="フローチャート: 判断 489">
          <a:extLst>
            <a:ext uri="{FF2B5EF4-FFF2-40B4-BE49-F238E27FC236}">
              <a16:creationId xmlns:a16="http://schemas.microsoft.com/office/drawing/2014/main" id="{453BEA1F-CCC6-4271-98B9-92093108338A}"/>
            </a:ext>
          </a:extLst>
        </xdr:cNvPr>
        <xdr:cNvSpPr/>
      </xdr:nvSpPr>
      <xdr:spPr>
        <a:xfrm>
          <a:off x="1357884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491" name="フローチャート: 判断 490">
          <a:extLst>
            <a:ext uri="{FF2B5EF4-FFF2-40B4-BE49-F238E27FC236}">
              <a16:creationId xmlns:a16="http://schemas.microsoft.com/office/drawing/2014/main" id="{C26BBA0D-13B5-45FB-A4CB-D8F161FD10F0}"/>
            </a:ext>
          </a:extLst>
        </xdr:cNvPr>
        <xdr:cNvSpPr/>
      </xdr:nvSpPr>
      <xdr:spPr>
        <a:xfrm>
          <a:off x="1280414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492" name="フローチャート: 判断 491">
          <a:extLst>
            <a:ext uri="{FF2B5EF4-FFF2-40B4-BE49-F238E27FC236}">
              <a16:creationId xmlns:a16="http://schemas.microsoft.com/office/drawing/2014/main" id="{D693ADD9-F1DC-4C6E-BD1B-381E5FF8DF4B}"/>
            </a:ext>
          </a:extLst>
        </xdr:cNvPr>
        <xdr:cNvSpPr/>
      </xdr:nvSpPr>
      <xdr:spPr>
        <a:xfrm>
          <a:off x="12029440" y="100505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493" name="フローチャート: 判断 492">
          <a:extLst>
            <a:ext uri="{FF2B5EF4-FFF2-40B4-BE49-F238E27FC236}">
              <a16:creationId xmlns:a16="http://schemas.microsoft.com/office/drawing/2014/main" id="{B1E796ED-818B-4F4D-A622-CC869470EF41}"/>
            </a:ext>
          </a:extLst>
        </xdr:cNvPr>
        <xdr:cNvSpPr/>
      </xdr:nvSpPr>
      <xdr:spPr>
        <a:xfrm>
          <a:off x="1123188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94" name="テキスト ボックス 493">
          <a:extLst>
            <a:ext uri="{FF2B5EF4-FFF2-40B4-BE49-F238E27FC236}">
              <a16:creationId xmlns:a16="http://schemas.microsoft.com/office/drawing/2014/main" id="{B029AE8E-1EDF-46F7-960A-B9E39FAE7D54}"/>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5" name="テキスト ボックス 494">
          <a:extLst>
            <a:ext uri="{FF2B5EF4-FFF2-40B4-BE49-F238E27FC236}">
              <a16:creationId xmlns:a16="http://schemas.microsoft.com/office/drawing/2014/main" id="{708D0243-C332-415F-96D9-44F143636C66}"/>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6" name="テキスト ボックス 495">
          <a:extLst>
            <a:ext uri="{FF2B5EF4-FFF2-40B4-BE49-F238E27FC236}">
              <a16:creationId xmlns:a16="http://schemas.microsoft.com/office/drawing/2014/main" id="{4C0F85C9-A4F9-41BB-90D5-7E6FF6076413}"/>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FFE404E0-7667-4977-AE8E-A26943522A7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0CDFA98C-601C-4D65-8BC5-944065D5015A}"/>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125549</xdr:rowOff>
    </xdr:from>
    <xdr:to>
      <xdr:col>85</xdr:col>
      <xdr:colOff>177800</xdr:colOff>
      <xdr:row>57</xdr:row>
      <xdr:rowOff>55699</xdr:rowOff>
    </xdr:to>
    <xdr:sp macro="" textlink="">
      <xdr:nvSpPr>
        <xdr:cNvPr id="499" name="楕円 498">
          <a:extLst>
            <a:ext uri="{FF2B5EF4-FFF2-40B4-BE49-F238E27FC236}">
              <a16:creationId xmlns:a16="http://schemas.microsoft.com/office/drawing/2014/main" id="{404775CB-4553-4931-904D-B335C2E31480}"/>
            </a:ext>
          </a:extLst>
        </xdr:cNvPr>
        <xdr:cNvSpPr/>
      </xdr:nvSpPr>
      <xdr:spPr>
        <a:xfrm>
          <a:off x="14325600" y="951338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148426</xdr:rowOff>
    </xdr:from>
    <xdr:ext cx="405111" cy="259045"/>
    <xdr:sp macro="" textlink="">
      <xdr:nvSpPr>
        <xdr:cNvPr id="500" name="【学校施設】&#10;有形固定資産減価償却率該当値テキスト">
          <a:extLst>
            <a:ext uri="{FF2B5EF4-FFF2-40B4-BE49-F238E27FC236}">
              <a16:creationId xmlns:a16="http://schemas.microsoft.com/office/drawing/2014/main" id="{0FFE71EE-C3FB-4951-8C7D-6AA44C13ACE7}"/>
            </a:ext>
          </a:extLst>
        </xdr:cNvPr>
        <xdr:cNvSpPr txBox="1"/>
      </xdr:nvSpPr>
      <xdr:spPr>
        <a:xfrm>
          <a:off x="14414500" y="9368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52070</xdr:rowOff>
    </xdr:from>
    <xdr:to>
      <xdr:col>81</xdr:col>
      <xdr:colOff>101600</xdr:colOff>
      <xdr:row>57</xdr:row>
      <xdr:rowOff>153670</xdr:rowOff>
    </xdr:to>
    <xdr:sp macro="" textlink="">
      <xdr:nvSpPr>
        <xdr:cNvPr id="501" name="楕円 500">
          <a:extLst>
            <a:ext uri="{FF2B5EF4-FFF2-40B4-BE49-F238E27FC236}">
              <a16:creationId xmlns:a16="http://schemas.microsoft.com/office/drawing/2014/main" id="{8A952449-BCE4-455C-A97A-E65E45DC4DB3}"/>
            </a:ext>
          </a:extLst>
        </xdr:cNvPr>
        <xdr:cNvSpPr/>
      </xdr:nvSpPr>
      <xdr:spPr>
        <a:xfrm>
          <a:off x="13578840" y="960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4899</xdr:rowOff>
    </xdr:from>
    <xdr:to>
      <xdr:col>85</xdr:col>
      <xdr:colOff>127000</xdr:colOff>
      <xdr:row>57</xdr:row>
      <xdr:rowOff>102870</xdr:rowOff>
    </xdr:to>
    <xdr:cxnSp macro="">
      <xdr:nvCxnSpPr>
        <xdr:cNvPr id="502" name="直線コネクタ 501">
          <a:extLst>
            <a:ext uri="{FF2B5EF4-FFF2-40B4-BE49-F238E27FC236}">
              <a16:creationId xmlns:a16="http://schemas.microsoft.com/office/drawing/2014/main" id="{6BC115B4-FC87-4A5C-B286-68B9A190D55B}"/>
            </a:ext>
          </a:extLst>
        </xdr:cNvPr>
        <xdr:cNvCxnSpPr/>
      </xdr:nvCxnSpPr>
      <xdr:spPr>
        <a:xfrm flipV="1">
          <a:off x="13629640" y="9560379"/>
          <a:ext cx="74676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50437</xdr:rowOff>
    </xdr:from>
    <xdr:to>
      <xdr:col>76</xdr:col>
      <xdr:colOff>165100</xdr:colOff>
      <xdr:row>58</xdr:row>
      <xdr:rowOff>152037</xdr:rowOff>
    </xdr:to>
    <xdr:sp macro="" textlink="">
      <xdr:nvSpPr>
        <xdr:cNvPr id="503" name="楕円 502">
          <a:extLst>
            <a:ext uri="{FF2B5EF4-FFF2-40B4-BE49-F238E27FC236}">
              <a16:creationId xmlns:a16="http://schemas.microsoft.com/office/drawing/2014/main" id="{7BB2D034-2CFB-4BB1-A575-E040716C4E5D}"/>
            </a:ext>
          </a:extLst>
        </xdr:cNvPr>
        <xdr:cNvSpPr/>
      </xdr:nvSpPr>
      <xdr:spPr>
        <a:xfrm>
          <a:off x="12804140" y="977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102870</xdr:rowOff>
    </xdr:from>
    <xdr:to>
      <xdr:col>81</xdr:col>
      <xdr:colOff>50800</xdr:colOff>
      <xdr:row>58</xdr:row>
      <xdr:rowOff>101237</xdr:rowOff>
    </xdr:to>
    <xdr:cxnSp macro="">
      <xdr:nvCxnSpPr>
        <xdr:cNvPr id="504" name="直線コネクタ 503">
          <a:extLst>
            <a:ext uri="{FF2B5EF4-FFF2-40B4-BE49-F238E27FC236}">
              <a16:creationId xmlns:a16="http://schemas.microsoft.com/office/drawing/2014/main" id="{A80049DE-EEB6-47D5-BCEE-F08000623C74}"/>
            </a:ext>
          </a:extLst>
        </xdr:cNvPr>
        <xdr:cNvCxnSpPr/>
      </xdr:nvCxnSpPr>
      <xdr:spPr>
        <a:xfrm flipV="1">
          <a:off x="12854940" y="9658350"/>
          <a:ext cx="774700" cy="16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79828</xdr:rowOff>
    </xdr:from>
    <xdr:to>
      <xdr:col>72</xdr:col>
      <xdr:colOff>38100</xdr:colOff>
      <xdr:row>59</xdr:row>
      <xdr:rowOff>9978</xdr:rowOff>
    </xdr:to>
    <xdr:sp macro="" textlink="">
      <xdr:nvSpPr>
        <xdr:cNvPr id="505" name="楕円 504">
          <a:extLst>
            <a:ext uri="{FF2B5EF4-FFF2-40B4-BE49-F238E27FC236}">
              <a16:creationId xmlns:a16="http://schemas.microsoft.com/office/drawing/2014/main" id="{90932FF2-6A9E-4E38-A3C1-B5BFCEB1632D}"/>
            </a:ext>
          </a:extLst>
        </xdr:cNvPr>
        <xdr:cNvSpPr/>
      </xdr:nvSpPr>
      <xdr:spPr>
        <a:xfrm>
          <a:off x="12029440" y="98029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101237</xdr:rowOff>
    </xdr:from>
    <xdr:to>
      <xdr:col>76</xdr:col>
      <xdr:colOff>114300</xdr:colOff>
      <xdr:row>58</xdr:row>
      <xdr:rowOff>130628</xdr:rowOff>
    </xdr:to>
    <xdr:cxnSp macro="">
      <xdr:nvCxnSpPr>
        <xdr:cNvPr id="506" name="直線コネクタ 505">
          <a:extLst>
            <a:ext uri="{FF2B5EF4-FFF2-40B4-BE49-F238E27FC236}">
              <a16:creationId xmlns:a16="http://schemas.microsoft.com/office/drawing/2014/main" id="{36D19FB3-5042-4AA6-9646-A067DFEA0F0E}"/>
            </a:ext>
          </a:extLst>
        </xdr:cNvPr>
        <xdr:cNvCxnSpPr/>
      </xdr:nvCxnSpPr>
      <xdr:spPr>
        <a:xfrm flipV="1">
          <a:off x="12072620" y="9824357"/>
          <a:ext cx="78232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76563</xdr:rowOff>
    </xdr:from>
    <xdr:to>
      <xdr:col>67</xdr:col>
      <xdr:colOff>101600</xdr:colOff>
      <xdr:row>59</xdr:row>
      <xdr:rowOff>6713</xdr:rowOff>
    </xdr:to>
    <xdr:sp macro="" textlink="">
      <xdr:nvSpPr>
        <xdr:cNvPr id="507" name="楕円 506">
          <a:extLst>
            <a:ext uri="{FF2B5EF4-FFF2-40B4-BE49-F238E27FC236}">
              <a16:creationId xmlns:a16="http://schemas.microsoft.com/office/drawing/2014/main" id="{8C4705A0-17A7-4F0F-9329-4A295148FECF}"/>
            </a:ext>
          </a:extLst>
        </xdr:cNvPr>
        <xdr:cNvSpPr/>
      </xdr:nvSpPr>
      <xdr:spPr>
        <a:xfrm>
          <a:off x="11231880" y="97996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127363</xdr:rowOff>
    </xdr:from>
    <xdr:to>
      <xdr:col>71</xdr:col>
      <xdr:colOff>177800</xdr:colOff>
      <xdr:row>58</xdr:row>
      <xdr:rowOff>130628</xdr:rowOff>
    </xdr:to>
    <xdr:cxnSp macro="">
      <xdr:nvCxnSpPr>
        <xdr:cNvPr id="508" name="直線コネクタ 507">
          <a:extLst>
            <a:ext uri="{FF2B5EF4-FFF2-40B4-BE49-F238E27FC236}">
              <a16:creationId xmlns:a16="http://schemas.microsoft.com/office/drawing/2014/main" id="{E2E322BD-15ED-4FC2-8A42-C90AD15DC961}"/>
            </a:ext>
          </a:extLst>
        </xdr:cNvPr>
        <xdr:cNvCxnSpPr/>
      </xdr:nvCxnSpPr>
      <xdr:spPr>
        <a:xfrm>
          <a:off x="11282680" y="9850483"/>
          <a:ext cx="78994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154594</xdr:rowOff>
    </xdr:from>
    <xdr:ext cx="405111" cy="259045"/>
    <xdr:sp macro="" textlink="">
      <xdr:nvSpPr>
        <xdr:cNvPr id="509" name="n_1aveValue【学校施設】&#10;有形固定資産減価償却率">
          <a:extLst>
            <a:ext uri="{FF2B5EF4-FFF2-40B4-BE49-F238E27FC236}">
              <a16:creationId xmlns:a16="http://schemas.microsoft.com/office/drawing/2014/main" id="{B6C7F90F-C2C7-48E3-A7D9-3F66EC58B313}"/>
            </a:ext>
          </a:extLst>
        </xdr:cNvPr>
        <xdr:cNvSpPr txBox="1"/>
      </xdr:nvSpPr>
      <xdr:spPr>
        <a:xfrm>
          <a:off x="13437244" y="1004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510" name="n_2aveValue【学校施設】&#10;有形固定資産減価償却率">
          <a:extLst>
            <a:ext uri="{FF2B5EF4-FFF2-40B4-BE49-F238E27FC236}">
              <a16:creationId xmlns:a16="http://schemas.microsoft.com/office/drawing/2014/main" id="{AC82CEF7-34AF-4592-8238-B96F72C9DDAC}"/>
            </a:ext>
          </a:extLst>
        </xdr:cNvPr>
        <xdr:cNvSpPr txBox="1"/>
      </xdr:nvSpPr>
      <xdr:spPr>
        <a:xfrm>
          <a:off x="12675244" y="10093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81115</xdr:rowOff>
    </xdr:from>
    <xdr:ext cx="405111" cy="259045"/>
    <xdr:sp macro="" textlink="">
      <xdr:nvSpPr>
        <xdr:cNvPr id="511" name="n_3aveValue【学校施設】&#10;有形固定資産減価償却率">
          <a:extLst>
            <a:ext uri="{FF2B5EF4-FFF2-40B4-BE49-F238E27FC236}">
              <a16:creationId xmlns:a16="http://schemas.microsoft.com/office/drawing/2014/main" id="{33254B23-F09D-424D-B96E-343D87B6F340}"/>
            </a:ext>
          </a:extLst>
        </xdr:cNvPr>
        <xdr:cNvSpPr txBox="1"/>
      </xdr:nvSpPr>
      <xdr:spPr>
        <a:xfrm>
          <a:off x="11900544" y="1013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97444</xdr:rowOff>
    </xdr:from>
    <xdr:ext cx="405111" cy="259045"/>
    <xdr:sp macro="" textlink="">
      <xdr:nvSpPr>
        <xdr:cNvPr id="512" name="n_4aveValue【学校施設】&#10;有形固定資産減価償却率">
          <a:extLst>
            <a:ext uri="{FF2B5EF4-FFF2-40B4-BE49-F238E27FC236}">
              <a16:creationId xmlns:a16="http://schemas.microsoft.com/office/drawing/2014/main" id="{1D9BE778-EA97-4C57-BB28-A168BD0F98DC}"/>
            </a:ext>
          </a:extLst>
        </xdr:cNvPr>
        <xdr:cNvSpPr txBox="1"/>
      </xdr:nvSpPr>
      <xdr:spPr>
        <a:xfrm>
          <a:off x="11102984" y="10155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170197</xdr:rowOff>
    </xdr:from>
    <xdr:ext cx="405111" cy="259045"/>
    <xdr:sp macro="" textlink="">
      <xdr:nvSpPr>
        <xdr:cNvPr id="513" name="n_1mainValue【学校施設】&#10;有形固定資産減価償却率">
          <a:extLst>
            <a:ext uri="{FF2B5EF4-FFF2-40B4-BE49-F238E27FC236}">
              <a16:creationId xmlns:a16="http://schemas.microsoft.com/office/drawing/2014/main" id="{B7C10F72-37D4-4290-BC9D-0F29CBAE82D6}"/>
            </a:ext>
          </a:extLst>
        </xdr:cNvPr>
        <xdr:cNvSpPr txBox="1"/>
      </xdr:nvSpPr>
      <xdr:spPr>
        <a:xfrm>
          <a:off x="13437244" y="939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168564</xdr:rowOff>
    </xdr:from>
    <xdr:ext cx="405111" cy="259045"/>
    <xdr:sp macro="" textlink="">
      <xdr:nvSpPr>
        <xdr:cNvPr id="514" name="n_2mainValue【学校施設】&#10;有形固定資産減価償却率">
          <a:extLst>
            <a:ext uri="{FF2B5EF4-FFF2-40B4-BE49-F238E27FC236}">
              <a16:creationId xmlns:a16="http://schemas.microsoft.com/office/drawing/2014/main" id="{B7F2EB09-D089-4D37-AE1C-6C19337B6D9B}"/>
            </a:ext>
          </a:extLst>
        </xdr:cNvPr>
        <xdr:cNvSpPr txBox="1"/>
      </xdr:nvSpPr>
      <xdr:spPr>
        <a:xfrm>
          <a:off x="12675244" y="9556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26505</xdr:rowOff>
    </xdr:from>
    <xdr:ext cx="405111" cy="259045"/>
    <xdr:sp macro="" textlink="">
      <xdr:nvSpPr>
        <xdr:cNvPr id="515" name="n_3mainValue【学校施設】&#10;有形固定資産減価償却率">
          <a:extLst>
            <a:ext uri="{FF2B5EF4-FFF2-40B4-BE49-F238E27FC236}">
              <a16:creationId xmlns:a16="http://schemas.microsoft.com/office/drawing/2014/main" id="{B1B90A01-7D07-4CE7-BB5A-4FB529570BE2}"/>
            </a:ext>
          </a:extLst>
        </xdr:cNvPr>
        <xdr:cNvSpPr txBox="1"/>
      </xdr:nvSpPr>
      <xdr:spPr>
        <a:xfrm>
          <a:off x="11900544" y="9581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23240</xdr:rowOff>
    </xdr:from>
    <xdr:ext cx="405111" cy="259045"/>
    <xdr:sp macro="" textlink="">
      <xdr:nvSpPr>
        <xdr:cNvPr id="516" name="n_4mainValue【学校施設】&#10;有形固定資産減価償却率">
          <a:extLst>
            <a:ext uri="{FF2B5EF4-FFF2-40B4-BE49-F238E27FC236}">
              <a16:creationId xmlns:a16="http://schemas.microsoft.com/office/drawing/2014/main" id="{8865632A-1458-488A-AC72-5A627DF5002D}"/>
            </a:ext>
          </a:extLst>
        </xdr:cNvPr>
        <xdr:cNvSpPr txBox="1"/>
      </xdr:nvSpPr>
      <xdr:spPr>
        <a:xfrm>
          <a:off x="11102984" y="9578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7" name="正方形/長方形 516">
          <a:extLst>
            <a:ext uri="{FF2B5EF4-FFF2-40B4-BE49-F238E27FC236}">
              <a16:creationId xmlns:a16="http://schemas.microsoft.com/office/drawing/2014/main" id="{457DA84B-C7C1-472D-87C1-DF69E3621589}"/>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8" name="正方形/長方形 517">
          <a:extLst>
            <a:ext uri="{FF2B5EF4-FFF2-40B4-BE49-F238E27FC236}">
              <a16:creationId xmlns:a16="http://schemas.microsoft.com/office/drawing/2014/main" id="{B3713C06-F690-4A44-A0DA-B72F2ECF021F}"/>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9" name="正方形/長方形 518">
          <a:extLst>
            <a:ext uri="{FF2B5EF4-FFF2-40B4-BE49-F238E27FC236}">
              <a16:creationId xmlns:a16="http://schemas.microsoft.com/office/drawing/2014/main" id="{6E3B373F-AA6F-461F-A353-6623FBDD0D33}"/>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0" name="正方形/長方形 519">
          <a:extLst>
            <a:ext uri="{FF2B5EF4-FFF2-40B4-BE49-F238E27FC236}">
              <a16:creationId xmlns:a16="http://schemas.microsoft.com/office/drawing/2014/main" id="{AF9D512B-82CF-44CE-B194-41618BA7AA3F}"/>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1" name="正方形/長方形 520">
          <a:extLst>
            <a:ext uri="{FF2B5EF4-FFF2-40B4-BE49-F238E27FC236}">
              <a16:creationId xmlns:a16="http://schemas.microsoft.com/office/drawing/2014/main" id="{E79DC2D9-99A4-442E-9508-AC432A046427}"/>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2" name="正方形/長方形 521">
          <a:extLst>
            <a:ext uri="{FF2B5EF4-FFF2-40B4-BE49-F238E27FC236}">
              <a16:creationId xmlns:a16="http://schemas.microsoft.com/office/drawing/2014/main" id="{EA8EB071-BA0A-4BE9-A554-B9955E6B6F29}"/>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3" name="正方形/長方形 522">
          <a:extLst>
            <a:ext uri="{FF2B5EF4-FFF2-40B4-BE49-F238E27FC236}">
              <a16:creationId xmlns:a16="http://schemas.microsoft.com/office/drawing/2014/main" id="{19DACBC8-6350-43E9-9EB1-A433E2F1F9CC}"/>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4" name="正方形/長方形 523">
          <a:extLst>
            <a:ext uri="{FF2B5EF4-FFF2-40B4-BE49-F238E27FC236}">
              <a16:creationId xmlns:a16="http://schemas.microsoft.com/office/drawing/2014/main" id="{21542199-4D12-4895-8F5D-2838C6B71452}"/>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5" name="テキスト ボックス 524">
          <a:extLst>
            <a:ext uri="{FF2B5EF4-FFF2-40B4-BE49-F238E27FC236}">
              <a16:creationId xmlns:a16="http://schemas.microsoft.com/office/drawing/2014/main" id="{F58CD210-BD13-45E6-AB3C-2923044B8778}"/>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6" name="直線コネクタ 525">
          <a:extLst>
            <a:ext uri="{FF2B5EF4-FFF2-40B4-BE49-F238E27FC236}">
              <a16:creationId xmlns:a16="http://schemas.microsoft.com/office/drawing/2014/main" id="{16992983-1029-4A18-B211-582E70627C34}"/>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27" name="テキスト ボックス 526">
          <a:extLst>
            <a:ext uri="{FF2B5EF4-FFF2-40B4-BE49-F238E27FC236}">
              <a16:creationId xmlns:a16="http://schemas.microsoft.com/office/drawing/2014/main" id="{EEDCF731-8A5F-4003-921D-B583FFEE5B32}"/>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28" name="直線コネクタ 527">
          <a:extLst>
            <a:ext uri="{FF2B5EF4-FFF2-40B4-BE49-F238E27FC236}">
              <a16:creationId xmlns:a16="http://schemas.microsoft.com/office/drawing/2014/main" id="{D96E1A2A-0894-458B-AE11-4BFDEFE1B123}"/>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29" name="テキスト ボックス 528">
          <a:extLst>
            <a:ext uri="{FF2B5EF4-FFF2-40B4-BE49-F238E27FC236}">
              <a16:creationId xmlns:a16="http://schemas.microsoft.com/office/drawing/2014/main" id="{F019ADD5-405A-4AEC-987D-E5A5A647E3FB}"/>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30" name="直線コネクタ 529">
          <a:extLst>
            <a:ext uri="{FF2B5EF4-FFF2-40B4-BE49-F238E27FC236}">
              <a16:creationId xmlns:a16="http://schemas.microsoft.com/office/drawing/2014/main" id="{CB58DBCF-2A1D-4086-A58A-F4EFC8F20C66}"/>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31" name="テキスト ボックス 530">
          <a:extLst>
            <a:ext uri="{FF2B5EF4-FFF2-40B4-BE49-F238E27FC236}">
              <a16:creationId xmlns:a16="http://schemas.microsoft.com/office/drawing/2014/main" id="{89238CEB-315C-4FB6-9598-02B9F9D0EC36}"/>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32" name="直線コネクタ 531">
          <a:extLst>
            <a:ext uri="{FF2B5EF4-FFF2-40B4-BE49-F238E27FC236}">
              <a16:creationId xmlns:a16="http://schemas.microsoft.com/office/drawing/2014/main" id="{3DD27CF8-B1C1-4DC1-B404-1258773A66E8}"/>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33" name="テキスト ボックス 532">
          <a:extLst>
            <a:ext uri="{FF2B5EF4-FFF2-40B4-BE49-F238E27FC236}">
              <a16:creationId xmlns:a16="http://schemas.microsoft.com/office/drawing/2014/main" id="{8CD8F4D5-95BB-4E26-AF72-30C500B8CD3D}"/>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34" name="直線コネクタ 533">
          <a:extLst>
            <a:ext uri="{FF2B5EF4-FFF2-40B4-BE49-F238E27FC236}">
              <a16:creationId xmlns:a16="http://schemas.microsoft.com/office/drawing/2014/main" id="{4BFC89C3-81AA-401A-8F75-519B0793BFC0}"/>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35" name="テキスト ボックス 534">
          <a:extLst>
            <a:ext uri="{FF2B5EF4-FFF2-40B4-BE49-F238E27FC236}">
              <a16:creationId xmlns:a16="http://schemas.microsoft.com/office/drawing/2014/main" id="{89293415-083A-4BB9-AF6F-C7158683E6D0}"/>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36" name="直線コネクタ 535">
          <a:extLst>
            <a:ext uri="{FF2B5EF4-FFF2-40B4-BE49-F238E27FC236}">
              <a16:creationId xmlns:a16="http://schemas.microsoft.com/office/drawing/2014/main" id="{36C327A4-CF9B-48F0-BBA0-5394A041E6EE}"/>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37" name="テキスト ボックス 536">
          <a:extLst>
            <a:ext uri="{FF2B5EF4-FFF2-40B4-BE49-F238E27FC236}">
              <a16:creationId xmlns:a16="http://schemas.microsoft.com/office/drawing/2014/main" id="{EEDC44BF-B75F-4CF1-9E2F-ED0290B1FEC5}"/>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38" name="直線コネクタ 537">
          <a:extLst>
            <a:ext uri="{FF2B5EF4-FFF2-40B4-BE49-F238E27FC236}">
              <a16:creationId xmlns:a16="http://schemas.microsoft.com/office/drawing/2014/main" id="{604DCFDA-A120-4F93-9DF3-521B936953E6}"/>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39" name="テキスト ボックス 538">
          <a:extLst>
            <a:ext uri="{FF2B5EF4-FFF2-40B4-BE49-F238E27FC236}">
              <a16:creationId xmlns:a16="http://schemas.microsoft.com/office/drawing/2014/main" id="{DAB12C85-6473-47E3-AAEB-B8790AAB327E}"/>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0" name="直線コネクタ 539">
          <a:extLst>
            <a:ext uri="{FF2B5EF4-FFF2-40B4-BE49-F238E27FC236}">
              <a16:creationId xmlns:a16="http://schemas.microsoft.com/office/drawing/2014/main" id="{DB6D1221-E69E-48A3-8592-70DAA9A404AE}"/>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1" name="テキスト ボックス 540">
          <a:extLst>
            <a:ext uri="{FF2B5EF4-FFF2-40B4-BE49-F238E27FC236}">
              <a16:creationId xmlns:a16="http://schemas.microsoft.com/office/drawing/2014/main" id="{1713E6BD-6BCF-42BE-A576-B65733C1A773}"/>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2" name="【学校施設】&#10;一人当たり面積グラフ枠">
          <a:extLst>
            <a:ext uri="{FF2B5EF4-FFF2-40B4-BE49-F238E27FC236}">
              <a16:creationId xmlns:a16="http://schemas.microsoft.com/office/drawing/2014/main" id="{33C17CCB-F044-43CE-9084-B9780B15B1BB}"/>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43" name="直線コネクタ 542">
          <a:extLst>
            <a:ext uri="{FF2B5EF4-FFF2-40B4-BE49-F238E27FC236}">
              <a16:creationId xmlns:a16="http://schemas.microsoft.com/office/drawing/2014/main" id="{728965F0-102A-4CC4-BC63-DFD19A4FA853}"/>
            </a:ext>
          </a:extLst>
        </xdr:cNvPr>
        <xdr:cNvCxnSpPr/>
      </xdr:nvCxnSpPr>
      <xdr:spPr>
        <a:xfrm flipV="1">
          <a:off x="19509104" y="9433560"/>
          <a:ext cx="0" cy="137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44" name="【学校施設】&#10;一人当たり面積最小値テキスト">
          <a:extLst>
            <a:ext uri="{FF2B5EF4-FFF2-40B4-BE49-F238E27FC236}">
              <a16:creationId xmlns:a16="http://schemas.microsoft.com/office/drawing/2014/main" id="{B7249881-8CB7-4BEB-B0C8-0D428B6F597E}"/>
            </a:ext>
          </a:extLst>
        </xdr:cNvPr>
        <xdr:cNvSpPr txBox="1"/>
      </xdr:nvSpPr>
      <xdr:spPr>
        <a:xfrm>
          <a:off x="19547840" y="1081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45" name="直線コネクタ 544">
          <a:extLst>
            <a:ext uri="{FF2B5EF4-FFF2-40B4-BE49-F238E27FC236}">
              <a16:creationId xmlns:a16="http://schemas.microsoft.com/office/drawing/2014/main" id="{2178A70D-AB0B-4E2E-A81A-D7F3B4ACA7C6}"/>
            </a:ext>
          </a:extLst>
        </xdr:cNvPr>
        <xdr:cNvCxnSpPr/>
      </xdr:nvCxnSpPr>
      <xdr:spPr>
        <a:xfrm>
          <a:off x="19443700" y="108062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46" name="【学校施設】&#10;一人当たり面積最大値テキスト">
          <a:extLst>
            <a:ext uri="{FF2B5EF4-FFF2-40B4-BE49-F238E27FC236}">
              <a16:creationId xmlns:a16="http://schemas.microsoft.com/office/drawing/2014/main" id="{2243EBDF-9037-4CE9-975D-3295C753AB3F}"/>
            </a:ext>
          </a:extLst>
        </xdr:cNvPr>
        <xdr:cNvSpPr txBox="1"/>
      </xdr:nvSpPr>
      <xdr:spPr>
        <a:xfrm>
          <a:off x="19547840" y="921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47" name="直線コネクタ 546">
          <a:extLst>
            <a:ext uri="{FF2B5EF4-FFF2-40B4-BE49-F238E27FC236}">
              <a16:creationId xmlns:a16="http://schemas.microsoft.com/office/drawing/2014/main" id="{AD7CF768-FD64-45B9-8B6F-142C794B1035}"/>
            </a:ext>
          </a:extLst>
        </xdr:cNvPr>
        <xdr:cNvCxnSpPr/>
      </xdr:nvCxnSpPr>
      <xdr:spPr>
        <a:xfrm>
          <a:off x="19443700" y="9433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95267</xdr:rowOff>
    </xdr:from>
    <xdr:ext cx="469744" cy="259045"/>
    <xdr:sp macro="" textlink="">
      <xdr:nvSpPr>
        <xdr:cNvPr id="548" name="【学校施設】&#10;一人当たり面積平均値テキスト">
          <a:extLst>
            <a:ext uri="{FF2B5EF4-FFF2-40B4-BE49-F238E27FC236}">
              <a16:creationId xmlns:a16="http://schemas.microsoft.com/office/drawing/2014/main" id="{9E202A25-DE97-4701-A1BF-86B19BFA6716}"/>
            </a:ext>
          </a:extLst>
        </xdr:cNvPr>
        <xdr:cNvSpPr txBox="1"/>
      </xdr:nvSpPr>
      <xdr:spPr>
        <a:xfrm>
          <a:off x="19547840" y="10488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549" name="フローチャート: 判断 548">
          <a:extLst>
            <a:ext uri="{FF2B5EF4-FFF2-40B4-BE49-F238E27FC236}">
              <a16:creationId xmlns:a16="http://schemas.microsoft.com/office/drawing/2014/main" id="{23C1E12D-E9BD-4834-9BB5-58FC4D9FE742}"/>
            </a:ext>
          </a:extLst>
        </xdr:cNvPr>
        <xdr:cNvSpPr/>
      </xdr:nvSpPr>
      <xdr:spPr>
        <a:xfrm>
          <a:off x="19458940" y="10510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550" name="フローチャート: 判断 549">
          <a:extLst>
            <a:ext uri="{FF2B5EF4-FFF2-40B4-BE49-F238E27FC236}">
              <a16:creationId xmlns:a16="http://schemas.microsoft.com/office/drawing/2014/main" id="{17F5952F-88D8-46A2-ACD5-357D44FC0D88}"/>
            </a:ext>
          </a:extLst>
        </xdr:cNvPr>
        <xdr:cNvSpPr/>
      </xdr:nvSpPr>
      <xdr:spPr>
        <a:xfrm>
          <a:off x="18735040" y="10510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551" name="フローチャート: 判断 550">
          <a:extLst>
            <a:ext uri="{FF2B5EF4-FFF2-40B4-BE49-F238E27FC236}">
              <a16:creationId xmlns:a16="http://schemas.microsoft.com/office/drawing/2014/main" id="{4527FE44-6B6D-4CD0-A25D-8531EAE39100}"/>
            </a:ext>
          </a:extLst>
        </xdr:cNvPr>
        <xdr:cNvSpPr/>
      </xdr:nvSpPr>
      <xdr:spPr>
        <a:xfrm>
          <a:off x="17937480" y="10522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552" name="フローチャート: 判断 551">
          <a:extLst>
            <a:ext uri="{FF2B5EF4-FFF2-40B4-BE49-F238E27FC236}">
              <a16:creationId xmlns:a16="http://schemas.microsoft.com/office/drawing/2014/main" id="{AFB0E24E-E842-4707-BC8E-0BF32D3B521D}"/>
            </a:ext>
          </a:extLst>
        </xdr:cNvPr>
        <xdr:cNvSpPr/>
      </xdr:nvSpPr>
      <xdr:spPr>
        <a:xfrm>
          <a:off x="17162780" y="105312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553" name="フローチャート: 判断 552">
          <a:extLst>
            <a:ext uri="{FF2B5EF4-FFF2-40B4-BE49-F238E27FC236}">
              <a16:creationId xmlns:a16="http://schemas.microsoft.com/office/drawing/2014/main" id="{7AC5AD08-5A94-4193-9EDE-7A867D42C5C7}"/>
            </a:ext>
          </a:extLst>
        </xdr:cNvPr>
        <xdr:cNvSpPr/>
      </xdr:nvSpPr>
      <xdr:spPr>
        <a:xfrm>
          <a:off x="16388080" y="105137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4" name="テキスト ボックス 553">
          <a:extLst>
            <a:ext uri="{FF2B5EF4-FFF2-40B4-BE49-F238E27FC236}">
              <a16:creationId xmlns:a16="http://schemas.microsoft.com/office/drawing/2014/main" id="{B26B5F09-311B-4245-9882-91A9CE2D4D68}"/>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5" name="テキスト ボックス 554">
          <a:extLst>
            <a:ext uri="{FF2B5EF4-FFF2-40B4-BE49-F238E27FC236}">
              <a16:creationId xmlns:a16="http://schemas.microsoft.com/office/drawing/2014/main" id="{A7F26E3D-37F5-42D3-894C-B4D73A1E21AC}"/>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6" name="テキスト ボックス 555">
          <a:extLst>
            <a:ext uri="{FF2B5EF4-FFF2-40B4-BE49-F238E27FC236}">
              <a16:creationId xmlns:a16="http://schemas.microsoft.com/office/drawing/2014/main" id="{1EAB9E55-FD28-41F0-936D-A17BD49A4422}"/>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7" name="テキスト ボックス 556">
          <a:extLst>
            <a:ext uri="{FF2B5EF4-FFF2-40B4-BE49-F238E27FC236}">
              <a16:creationId xmlns:a16="http://schemas.microsoft.com/office/drawing/2014/main" id="{A9D8533C-5E16-4504-95E7-5BE9C9D4AB7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8" name="テキスト ボックス 557">
          <a:extLst>
            <a:ext uri="{FF2B5EF4-FFF2-40B4-BE49-F238E27FC236}">
              <a16:creationId xmlns:a16="http://schemas.microsoft.com/office/drawing/2014/main" id="{DB7AB742-0A8D-40B2-A4B2-C0F68B9B636C}"/>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147865</xdr:rowOff>
    </xdr:from>
    <xdr:to>
      <xdr:col>116</xdr:col>
      <xdr:colOff>114300</xdr:colOff>
      <xdr:row>62</xdr:row>
      <xdr:rowOff>78015</xdr:rowOff>
    </xdr:to>
    <xdr:sp macro="" textlink="">
      <xdr:nvSpPr>
        <xdr:cNvPr id="559" name="楕円 558">
          <a:extLst>
            <a:ext uri="{FF2B5EF4-FFF2-40B4-BE49-F238E27FC236}">
              <a16:creationId xmlns:a16="http://schemas.microsoft.com/office/drawing/2014/main" id="{AB1726BF-175B-479B-BC30-CA4263CCB196}"/>
            </a:ext>
          </a:extLst>
        </xdr:cNvPr>
        <xdr:cNvSpPr/>
      </xdr:nvSpPr>
      <xdr:spPr>
        <a:xfrm>
          <a:off x="19458940" y="103739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170742</xdr:rowOff>
    </xdr:from>
    <xdr:ext cx="469744" cy="259045"/>
    <xdr:sp macro="" textlink="">
      <xdr:nvSpPr>
        <xdr:cNvPr id="560" name="【学校施設】&#10;一人当たり面積該当値テキスト">
          <a:extLst>
            <a:ext uri="{FF2B5EF4-FFF2-40B4-BE49-F238E27FC236}">
              <a16:creationId xmlns:a16="http://schemas.microsoft.com/office/drawing/2014/main" id="{68FF02F3-7FDF-46A2-A1C5-E15DE10F727D}"/>
            </a:ext>
          </a:extLst>
        </xdr:cNvPr>
        <xdr:cNvSpPr txBox="1"/>
      </xdr:nvSpPr>
      <xdr:spPr>
        <a:xfrm>
          <a:off x="19547840" y="10229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157662</xdr:rowOff>
    </xdr:from>
    <xdr:to>
      <xdr:col>112</xdr:col>
      <xdr:colOff>38100</xdr:colOff>
      <xdr:row>62</xdr:row>
      <xdr:rowOff>87812</xdr:rowOff>
    </xdr:to>
    <xdr:sp macro="" textlink="">
      <xdr:nvSpPr>
        <xdr:cNvPr id="561" name="楕円 560">
          <a:extLst>
            <a:ext uri="{FF2B5EF4-FFF2-40B4-BE49-F238E27FC236}">
              <a16:creationId xmlns:a16="http://schemas.microsoft.com/office/drawing/2014/main" id="{C0E71C83-625C-4DC3-B0FB-853AAE54D469}"/>
            </a:ext>
          </a:extLst>
        </xdr:cNvPr>
        <xdr:cNvSpPr/>
      </xdr:nvSpPr>
      <xdr:spPr>
        <a:xfrm>
          <a:off x="18735040" y="1038370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27215</xdr:rowOff>
    </xdr:from>
    <xdr:to>
      <xdr:col>116</xdr:col>
      <xdr:colOff>63500</xdr:colOff>
      <xdr:row>62</xdr:row>
      <xdr:rowOff>37012</xdr:rowOff>
    </xdr:to>
    <xdr:cxnSp macro="">
      <xdr:nvCxnSpPr>
        <xdr:cNvPr id="562" name="直線コネクタ 561">
          <a:extLst>
            <a:ext uri="{FF2B5EF4-FFF2-40B4-BE49-F238E27FC236}">
              <a16:creationId xmlns:a16="http://schemas.microsoft.com/office/drawing/2014/main" id="{01B0DA2A-A177-4B13-BA6C-D6DD635D5E57}"/>
            </a:ext>
          </a:extLst>
        </xdr:cNvPr>
        <xdr:cNvCxnSpPr/>
      </xdr:nvCxnSpPr>
      <xdr:spPr>
        <a:xfrm flipV="1">
          <a:off x="18778220" y="10420895"/>
          <a:ext cx="73152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363</xdr:rowOff>
    </xdr:from>
    <xdr:to>
      <xdr:col>107</xdr:col>
      <xdr:colOff>101600</xdr:colOff>
      <xdr:row>62</xdr:row>
      <xdr:rowOff>101963</xdr:rowOff>
    </xdr:to>
    <xdr:sp macro="" textlink="">
      <xdr:nvSpPr>
        <xdr:cNvPr id="563" name="楕円 562">
          <a:extLst>
            <a:ext uri="{FF2B5EF4-FFF2-40B4-BE49-F238E27FC236}">
              <a16:creationId xmlns:a16="http://schemas.microsoft.com/office/drawing/2014/main" id="{C6816A10-4AEC-4274-B352-600604BDD1A4}"/>
            </a:ext>
          </a:extLst>
        </xdr:cNvPr>
        <xdr:cNvSpPr/>
      </xdr:nvSpPr>
      <xdr:spPr>
        <a:xfrm>
          <a:off x="17937480" y="10394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37012</xdr:rowOff>
    </xdr:from>
    <xdr:to>
      <xdr:col>111</xdr:col>
      <xdr:colOff>177800</xdr:colOff>
      <xdr:row>62</xdr:row>
      <xdr:rowOff>51163</xdr:rowOff>
    </xdr:to>
    <xdr:cxnSp macro="">
      <xdr:nvCxnSpPr>
        <xdr:cNvPr id="564" name="直線コネクタ 563">
          <a:extLst>
            <a:ext uri="{FF2B5EF4-FFF2-40B4-BE49-F238E27FC236}">
              <a16:creationId xmlns:a16="http://schemas.microsoft.com/office/drawing/2014/main" id="{7E96A89D-18FE-4D0F-B039-9886CE04CCD9}"/>
            </a:ext>
          </a:extLst>
        </xdr:cNvPr>
        <xdr:cNvCxnSpPr/>
      </xdr:nvCxnSpPr>
      <xdr:spPr>
        <a:xfrm flipV="1">
          <a:off x="17988280" y="10430692"/>
          <a:ext cx="78994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15603</xdr:rowOff>
    </xdr:from>
    <xdr:to>
      <xdr:col>102</xdr:col>
      <xdr:colOff>165100</xdr:colOff>
      <xdr:row>62</xdr:row>
      <xdr:rowOff>117203</xdr:rowOff>
    </xdr:to>
    <xdr:sp macro="" textlink="">
      <xdr:nvSpPr>
        <xdr:cNvPr id="565" name="楕円 564">
          <a:extLst>
            <a:ext uri="{FF2B5EF4-FFF2-40B4-BE49-F238E27FC236}">
              <a16:creationId xmlns:a16="http://schemas.microsoft.com/office/drawing/2014/main" id="{02245688-7F6A-4A17-A9BA-9BF6FE5754ED}"/>
            </a:ext>
          </a:extLst>
        </xdr:cNvPr>
        <xdr:cNvSpPr/>
      </xdr:nvSpPr>
      <xdr:spPr>
        <a:xfrm>
          <a:off x="17162780" y="1040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51163</xdr:rowOff>
    </xdr:from>
    <xdr:to>
      <xdr:col>107</xdr:col>
      <xdr:colOff>50800</xdr:colOff>
      <xdr:row>62</xdr:row>
      <xdr:rowOff>66403</xdr:rowOff>
    </xdr:to>
    <xdr:cxnSp macro="">
      <xdr:nvCxnSpPr>
        <xdr:cNvPr id="566" name="直線コネクタ 565">
          <a:extLst>
            <a:ext uri="{FF2B5EF4-FFF2-40B4-BE49-F238E27FC236}">
              <a16:creationId xmlns:a16="http://schemas.microsoft.com/office/drawing/2014/main" id="{15673230-3A90-4FBE-B2F5-D14479E9EC7D}"/>
            </a:ext>
          </a:extLst>
        </xdr:cNvPr>
        <xdr:cNvCxnSpPr/>
      </xdr:nvCxnSpPr>
      <xdr:spPr>
        <a:xfrm flipV="1">
          <a:off x="17213580" y="10444843"/>
          <a:ext cx="7747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21046</xdr:rowOff>
    </xdr:from>
    <xdr:to>
      <xdr:col>98</xdr:col>
      <xdr:colOff>38100</xdr:colOff>
      <xdr:row>62</xdr:row>
      <xdr:rowOff>122646</xdr:rowOff>
    </xdr:to>
    <xdr:sp macro="" textlink="">
      <xdr:nvSpPr>
        <xdr:cNvPr id="567" name="楕円 566">
          <a:extLst>
            <a:ext uri="{FF2B5EF4-FFF2-40B4-BE49-F238E27FC236}">
              <a16:creationId xmlns:a16="http://schemas.microsoft.com/office/drawing/2014/main" id="{DB57393F-1438-41B6-A285-BD6226650BC9}"/>
            </a:ext>
          </a:extLst>
        </xdr:cNvPr>
        <xdr:cNvSpPr/>
      </xdr:nvSpPr>
      <xdr:spPr>
        <a:xfrm>
          <a:off x="16388080" y="1041472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66403</xdr:rowOff>
    </xdr:from>
    <xdr:to>
      <xdr:col>102</xdr:col>
      <xdr:colOff>114300</xdr:colOff>
      <xdr:row>62</xdr:row>
      <xdr:rowOff>71846</xdr:rowOff>
    </xdr:to>
    <xdr:cxnSp macro="">
      <xdr:nvCxnSpPr>
        <xdr:cNvPr id="568" name="直線コネクタ 567">
          <a:extLst>
            <a:ext uri="{FF2B5EF4-FFF2-40B4-BE49-F238E27FC236}">
              <a16:creationId xmlns:a16="http://schemas.microsoft.com/office/drawing/2014/main" id="{AA2A4D27-A1DF-4283-BAB0-3494EF2EBFAA}"/>
            </a:ext>
          </a:extLst>
        </xdr:cNvPr>
        <xdr:cNvCxnSpPr/>
      </xdr:nvCxnSpPr>
      <xdr:spPr>
        <a:xfrm flipV="1">
          <a:off x="16431260" y="10460083"/>
          <a:ext cx="78232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38117</xdr:rowOff>
    </xdr:from>
    <xdr:ext cx="469744" cy="259045"/>
    <xdr:sp macro="" textlink="">
      <xdr:nvSpPr>
        <xdr:cNvPr id="569" name="n_1aveValue【学校施設】&#10;一人当たり面積">
          <a:extLst>
            <a:ext uri="{FF2B5EF4-FFF2-40B4-BE49-F238E27FC236}">
              <a16:creationId xmlns:a16="http://schemas.microsoft.com/office/drawing/2014/main" id="{17061459-F7FB-4DDC-99E6-2079339BE39A}"/>
            </a:ext>
          </a:extLst>
        </xdr:cNvPr>
        <xdr:cNvSpPr txBox="1"/>
      </xdr:nvSpPr>
      <xdr:spPr>
        <a:xfrm>
          <a:off x="18561127" y="105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50092</xdr:rowOff>
    </xdr:from>
    <xdr:ext cx="469744" cy="259045"/>
    <xdr:sp macro="" textlink="">
      <xdr:nvSpPr>
        <xdr:cNvPr id="570" name="n_2aveValue【学校施設】&#10;一人当たり面積">
          <a:extLst>
            <a:ext uri="{FF2B5EF4-FFF2-40B4-BE49-F238E27FC236}">
              <a16:creationId xmlns:a16="http://schemas.microsoft.com/office/drawing/2014/main" id="{B3B9F2B3-3820-45FC-BA54-3D9928567040}"/>
            </a:ext>
          </a:extLst>
        </xdr:cNvPr>
        <xdr:cNvSpPr txBox="1"/>
      </xdr:nvSpPr>
      <xdr:spPr>
        <a:xfrm>
          <a:off x="17776267" y="1061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58800</xdr:rowOff>
    </xdr:from>
    <xdr:ext cx="469744" cy="259045"/>
    <xdr:sp macro="" textlink="">
      <xdr:nvSpPr>
        <xdr:cNvPr id="571" name="n_3aveValue【学校施設】&#10;一人当たり面積">
          <a:extLst>
            <a:ext uri="{FF2B5EF4-FFF2-40B4-BE49-F238E27FC236}">
              <a16:creationId xmlns:a16="http://schemas.microsoft.com/office/drawing/2014/main" id="{B61132C5-8704-4169-A6B2-676DB3861413}"/>
            </a:ext>
          </a:extLst>
        </xdr:cNvPr>
        <xdr:cNvSpPr txBox="1"/>
      </xdr:nvSpPr>
      <xdr:spPr>
        <a:xfrm>
          <a:off x="17001567" y="10620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41383</xdr:rowOff>
    </xdr:from>
    <xdr:ext cx="469744" cy="259045"/>
    <xdr:sp macro="" textlink="">
      <xdr:nvSpPr>
        <xdr:cNvPr id="572" name="n_4aveValue【学校施設】&#10;一人当たり面積">
          <a:extLst>
            <a:ext uri="{FF2B5EF4-FFF2-40B4-BE49-F238E27FC236}">
              <a16:creationId xmlns:a16="http://schemas.microsoft.com/office/drawing/2014/main" id="{5C389EAD-8ECA-4DF8-A9C3-6433377896F0}"/>
            </a:ext>
          </a:extLst>
        </xdr:cNvPr>
        <xdr:cNvSpPr txBox="1"/>
      </xdr:nvSpPr>
      <xdr:spPr>
        <a:xfrm>
          <a:off x="16226867" y="1060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104339</xdr:rowOff>
    </xdr:from>
    <xdr:ext cx="469744" cy="259045"/>
    <xdr:sp macro="" textlink="">
      <xdr:nvSpPr>
        <xdr:cNvPr id="573" name="n_1mainValue【学校施設】&#10;一人当たり面積">
          <a:extLst>
            <a:ext uri="{FF2B5EF4-FFF2-40B4-BE49-F238E27FC236}">
              <a16:creationId xmlns:a16="http://schemas.microsoft.com/office/drawing/2014/main" id="{497596D9-72A8-4E26-8ED9-684B54377200}"/>
            </a:ext>
          </a:extLst>
        </xdr:cNvPr>
        <xdr:cNvSpPr txBox="1"/>
      </xdr:nvSpPr>
      <xdr:spPr>
        <a:xfrm>
          <a:off x="18561127" y="10162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118490</xdr:rowOff>
    </xdr:from>
    <xdr:ext cx="469744" cy="259045"/>
    <xdr:sp macro="" textlink="">
      <xdr:nvSpPr>
        <xdr:cNvPr id="574" name="n_2mainValue【学校施設】&#10;一人当たり面積">
          <a:extLst>
            <a:ext uri="{FF2B5EF4-FFF2-40B4-BE49-F238E27FC236}">
              <a16:creationId xmlns:a16="http://schemas.microsoft.com/office/drawing/2014/main" id="{243D72FE-BE21-40AF-8B7C-764EBA49FF79}"/>
            </a:ext>
          </a:extLst>
        </xdr:cNvPr>
        <xdr:cNvSpPr txBox="1"/>
      </xdr:nvSpPr>
      <xdr:spPr>
        <a:xfrm>
          <a:off x="17776267" y="10176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133730</xdr:rowOff>
    </xdr:from>
    <xdr:ext cx="469744" cy="259045"/>
    <xdr:sp macro="" textlink="">
      <xdr:nvSpPr>
        <xdr:cNvPr id="575" name="n_3mainValue【学校施設】&#10;一人当たり面積">
          <a:extLst>
            <a:ext uri="{FF2B5EF4-FFF2-40B4-BE49-F238E27FC236}">
              <a16:creationId xmlns:a16="http://schemas.microsoft.com/office/drawing/2014/main" id="{A7185EF0-308A-420B-BEE7-B03E00410939}"/>
            </a:ext>
          </a:extLst>
        </xdr:cNvPr>
        <xdr:cNvSpPr txBox="1"/>
      </xdr:nvSpPr>
      <xdr:spPr>
        <a:xfrm>
          <a:off x="17001567" y="10192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139173</xdr:rowOff>
    </xdr:from>
    <xdr:ext cx="469744" cy="259045"/>
    <xdr:sp macro="" textlink="">
      <xdr:nvSpPr>
        <xdr:cNvPr id="576" name="n_4mainValue【学校施設】&#10;一人当たり面積">
          <a:extLst>
            <a:ext uri="{FF2B5EF4-FFF2-40B4-BE49-F238E27FC236}">
              <a16:creationId xmlns:a16="http://schemas.microsoft.com/office/drawing/2014/main" id="{486C094A-996B-4361-A561-2607EF951466}"/>
            </a:ext>
          </a:extLst>
        </xdr:cNvPr>
        <xdr:cNvSpPr txBox="1"/>
      </xdr:nvSpPr>
      <xdr:spPr>
        <a:xfrm>
          <a:off x="16226867" y="10197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7" name="正方形/長方形 576">
          <a:extLst>
            <a:ext uri="{FF2B5EF4-FFF2-40B4-BE49-F238E27FC236}">
              <a16:creationId xmlns:a16="http://schemas.microsoft.com/office/drawing/2014/main" id="{FBBA2A3D-9272-4208-8258-5DC27FAECEC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8" name="正方形/長方形 577">
          <a:extLst>
            <a:ext uri="{FF2B5EF4-FFF2-40B4-BE49-F238E27FC236}">
              <a16:creationId xmlns:a16="http://schemas.microsoft.com/office/drawing/2014/main" id="{5F0CF350-EA03-4B41-9F73-C33C4442B495}"/>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9" name="正方形/長方形 578">
          <a:extLst>
            <a:ext uri="{FF2B5EF4-FFF2-40B4-BE49-F238E27FC236}">
              <a16:creationId xmlns:a16="http://schemas.microsoft.com/office/drawing/2014/main" id="{89713912-1580-4BA4-906E-71FF9A5AC034}"/>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80" name="正方形/長方形 579">
          <a:extLst>
            <a:ext uri="{FF2B5EF4-FFF2-40B4-BE49-F238E27FC236}">
              <a16:creationId xmlns:a16="http://schemas.microsoft.com/office/drawing/2014/main" id="{48ED3A49-0748-4667-9814-8200B20B5B0D}"/>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81" name="正方形/長方形 580">
          <a:extLst>
            <a:ext uri="{FF2B5EF4-FFF2-40B4-BE49-F238E27FC236}">
              <a16:creationId xmlns:a16="http://schemas.microsoft.com/office/drawing/2014/main" id="{048F8C40-3372-4F42-9D3B-74E8E3DDE808}"/>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82" name="正方形/長方形 581">
          <a:extLst>
            <a:ext uri="{FF2B5EF4-FFF2-40B4-BE49-F238E27FC236}">
              <a16:creationId xmlns:a16="http://schemas.microsoft.com/office/drawing/2014/main" id="{6233FD5A-1FA2-4914-AECE-BE28094E587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83" name="正方形/長方形 582">
          <a:extLst>
            <a:ext uri="{FF2B5EF4-FFF2-40B4-BE49-F238E27FC236}">
              <a16:creationId xmlns:a16="http://schemas.microsoft.com/office/drawing/2014/main" id="{914A3572-B462-4AE8-B9BC-F9BA35E65121}"/>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4" name="正方形/長方形 583">
          <a:extLst>
            <a:ext uri="{FF2B5EF4-FFF2-40B4-BE49-F238E27FC236}">
              <a16:creationId xmlns:a16="http://schemas.microsoft.com/office/drawing/2014/main" id="{D2AF951C-7E78-4704-A103-848B34E14599}"/>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5" name="テキスト ボックス 584">
          <a:extLst>
            <a:ext uri="{FF2B5EF4-FFF2-40B4-BE49-F238E27FC236}">
              <a16:creationId xmlns:a16="http://schemas.microsoft.com/office/drawing/2014/main" id="{D5846051-96B5-4FC8-BCDA-D64C5FBB42CC}"/>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6" name="直線コネクタ 585">
          <a:extLst>
            <a:ext uri="{FF2B5EF4-FFF2-40B4-BE49-F238E27FC236}">
              <a16:creationId xmlns:a16="http://schemas.microsoft.com/office/drawing/2014/main" id="{7B6800FE-87BD-4A7F-A644-92D1F5785988}"/>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87" name="テキスト ボックス 586">
          <a:extLst>
            <a:ext uri="{FF2B5EF4-FFF2-40B4-BE49-F238E27FC236}">
              <a16:creationId xmlns:a16="http://schemas.microsoft.com/office/drawing/2014/main" id="{5CEFAB25-AE6E-4548-B6B0-1C332C6D9D66}"/>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88" name="直線コネクタ 587">
          <a:extLst>
            <a:ext uri="{FF2B5EF4-FFF2-40B4-BE49-F238E27FC236}">
              <a16:creationId xmlns:a16="http://schemas.microsoft.com/office/drawing/2014/main" id="{FA8E78C4-CD3F-4F1A-B4D5-63712610D714}"/>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89" name="テキスト ボックス 588">
          <a:extLst>
            <a:ext uri="{FF2B5EF4-FFF2-40B4-BE49-F238E27FC236}">
              <a16:creationId xmlns:a16="http://schemas.microsoft.com/office/drawing/2014/main" id="{68642C63-B194-4B5D-BEC4-49DDE53CF7A8}"/>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90" name="直線コネクタ 589">
          <a:extLst>
            <a:ext uri="{FF2B5EF4-FFF2-40B4-BE49-F238E27FC236}">
              <a16:creationId xmlns:a16="http://schemas.microsoft.com/office/drawing/2014/main" id="{8C5D7968-650B-4C6D-B3A6-9A9C052878CC}"/>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91" name="テキスト ボックス 590">
          <a:extLst>
            <a:ext uri="{FF2B5EF4-FFF2-40B4-BE49-F238E27FC236}">
              <a16:creationId xmlns:a16="http://schemas.microsoft.com/office/drawing/2014/main" id="{73EA9C15-3E30-4E9F-8321-591CC6BFBA7B}"/>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92" name="直線コネクタ 591">
          <a:extLst>
            <a:ext uri="{FF2B5EF4-FFF2-40B4-BE49-F238E27FC236}">
              <a16:creationId xmlns:a16="http://schemas.microsoft.com/office/drawing/2014/main" id="{1A1516E1-642D-490B-A383-3B2E91B9DA64}"/>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93" name="テキスト ボックス 592">
          <a:extLst>
            <a:ext uri="{FF2B5EF4-FFF2-40B4-BE49-F238E27FC236}">
              <a16:creationId xmlns:a16="http://schemas.microsoft.com/office/drawing/2014/main" id="{3FAC716F-0680-411D-9D62-D41F5168F7EB}"/>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94" name="直線コネクタ 593">
          <a:extLst>
            <a:ext uri="{FF2B5EF4-FFF2-40B4-BE49-F238E27FC236}">
              <a16:creationId xmlns:a16="http://schemas.microsoft.com/office/drawing/2014/main" id="{0769925E-0996-436C-AA65-59DF58A0CF33}"/>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95" name="テキスト ボックス 594">
          <a:extLst>
            <a:ext uri="{FF2B5EF4-FFF2-40B4-BE49-F238E27FC236}">
              <a16:creationId xmlns:a16="http://schemas.microsoft.com/office/drawing/2014/main" id="{99E48C79-B3FB-419F-9B96-ECFF3C29B0A7}"/>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96" name="直線コネクタ 595">
          <a:extLst>
            <a:ext uri="{FF2B5EF4-FFF2-40B4-BE49-F238E27FC236}">
              <a16:creationId xmlns:a16="http://schemas.microsoft.com/office/drawing/2014/main" id="{FAF8C596-866D-490D-9289-14602E0EA429}"/>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97" name="テキスト ボックス 596">
          <a:extLst>
            <a:ext uri="{FF2B5EF4-FFF2-40B4-BE49-F238E27FC236}">
              <a16:creationId xmlns:a16="http://schemas.microsoft.com/office/drawing/2014/main" id="{8324A643-F2EF-419E-A355-EAA505339083}"/>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8" name="直線コネクタ 597">
          <a:extLst>
            <a:ext uri="{FF2B5EF4-FFF2-40B4-BE49-F238E27FC236}">
              <a16:creationId xmlns:a16="http://schemas.microsoft.com/office/drawing/2014/main" id="{D4AE5B8D-D2F4-4554-8352-12C3FA31FC1E}"/>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99" name="テキスト ボックス 598">
          <a:extLst>
            <a:ext uri="{FF2B5EF4-FFF2-40B4-BE49-F238E27FC236}">
              <a16:creationId xmlns:a16="http://schemas.microsoft.com/office/drawing/2014/main" id="{CFD92CCA-1E66-4535-8CE3-4B38B91251FA}"/>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00" name="【児童館】&#10;有形固定資産減価償却率グラフ枠">
          <a:extLst>
            <a:ext uri="{FF2B5EF4-FFF2-40B4-BE49-F238E27FC236}">
              <a16:creationId xmlns:a16="http://schemas.microsoft.com/office/drawing/2014/main" id="{191E72F2-6D0A-41FB-8815-FEEB3B36EF64}"/>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01" name="直線コネクタ 600">
          <a:extLst>
            <a:ext uri="{FF2B5EF4-FFF2-40B4-BE49-F238E27FC236}">
              <a16:creationId xmlns:a16="http://schemas.microsoft.com/office/drawing/2014/main" id="{5351114A-B430-46CC-A79D-DFF7AFB79049}"/>
            </a:ext>
          </a:extLst>
        </xdr:cNvPr>
        <xdr:cNvCxnSpPr/>
      </xdr:nvCxnSpPr>
      <xdr:spPr>
        <a:xfrm flipV="1">
          <a:off x="14375764" y="13035916"/>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02" name="【児童館】&#10;有形固定資産減価償却率最小値テキスト">
          <a:extLst>
            <a:ext uri="{FF2B5EF4-FFF2-40B4-BE49-F238E27FC236}">
              <a16:creationId xmlns:a16="http://schemas.microsoft.com/office/drawing/2014/main" id="{881259D0-67EF-4B72-9C51-6E5FA9796D3B}"/>
            </a:ext>
          </a:extLst>
        </xdr:cNvPr>
        <xdr:cNvSpPr txBox="1"/>
      </xdr:nvSpPr>
      <xdr:spPr>
        <a:xfrm>
          <a:off x="14414500"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03" name="直線コネクタ 602">
          <a:extLst>
            <a:ext uri="{FF2B5EF4-FFF2-40B4-BE49-F238E27FC236}">
              <a16:creationId xmlns:a16="http://schemas.microsoft.com/office/drawing/2014/main" id="{10442543-AF38-4DBA-8833-AA67E757A94B}"/>
            </a:ext>
          </a:extLst>
        </xdr:cNvPr>
        <xdr:cNvCxnSpPr/>
      </xdr:nvCxnSpPr>
      <xdr:spPr>
        <a:xfrm>
          <a:off x="14287500" y="144151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04" name="【児童館】&#10;有形固定資産減価償却率最大値テキスト">
          <a:extLst>
            <a:ext uri="{FF2B5EF4-FFF2-40B4-BE49-F238E27FC236}">
              <a16:creationId xmlns:a16="http://schemas.microsoft.com/office/drawing/2014/main" id="{D77371BF-C5E2-4681-BE42-F5A44A470FAA}"/>
            </a:ext>
          </a:extLst>
        </xdr:cNvPr>
        <xdr:cNvSpPr txBox="1"/>
      </xdr:nvSpPr>
      <xdr:spPr>
        <a:xfrm>
          <a:off x="14414500" y="12814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05" name="直線コネクタ 604">
          <a:extLst>
            <a:ext uri="{FF2B5EF4-FFF2-40B4-BE49-F238E27FC236}">
              <a16:creationId xmlns:a16="http://schemas.microsoft.com/office/drawing/2014/main" id="{B252F4EC-14E1-44C2-9F33-DC197CF98A2C}"/>
            </a:ext>
          </a:extLst>
        </xdr:cNvPr>
        <xdr:cNvCxnSpPr/>
      </xdr:nvCxnSpPr>
      <xdr:spPr>
        <a:xfrm>
          <a:off x="14287500" y="13035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147338</xdr:rowOff>
    </xdr:from>
    <xdr:ext cx="405111" cy="259045"/>
    <xdr:sp macro="" textlink="">
      <xdr:nvSpPr>
        <xdr:cNvPr id="606" name="【児童館】&#10;有形固定資産減価償却率平均値テキスト">
          <a:extLst>
            <a:ext uri="{FF2B5EF4-FFF2-40B4-BE49-F238E27FC236}">
              <a16:creationId xmlns:a16="http://schemas.microsoft.com/office/drawing/2014/main" id="{7E954351-1142-45FE-8D6E-E4C62578B39C}"/>
            </a:ext>
          </a:extLst>
        </xdr:cNvPr>
        <xdr:cNvSpPr txBox="1"/>
      </xdr:nvSpPr>
      <xdr:spPr>
        <a:xfrm>
          <a:off x="14414500" y="135585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07" name="フローチャート: 判断 606">
          <a:extLst>
            <a:ext uri="{FF2B5EF4-FFF2-40B4-BE49-F238E27FC236}">
              <a16:creationId xmlns:a16="http://schemas.microsoft.com/office/drawing/2014/main" id="{47812331-23E4-4692-A1A4-52334D27FBAD}"/>
            </a:ext>
          </a:extLst>
        </xdr:cNvPr>
        <xdr:cNvSpPr/>
      </xdr:nvSpPr>
      <xdr:spPr>
        <a:xfrm>
          <a:off x="14325600" y="1370330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08" name="フローチャート: 判断 607">
          <a:extLst>
            <a:ext uri="{FF2B5EF4-FFF2-40B4-BE49-F238E27FC236}">
              <a16:creationId xmlns:a16="http://schemas.microsoft.com/office/drawing/2014/main" id="{BFAF3E91-D2E3-4BAC-B619-BD0E2E7A6B93}"/>
            </a:ext>
          </a:extLst>
        </xdr:cNvPr>
        <xdr:cNvSpPr/>
      </xdr:nvSpPr>
      <xdr:spPr>
        <a:xfrm>
          <a:off x="13578840" y="137033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09" name="フローチャート: 判断 608">
          <a:extLst>
            <a:ext uri="{FF2B5EF4-FFF2-40B4-BE49-F238E27FC236}">
              <a16:creationId xmlns:a16="http://schemas.microsoft.com/office/drawing/2014/main" id="{1AC981F1-BEBD-40B8-87AC-1AB50B8272D4}"/>
            </a:ext>
          </a:extLst>
        </xdr:cNvPr>
        <xdr:cNvSpPr/>
      </xdr:nvSpPr>
      <xdr:spPr>
        <a:xfrm>
          <a:off x="1280414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10" name="フローチャート: 判断 609">
          <a:extLst>
            <a:ext uri="{FF2B5EF4-FFF2-40B4-BE49-F238E27FC236}">
              <a16:creationId xmlns:a16="http://schemas.microsoft.com/office/drawing/2014/main" id="{F8D792C0-FB99-4381-9DA8-169D2FD2E39F}"/>
            </a:ext>
          </a:extLst>
        </xdr:cNvPr>
        <xdr:cNvSpPr/>
      </xdr:nvSpPr>
      <xdr:spPr>
        <a:xfrm>
          <a:off x="12029440" y="13691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11" name="フローチャート: 判断 610">
          <a:extLst>
            <a:ext uri="{FF2B5EF4-FFF2-40B4-BE49-F238E27FC236}">
              <a16:creationId xmlns:a16="http://schemas.microsoft.com/office/drawing/2014/main" id="{36E7238D-8418-4D89-B9B6-4BCBBC6E52A6}"/>
            </a:ext>
          </a:extLst>
        </xdr:cNvPr>
        <xdr:cNvSpPr/>
      </xdr:nvSpPr>
      <xdr:spPr>
        <a:xfrm>
          <a:off x="1123188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12" name="テキスト ボックス 611">
          <a:extLst>
            <a:ext uri="{FF2B5EF4-FFF2-40B4-BE49-F238E27FC236}">
              <a16:creationId xmlns:a16="http://schemas.microsoft.com/office/drawing/2014/main" id="{CFAAD280-8D4F-4FCF-AB43-1708BDFB2E4F}"/>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BDB31A4F-0CA3-47F3-AB60-1FBC14EB27A3}"/>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D1A88825-83A6-4C2E-8CA7-4C4DAD961A95}"/>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DC51A066-2DEE-4C17-A2BA-E60C3F866983}"/>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16ECD298-3168-4A40-A258-9D3DA8B626A9}"/>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166370</xdr:rowOff>
    </xdr:from>
    <xdr:to>
      <xdr:col>85</xdr:col>
      <xdr:colOff>177800</xdr:colOff>
      <xdr:row>84</xdr:row>
      <xdr:rowOff>96520</xdr:rowOff>
    </xdr:to>
    <xdr:sp macro="" textlink="">
      <xdr:nvSpPr>
        <xdr:cNvPr id="617" name="楕円 616">
          <a:extLst>
            <a:ext uri="{FF2B5EF4-FFF2-40B4-BE49-F238E27FC236}">
              <a16:creationId xmlns:a16="http://schemas.microsoft.com/office/drawing/2014/main" id="{B2DB26B0-712F-4646-8BE5-8826235135F5}"/>
            </a:ext>
          </a:extLst>
        </xdr:cNvPr>
        <xdr:cNvSpPr/>
      </xdr:nvSpPr>
      <xdr:spPr>
        <a:xfrm>
          <a:off x="14325600" y="1408049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144797</xdr:rowOff>
    </xdr:from>
    <xdr:ext cx="405111" cy="259045"/>
    <xdr:sp macro="" textlink="">
      <xdr:nvSpPr>
        <xdr:cNvPr id="618" name="【児童館】&#10;有形固定資産減価償却率該当値テキスト">
          <a:extLst>
            <a:ext uri="{FF2B5EF4-FFF2-40B4-BE49-F238E27FC236}">
              <a16:creationId xmlns:a16="http://schemas.microsoft.com/office/drawing/2014/main" id="{FDCA369D-8784-46FC-9989-075A851F994C}"/>
            </a:ext>
          </a:extLst>
        </xdr:cNvPr>
        <xdr:cNvSpPr txBox="1"/>
      </xdr:nvSpPr>
      <xdr:spPr>
        <a:xfrm>
          <a:off x="14414500" y="1405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130175</xdr:rowOff>
    </xdr:from>
    <xdr:to>
      <xdr:col>81</xdr:col>
      <xdr:colOff>101600</xdr:colOff>
      <xdr:row>84</xdr:row>
      <xdr:rowOff>60325</xdr:rowOff>
    </xdr:to>
    <xdr:sp macro="" textlink="">
      <xdr:nvSpPr>
        <xdr:cNvPr id="619" name="楕円 618">
          <a:extLst>
            <a:ext uri="{FF2B5EF4-FFF2-40B4-BE49-F238E27FC236}">
              <a16:creationId xmlns:a16="http://schemas.microsoft.com/office/drawing/2014/main" id="{06C6CE8D-1855-4FC0-ABAB-594A8A7BCA12}"/>
            </a:ext>
          </a:extLst>
        </xdr:cNvPr>
        <xdr:cNvSpPr/>
      </xdr:nvSpPr>
      <xdr:spPr>
        <a:xfrm>
          <a:off x="13578840" y="140442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9525</xdr:rowOff>
    </xdr:from>
    <xdr:to>
      <xdr:col>85</xdr:col>
      <xdr:colOff>127000</xdr:colOff>
      <xdr:row>84</xdr:row>
      <xdr:rowOff>45720</xdr:rowOff>
    </xdr:to>
    <xdr:cxnSp macro="">
      <xdr:nvCxnSpPr>
        <xdr:cNvPr id="620" name="直線コネクタ 619">
          <a:extLst>
            <a:ext uri="{FF2B5EF4-FFF2-40B4-BE49-F238E27FC236}">
              <a16:creationId xmlns:a16="http://schemas.microsoft.com/office/drawing/2014/main" id="{52826844-6859-4EC6-AA9D-1706544CDEE0}"/>
            </a:ext>
          </a:extLst>
        </xdr:cNvPr>
        <xdr:cNvCxnSpPr/>
      </xdr:nvCxnSpPr>
      <xdr:spPr>
        <a:xfrm>
          <a:off x="13629640" y="14091285"/>
          <a:ext cx="74676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10161</xdr:rowOff>
    </xdr:from>
    <xdr:to>
      <xdr:col>76</xdr:col>
      <xdr:colOff>165100</xdr:colOff>
      <xdr:row>84</xdr:row>
      <xdr:rowOff>111761</xdr:rowOff>
    </xdr:to>
    <xdr:sp macro="" textlink="">
      <xdr:nvSpPr>
        <xdr:cNvPr id="621" name="楕円 620">
          <a:extLst>
            <a:ext uri="{FF2B5EF4-FFF2-40B4-BE49-F238E27FC236}">
              <a16:creationId xmlns:a16="http://schemas.microsoft.com/office/drawing/2014/main" id="{77CDC7B4-5603-4ADD-941E-C04D81EEE0B4}"/>
            </a:ext>
          </a:extLst>
        </xdr:cNvPr>
        <xdr:cNvSpPr/>
      </xdr:nvSpPr>
      <xdr:spPr>
        <a:xfrm>
          <a:off x="12804140" y="140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9525</xdr:rowOff>
    </xdr:from>
    <xdr:to>
      <xdr:col>81</xdr:col>
      <xdr:colOff>50800</xdr:colOff>
      <xdr:row>84</xdr:row>
      <xdr:rowOff>60961</xdr:rowOff>
    </xdr:to>
    <xdr:cxnSp macro="">
      <xdr:nvCxnSpPr>
        <xdr:cNvPr id="622" name="直線コネクタ 621">
          <a:extLst>
            <a:ext uri="{FF2B5EF4-FFF2-40B4-BE49-F238E27FC236}">
              <a16:creationId xmlns:a16="http://schemas.microsoft.com/office/drawing/2014/main" id="{63704EA3-5234-4D38-AA2B-C6454ACF34D6}"/>
            </a:ext>
          </a:extLst>
        </xdr:cNvPr>
        <xdr:cNvCxnSpPr/>
      </xdr:nvCxnSpPr>
      <xdr:spPr>
        <a:xfrm flipV="1">
          <a:off x="12854940" y="14091285"/>
          <a:ext cx="7747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153036</xdr:rowOff>
    </xdr:from>
    <xdr:to>
      <xdr:col>72</xdr:col>
      <xdr:colOff>38100</xdr:colOff>
      <xdr:row>85</xdr:row>
      <xdr:rowOff>83186</xdr:rowOff>
    </xdr:to>
    <xdr:sp macro="" textlink="">
      <xdr:nvSpPr>
        <xdr:cNvPr id="623" name="楕円 622">
          <a:extLst>
            <a:ext uri="{FF2B5EF4-FFF2-40B4-BE49-F238E27FC236}">
              <a16:creationId xmlns:a16="http://schemas.microsoft.com/office/drawing/2014/main" id="{0A1E8409-6B3B-43ED-85B4-02D98C27FE32}"/>
            </a:ext>
          </a:extLst>
        </xdr:cNvPr>
        <xdr:cNvSpPr/>
      </xdr:nvSpPr>
      <xdr:spPr>
        <a:xfrm>
          <a:off x="12029440" y="142347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60961</xdr:rowOff>
    </xdr:from>
    <xdr:to>
      <xdr:col>76</xdr:col>
      <xdr:colOff>114300</xdr:colOff>
      <xdr:row>85</xdr:row>
      <xdr:rowOff>32386</xdr:rowOff>
    </xdr:to>
    <xdr:cxnSp macro="">
      <xdr:nvCxnSpPr>
        <xdr:cNvPr id="624" name="直線コネクタ 623">
          <a:extLst>
            <a:ext uri="{FF2B5EF4-FFF2-40B4-BE49-F238E27FC236}">
              <a16:creationId xmlns:a16="http://schemas.microsoft.com/office/drawing/2014/main" id="{9E938C58-73E0-4833-AC98-16B9729254C5}"/>
            </a:ext>
          </a:extLst>
        </xdr:cNvPr>
        <xdr:cNvCxnSpPr/>
      </xdr:nvCxnSpPr>
      <xdr:spPr>
        <a:xfrm flipV="1">
          <a:off x="12072620" y="14142721"/>
          <a:ext cx="782320" cy="139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13970</xdr:rowOff>
    </xdr:from>
    <xdr:to>
      <xdr:col>67</xdr:col>
      <xdr:colOff>101600</xdr:colOff>
      <xdr:row>85</xdr:row>
      <xdr:rowOff>115570</xdr:rowOff>
    </xdr:to>
    <xdr:sp macro="" textlink="">
      <xdr:nvSpPr>
        <xdr:cNvPr id="625" name="楕円 624">
          <a:extLst>
            <a:ext uri="{FF2B5EF4-FFF2-40B4-BE49-F238E27FC236}">
              <a16:creationId xmlns:a16="http://schemas.microsoft.com/office/drawing/2014/main" id="{924910E8-31E4-4E43-B965-CDD8409E69AF}"/>
            </a:ext>
          </a:extLst>
        </xdr:cNvPr>
        <xdr:cNvSpPr/>
      </xdr:nvSpPr>
      <xdr:spPr>
        <a:xfrm>
          <a:off x="1123188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32386</xdr:rowOff>
    </xdr:from>
    <xdr:to>
      <xdr:col>71</xdr:col>
      <xdr:colOff>177800</xdr:colOff>
      <xdr:row>85</xdr:row>
      <xdr:rowOff>64770</xdr:rowOff>
    </xdr:to>
    <xdr:cxnSp macro="">
      <xdr:nvCxnSpPr>
        <xdr:cNvPr id="626" name="直線コネクタ 625">
          <a:extLst>
            <a:ext uri="{FF2B5EF4-FFF2-40B4-BE49-F238E27FC236}">
              <a16:creationId xmlns:a16="http://schemas.microsoft.com/office/drawing/2014/main" id="{D2ABD9F6-EE40-4970-B78A-0C12F729E724}"/>
            </a:ext>
          </a:extLst>
        </xdr:cNvPr>
        <xdr:cNvCxnSpPr/>
      </xdr:nvCxnSpPr>
      <xdr:spPr>
        <a:xfrm flipV="1">
          <a:off x="11282680" y="14281786"/>
          <a:ext cx="78994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27" name="n_1aveValue【児童館】&#10;有形固定資産減価償却率">
          <a:extLst>
            <a:ext uri="{FF2B5EF4-FFF2-40B4-BE49-F238E27FC236}">
              <a16:creationId xmlns:a16="http://schemas.microsoft.com/office/drawing/2014/main" id="{B7203BDA-D7AA-49E2-84F5-48B82DDAFCF4}"/>
            </a:ext>
          </a:extLst>
        </xdr:cNvPr>
        <xdr:cNvSpPr txBox="1"/>
      </xdr:nvSpPr>
      <xdr:spPr>
        <a:xfrm>
          <a:off x="134372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28" name="n_2aveValue【児童館】&#10;有形固定資産減価償却率">
          <a:extLst>
            <a:ext uri="{FF2B5EF4-FFF2-40B4-BE49-F238E27FC236}">
              <a16:creationId xmlns:a16="http://schemas.microsoft.com/office/drawing/2014/main" id="{D9FA943C-046F-4604-925C-0384F0E4D3F7}"/>
            </a:ext>
          </a:extLst>
        </xdr:cNvPr>
        <xdr:cNvSpPr txBox="1"/>
      </xdr:nvSpPr>
      <xdr:spPr>
        <a:xfrm>
          <a:off x="12675244" y="1347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629" name="n_3aveValue【児童館】&#10;有形固定資産減価償却率">
          <a:extLst>
            <a:ext uri="{FF2B5EF4-FFF2-40B4-BE49-F238E27FC236}">
              <a16:creationId xmlns:a16="http://schemas.microsoft.com/office/drawing/2014/main" id="{08F1DCA0-9B6F-4EC2-AFC3-F3F965687403}"/>
            </a:ext>
          </a:extLst>
        </xdr:cNvPr>
        <xdr:cNvSpPr txBox="1"/>
      </xdr:nvSpPr>
      <xdr:spPr>
        <a:xfrm>
          <a:off x="1190054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30" name="n_4aveValue【児童館】&#10;有形固定資産減価償却率">
          <a:extLst>
            <a:ext uri="{FF2B5EF4-FFF2-40B4-BE49-F238E27FC236}">
              <a16:creationId xmlns:a16="http://schemas.microsoft.com/office/drawing/2014/main" id="{B4C2EA9E-93FB-4E9A-9350-928C73A35EA5}"/>
            </a:ext>
          </a:extLst>
        </xdr:cNvPr>
        <xdr:cNvSpPr txBox="1"/>
      </xdr:nvSpPr>
      <xdr:spPr>
        <a:xfrm>
          <a:off x="1110298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51452</xdr:rowOff>
    </xdr:from>
    <xdr:ext cx="405111" cy="259045"/>
    <xdr:sp macro="" textlink="">
      <xdr:nvSpPr>
        <xdr:cNvPr id="631" name="n_1mainValue【児童館】&#10;有形固定資産減価償却率">
          <a:extLst>
            <a:ext uri="{FF2B5EF4-FFF2-40B4-BE49-F238E27FC236}">
              <a16:creationId xmlns:a16="http://schemas.microsoft.com/office/drawing/2014/main" id="{C3366FE0-AECA-4C42-903D-D653A554D1A8}"/>
            </a:ext>
          </a:extLst>
        </xdr:cNvPr>
        <xdr:cNvSpPr txBox="1"/>
      </xdr:nvSpPr>
      <xdr:spPr>
        <a:xfrm>
          <a:off x="13437244" y="1413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102888</xdr:rowOff>
    </xdr:from>
    <xdr:ext cx="405111" cy="259045"/>
    <xdr:sp macro="" textlink="">
      <xdr:nvSpPr>
        <xdr:cNvPr id="632" name="n_2mainValue【児童館】&#10;有形固定資産減価償却率">
          <a:extLst>
            <a:ext uri="{FF2B5EF4-FFF2-40B4-BE49-F238E27FC236}">
              <a16:creationId xmlns:a16="http://schemas.microsoft.com/office/drawing/2014/main" id="{F34E7989-11CB-4594-BD20-3BF25B8293CC}"/>
            </a:ext>
          </a:extLst>
        </xdr:cNvPr>
        <xdr:cNvSpPr txBox="1"/>
      </xdr:nvSpPr>
      <xdr:spPr>
        <a:xfrm>
          <a:off x="12675244" y="14184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74313</xdr:rowOff>
    </xdr:from>
    <xdr:ext cx="405111" cy="259045"/>
    <xdr:sp macro="" textlink="">
      <xdr:nvSpPr>
        <xdr:cNvPr id="633" name="n_3mainValue【児童館】&#10;有形固定資産減価償却率">
          <a:extLst>
            <a:ext uri="{FF2B5EF4-FFF2-40B4-BE49-F238E27FC236}">
              <a16:creationId xmlns:a16="http://schemas.microsoft.com/office/drawing/2014/main" id="{EE374879-AF83-4B1B-9DF0-3FF4A41AEA89}"/>
            </a:ext>
          </a:extLst>
        </xdr:cNvPr>
        <xdr:cNvSpPr txBox="1"/>
      </xdr:nvSpPr>
      <xdr:spPr>
        <a:xfrm>
          <a:off x="11900544" y="1432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106697</xdr:rowOff>
    </xdr:from>
    <xdr:ext cx="405111" cy="259045"/>
    <xdr:sp macro="" textlink="">
      <xdr:nvSpPr>
        <xdr:cNvPr id="634" name="n_4mainValue【児童館】&#10;有形固定資産減価償却率">
          <a:extLst>
            <a:ext uri="{FF2B5EF4-FFF2-40B4-BE49-F238E27FC236}">
              <a16:creationId xmlns:a16="http://schemas.microsoft.com/office/drawing/2014/main" id="{A3700248-9E1E-423B-AB8D-FEADD1EC8BCC}"/>
            </a:ext>
          </a:extLst>
        </xdr:cNvPr>
        <xdr:cNvSpPr txBox="1"/>
      </xdr:nvSpPr>
      <xdr:spPr>
        <a:xfrm>
          <a:off x="11102984" y="1435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35" name="正方形/長方形 634">
          <a:extLst>
            <a:ext uri="{FF2B5EF4-FFF2-40B4-BE49-F238E27FC236}">
              <a16:creationId xmlns:a16="http://schemas.microsoft.com/office/drawing/2014/main" id="{ACCC3AE0-A7AA-40ED-A97E-462B656BBF32}"/>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6" name="正方形/長方形 635">
          <a:extLst>
            <a:ext uri="{FF2B5EF4-FFF2-40B4-BE49-F238E27FC236}">
              <a16:creationId xmlns:a16="http://schemas.microsoft.com/office/drawing/2014/main" id="{1D25531C-D9BB-4277-8784-E717CC4ADA99}"/>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7" name="正方形/長方形 636">
          <a:extLst>
            <a:ext uri="{FF2B5EF4-FFF2-40B4-BE49-F238E27FC236}">
              <a16:creationId xmlns:a16="http://schemas.microsoft.com/office/drawing/2014/main" id="{46B0D7A9-047F-49F4-B840-1DF90959B0E9}"/>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8" name="正方形/長方形 637">
          <a:extLst>
            <a:ext uri="{FF2B5EF4-FFF2-40B4-BE49-F238E27FC236}">
              <a16:creationId xmlns:a16="http://schemas.microsoft.com/office/drawing/2014/main" id="{047F0FCB-3C4F-425F-B6EE-EA8E51EB30EF}"/>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9" name="正方形/長方形 638">
          <a:extLst>
            <a:ext uri="{FF2B5EF4-FFF2-40B4-BE49-F238E27FC236}">
              <a16:creationId xmlns:a16="http://schemas.microsoft.com/office/drawing/2014/main" id="{548E9B5B-54C3-4B10-8EF5-7943B6DFF8D4}"/>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0" name="正方形/長方形 639">
          <a:extLst>
            <a:ext uri="{FF2B5EF4-FFF2-40B4-BE49-F238E27FC236}">
              <a16:creationId xmlns:a16="http://schemas.microsoft.com/office/drawing/2014/main" id="{7E7BD9E1-88E3-49BE-86E0-9DBBDB8133D6}"/>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1" name="正方形/長方形 640">
          <a:extLst>
            <a:ext uri="{FF2B5EF4-FFF2-40B4-BE49-F238E27FC236}">
              <a16:creationId xmlns:a16="http://schemas.microsoft.com/office/drawing/2014/main" id="{52424170-4BAF-4608-B4D8-64A5A6BF7683}"/>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2" name="正方形/長方形 641">
          <a:extLst>
            <a:ext uri="{FF2B5EF4-FFF2-40B4-BE49-F238E27FC236}">
              <a16:creationId xmlns:a16="http://schemas.microsoft.com/office/drawing/2014/main" id="{4292ADAA-B941-4415-BC69-CC756C89B611}"/>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43" name="テキスト ボックス 642">
          <a:extLst>
            <a:ext uri="{FF2B5EF4-FFF2-40B4-BE49-F238E27FC236}">
              <a16:creationId xmlns:a16="http://schemas.microsoft.com/office/drawing/2014/main" id="{2BB89159-F601-425A-9FAC-726B95943A3B}"/>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44" name="直線コネクタ 643">
          <a:extLst>
            <a:ext uri="{FF2B5EF4-FFF2-40B4-BE49-F238E27FC236}">
              <a16:creationId xmlns:a16="http://schemas.microsoft.com/office/drawing/2014/main" id="{8A338465-9B73-44BF-8D70-978D67EFBEF6}"/>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45" name="直線コネクタ 644">
          <a:extLst>
            <a:ext uri="{FF2B5EF4-FFF2-40B4-BE49-F238E27FC236}">
              <a16:creationId xmlns:a16="http://schemas.microsoft.com/office/drawing/2014/main" id="{17910F37-D460-483C-87A2-2EBE56A89DDA}"/>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46" name="テキスト ボックス 645">
          <a:extLst>
            <a:ext uri="{FF2B5EF4-FFF2-40B4-BE49-F238E27FC236}">
              <a16:creationId xmlns:a16="http://schemas.microsoft.com/office/drawing/2014/main" id="{2BBEAF96-2AF9-4693-A120-23F001ACAB64}"/>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47" name="直線コネクタ 646">
          <a:extLst>
            <a:ext uri="{FF2B5EF4-FFF2-40B4-BE49-F238E27FC236}">
              <a16:creationId xmlns:a16="http://schemas.microsoft.com/office/drawing/2014/main" id="{C9CE5C8E-DF46-4E70-BE4B-369EFB9CA394}"/>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48" name="テキスト ボックス 647">
          <a:extLst>
            <a:ext uri="{FF2B5EF4-FFF2-40B4-BE49-F238E27FC236}">
              <a16:creationId xmlns:a16="http://schemas.microsoft.com/office/drawing/2014/main" id="{AF4D90D1-2FE9-436C-975D-1F78F292D420}"/>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49" name="直線コネクタ 648">
          <a:extLst>
            <a:ext uri="{FF2B5EF4-FFF2-40B4-BE49-F238E27FC236}">
              <a16:creationId xmlns:a16="http://schemas.microsoft.com/office/drawing/2014/main" id="{B2EE7D55-0510-4870-A91F-0BC22CF8B27C}"/>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50" name="テキスト ボックス 649">
          <a:extLst>
            <a:ext uri="{FF2B5EF4-FFF2-40B4-BE49-F238E27FC236}">
              <a16:creationId xmlns:a16="http://schemas.microsoft.com/office/drawing/2014/main" id="{86AF7BBB-55EA-43F2-B274-88D104233B58}"/>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51" name="直線コネクタ 650">
          <a:extLst>
            <a:ext uri="{FF2B5EF4-FFF2-40B4-BE49-F238E27FC236}">
              <a16:creationId xmlns:a16="http://schemas.microsoft.com/office/drawing/2014/main" id="{3710E09E-B9FF-4C28-910F-4AB8E860018F}"/>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52" name="テキスト ボックス 651">
          <a:extLst>
            <a:ext uri="{FF2B5EF4-FFF2-40B4-BE49-F238E27FC236}">
              <a16:creationId xmlns:a16="http://schemas.microsoft.com/office/drawing/2014/main" id="{B5FEAC99-B31C-4494-9491-6F14A43163B4}"/>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53" name="直線コネクタ 652">
          <a:extLst>
            <a:ext uri="{FF2B5EF4-FFF2-40B4-BE49-F238E27FC236}">
              <a16:creationId xmlns:a16="http://schemas.microsoft.com/office/drawing/2014/main" id="{6D0E3D77-D525-4C3E-951C-E1DCACB01B6B}"/>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54" name="テキスト ボックス 653">
          <a:extLst>
            <a:ext uri="{FF2B5EF4-FFF2-40B4-BE49-F238E27FC236}">
              <a16:creationId xmlns:a16="http://schemas.microsoft.com/office/drawing/2014/main" id="{32620EEB-E6BB-4925-8978-793841BE47A2}"/>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55" name="直線コネクタ 654">
          <a:extLst>
            <a:ext uri="{FF2B5EF4-FFF2-40B4-BE49-F238E27FC236}">
              <a16:creationId xmlns:a16="http://schemas.microsoft.com/office/drawing/2014/main" id="{38F7926D-C439-49AD-9D3C-4D189FD6C809}"/>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56" name="テキスト ボックス 655">
          <a:extLst>
            <a:ext uri="{FF2B5EF4-FFF2-40B4-BE49-F238E27FC236}">
              <a16:creationId xmlns:a16="http://schemas.microsoft.com/office/drawing/2014/main" id="{C1DA718C-336D-4473-AAD6-9BBCC4F3339D}"/>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57" name="【児童館】&#10;一人当たり面積グラフ枠">
          <a:extLst>
            <a:ext uri="{FF2B5EF4-FFF2-40B4-BE49-F238E27FC236}">
              <a16:creationId xmlns:a16="http://schemas.microsoft.com/office/drawing/2014/main" id="{16120D7C-B57E-42B1-8D26-DC3DA7CE644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658" name="直線コネクタ 657">
          <a:extLst>
            <a:ext uri="{FF2B5EF4-FFF2-40B4-BE49-F238E27FC236}">
              <a16:creationId xmlns:a16="http://schemas.microsoft.com/office/drawing/2014/main" id="{1E16AB54-7A50-49F4-8292-73A2A83AFD7F}"/>
            </a:ext>
          </a:extLst>
        </xdr:cNvPr>
        <xdr:cNvCxnSpPr/>
      </xdr:nvCxnSpPr>
      <xdr:spPr>
        <a:xfrm flipV="1">
          <a:off x="19509104" y="1296543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659" name="【児童館】&#10;一人当たり面積最小値テキスト">
          <a:extLst>
            <a:ext uri="{FF2B5EF4-FFF2-40B4-BE49-F238E27FC236}">
              <a16:creationId xmlns:a16="http://schemas.microsoft.com/office/drawing/2014/main" id="{E0C5D76F-1D4E-47F4-AD37-75E92883BE80}"/>
            </a:ext>
          </a:extLst>
        </xdr:cNvPr>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660" name="直線コネクタ 659">
          <a:extLst>
            <a:ext uri="{FF2B5EF4-FFF2-40B4-BE49-F238E27FC236}">
              <a16:creationId xmlns:a16="http://schemas.microsoft.com/office/drawing/2014/main" id="{539CC5A5-F76E-43C8-B051-6371144CAC9D}"/>
            </a:ext>
          </a:extLst>
        </xdr:cNvPr>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61" name="【児童館】&#10;一人当たり面積最大値テキスト">
          <a:extLst>
            <a:ext uri="{FF2B5EF4-FFF2-40B4-BE49-F238E27FC236}">
              <a16:creationId xmlns:a16="http://schemas.microsoft.com/office/drawing/2014/main" id="{72011289-45FE-44EE-9C4D-133BC63BB38D}"/>
            </a:ext>
          </a:extLst>
        </xdr:cNvPr>
        <xdr:cNvSpPr txBox="1"/>
      </xdr:nvSpPr>
      <xdr:spPr>
        <a:xfrm>
          <a:off x="19547840" y="1274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662" name="直線コネクタ 661">
          <a:extLst>
            <a:ext uri="{FF2B5EF4-FFF2-40B4-BE49-F238E27FC236}">
              <a16:creationId xmlns:a16="http://schemas.microsoft.com/office/drawing/2014/main" id="{382BB0F4-BADD-4FDD-99A9-E7CF6D709BEA}"/>
            </a:ext>
          </a:extLst>
        </xdr:cNvPr>
        <xdr:cNvCxnSpPr/>
      </xdr:nvCxnSpPr>
      <xdr:spPr>
        <a:xfrm>
          <a:off x="19443700" y="1296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663" name="【児童館】&#10;一人当たり面積平均値テキスト">
          <a:extLst>
            <a:ext uri="{FF2B5EF4-FFF2-40B4-BE49-F238E27FC236}">
              <a16:creationId xmlns:a16="http://schemas.microsoft.com/office/drawing/2014/main" id="{6ABAE9CB-3840-4154-8B58-DF1379D2ACFD}"/>
            </a:ext>
          </a:extLst>
        </xdr:cNvPr>
        <xdr:cNvSpPr txBox="1"/>
      </xdr:nvSpPr>
      <xdr:spPr>
        <a:xfrm>
          <a:off x="19547840" y="13813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664" name="フローチャート: 判断 663">
          <a:extLst>
            <a:ext uri="{FF2B5EF4-FFF2-40B4-BE49-F238E27FC236}">
              <a16:creationId xmlns:a16="http://schemas.microsoft.com/office/drawing/2014/main" id="{06ACCFD0-17FC-459D-9696-44CFE1702ABE}"/>
            </a:ext>
          </a:extLst>
        </xdr:cNvPr>
        <xdr:cNvSpPr/>
      </xdr:nvSpPr>
      <xdr:spPr>
        <a:xfrm>
          <a:off x="1945894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665" name="フローチャート: 判断 664">
          <a:extLst>
            <a:ext uri="{FF2B5EF4-FFF2-40B4-BE49-F238E27FC236}">
              <a16:creationId xmlns:a16="http://schemas.microsoft.com/office/drawing/2014/main" id="{491E8163-84A0-4D50-BCB7-9920990A434F}"/>
            </a:ext>
          </a:extLst>
        </xdr:cNvPr>
        <xdr:cNvSpPr/>
      </xdr:nvSpPr>
      <xdr:spPr>
        <a:xfrm>
          <a:off x="18735040" y="139585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666" name="フローチャート: 判断 665">
          <a:extLst>
            <a:ext uri="{FF2B5EF4-FFF2-40B4-BE49-F238E27FC236}">
              <a16:creationId xmlns:a16="http://schemas.microsoft.com/office/drawing/2014/main" id="{C212745C-5F9F-435A-9B40-0073CD7218AF}"/>
            </a:ext>
          </a:extLst>
        </xdr:cNvPr>
        <xdr:cNvSpPr/>
      </xdr:nvSpPr>
      <xdr:spPr>
        <a:xfrm>
          <a:off x="1793748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667" name="フローチャート: 判断 666">
          <a:extLst>
            <a:ext uri="{FF2B5EF4-FFF2-40B4-BE49-F238E27FC236}">
              <a16:creationId xmlns:a16="http://schemas.microsoft.com/office/drawing/2014/main" id="{9792A76E-A2D8-4812-8CFF-254794629F05}"/>
            </a:ext>
          </a:extLst>
        </xdr:cNvPr>
        <xdr:cNvSpPr/>
      </xdr:nvSpPr>
      <xdr:spPr>
        <a:xfrm>
          <a:off x="171627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668" name="フローチャート: 判断 667">
          <a:extLst>
            <a:ext uri="{FF2B5EF4-FFF2-40B4-BE49-F238E27FC236}">
              <a16:creationId xmlns:a16="http://schemas.microsoft.com/office/drawing/2014/main" id="{3A1272AB-AE4F-460B-AD14-254FB3D5815B}"/>
            </a:ext>
          </a:extLst>
        </xdr:cNvPr>
        <xdr:cNvSpPr/>
      </xdr:nvSpPr>
      <xdr:spPr>
        <a:xfrm>
          <a:off x="16388080" y="139204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9" name="テキスト ボックス 668">
          <a:extLst>
            <a:ext uri="{FF2B5EF4-FFF2-40B4-BE49-F238E27FC236}">
              <a16:creationId xmlns:a16="http://schemas.microsoft.com/office/drawing/2014/main" id="{E9EEA11C-2474-433C-B754-4F58C90F4D11}"/>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70" name="テキスト ボックス 669">
          <a:extLst>
            <a:ext uri="{FF2B5EF4-FFF2-40B4-BE49-F238E27FC236}">
              <a16:creationId xmlns:a16="http://schemas.microsoft.com/office/drawing/2014/main" id="{4F52620B-F6F0-46E7-8D08-6C0CC09FF36F}"/>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71" name="テキスト ボックス 670">
          <a:extLst>
            <a:ext uri="{FF2B5EF4-FFF2-40B4-BE49-F238E27FC236}">
              <a16:creationId xmlns:a16="http://schemas.microsoft.com/office/drawing/2014/main" id="{6EE54DF4-CBFF-4060-A594-69D3B3766DB5}"/>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72" name="テキスト ボックス 671">
          <a:extLst>
            <a:ext uri="{FF2B5EF4-FFF2-40B4-BE49-F238E27FC236}">
              <a16:creationId xmlns:a16="http://schemas.microsoft.com/office/drawing/2014/main" id="{6A735ABB-C9F1-494F-9E09-3AE4AD4F1A79}"/>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73" name="テキスト ボックス 672">
          <a:extLst>
            <a:ext uri="{FF2B5EF4-FFF2-40B4-BE49-F238E27FC236}">
              <a16:creationId xmlns:a16="http://schemas.microsoft.com/office/drawing/2014/main" id="{2930E811-50F0-4D80-ACEF-AAF8671C2273}"/>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25400</xdr:rowOff>
    </xdr:from>
    <xdr:to>
      <xdr:col>116</xdr:col>
      <xdr:colOff>114300</xdr:colOff>
      <xdr:row>85</xdr:row>
      <xdr:rowOff>127000</xdr:rowOff>
    </xdr:to>
    <xdr:sp macro="" textlink="">
      <xdr:nvSpPr>
        <xdr:cNvPr id="674" name="楕円 673">
          <a:extLst>
            <a:ext uri="{FF2B5EF4-FFF2-40B4-BE49-F238E27FC236}">
              <a16:creationId xmlns:a16="http://schemas.microsoft.com/office/drawing/2014/main" id="{1F183BF0-AC36-40F2-BA54-7EB0F93659E8}"/>
            </a:ext>
          </a:extLst>
        </xdr:cNvPr>
        <xdr:cNvSpPr/>
      </xdr:nvSpPr>
      <xdr:spPr>
        <a:xfrm>
          <a:off x="1945894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3827</xdr:rowOff>
    </xdr:from>
    <xdr:ext cx="469744" cy="259045"/>
    <xdr:sp macro="" textlink="">
      <xdr:nvSpPr>
        <xdr:cNvPr id="675" name="【児童館】&#10;一人当たり面積該当値テキスト">
          <a:extLst>
            <a:ext uri="{FF2B5EF4-FFF2-40B4-BE49-F238E27FC236}">
              <a16:creationId xmlns:a16="http://schemas.microsoft.com/office/drawing/2014/main" id="{692C8B3B-D21F-413B-86EA-F44D74FAFA62}"/>
            </a:ext>
          </a:extLst>
        </xdr:cNvPr>
        <xdr:cNvSpPr txBox="1"/>
      </xdr:nvSpPr>
      <xdr:spPr>
        <a:xfrm>
          <a:off x="19547840" y="1425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25400</xdr:rowOff>
    </xdr:from>
    <xdr:to>
      <xdr:col>112</xdr:col>
      <xdr:colOff>38100</xdr:colOff>
      <xdr:row>85</xdr:row>
      <xdr:rowOff>127000</xdr:rowOff>
    </xdr:to>
    <xdr:sp macro="" textlink="">
      <xdr:nvSpPr>
        <xdr:cNvPr id="676" name="楕円 675">
          <a:extLst>
            <a:ext uri="{FF2B5EF4-FFF2-40B4-BE49-F238E27FC236}">
              <a16:creationId xmlns:a16="http://schemas.microsoft.com/office/drawing/2014/main" id="{03045704-1EC9-4CA1-88EA-2D5EC64C5F29}"/>
            </a:ext>
          </a:extLst>
        </xdr:cNvPr>
        <xdr:cNvSpPr/>
      </xdr:nvSpPr>
      <xdr:spPr>
        <a:xfrm>
          <a:off x="18735040" y="142748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76200</xdr:rowOff>
    </xdr:from>
    <xdr:to>
      <xdr:col>116</xdr:col>
      <xdr:colOff>63500</xdr:colOff>
      <xdr:row>85</xdr:row>
      <xdr:rowOff>76200</xdr:rowOff>
    </xdr:to>
    <xdr:cxnSp macro="">
      <xdr:nvCxnSpPr>
        <xdr:cNvPr id="677" name="直線コネクタ 676">
          <a:extLst>
            <a:ext uri="{FF2B5EF4-FFF2-40B4-BE49-F238E27FC236}">
              <a16:creationId xmlns:a16="http://schemas.microsoft.com/office/drawing/2014/main" id="{DF046DE0-0FF8-48EE-81FE-14A85E9D5CBF}"/>
            </a:ext>
          </a:extLst>
        </xdr:cNvPr>
        <xdr:cNvCxnSpPr/>
      </xdr:nvCxnSpPr>
      <xdr:spPr>
        <a:xfrm>
          <a:off x="18778220" y="1432560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25400</xdr:rowOff>
    </xdr:from>
    <xdr:to>
      <xdr:col>107</xdr:col>
      <xdr:colOff>101600</xdr:colOff>
      <xdr:row>85</xdr:row>
      <xdr:rowOff>127000</xdr:rowOff>
    </xdr:to>
    <xdr:sp macro="" textlink="">
      <xdr:nvSpPr>
        <xdr:cNvPr id="678" name="楕円 677">
          <a:extLst>
            <a:ext uri="{FF2B5EF4-FFF2-40B4-BE49-F238E27FC236}">
              <a16:creationId xmlns:a16="http://schemas.microsoft.com/office/drawing/2014/main" id="{5E19F627-AD49-4D89-AC53-073417643817}"/>
            </a:ext>
          </a:extLst>
        </xdr:cNvPr>
        <xdr:cNvSpPr/>
      </xdr:nvSpPr>
      <xdr:spPr>
        <a:xfrm>
          <a:off x="1793748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76200</xdr:rowOff>
    </xdr:from>
    <xdr:to>
      <xdr:col>111</xdr:col>
      <xdr:colOff>177800</xdr:colOff>
      <xdr:row>85</xdr:row>
      <xdr:rowOff>76200</xdr:rowOff>
    </xdr:to>
    <xdr:cxnSp macro="">
      <xdr:nvCxnSpPr>
        <xdr:cNvPr id="679" name="直線コネクタ 678">
          <a:extLst>
            <a:ext uri="{FF2B5EF4-FFF2-40B4-BE49-F238E27FC236}">
              <a16:creationId xmlns:a16="http://schemas.microsoft.com/office/drawing/2014/main" id="{8BA0650A-1EB9-44B3-B199-CC45D3569F6C}"/>
            </a:ext>
          </a:extLst>
        </xdr:cNvPr>
        <xdr:cNvCxnSpPr/>
      </xdr:nvCxnSpPr>
      <xdr:spPr>
        <a:xfrm>
          <a:off x="17988280" y="143256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25400</xdr:rowOff>
    </xdr:from>
    <xdr:to>
      <xdr:col>102</xdr:col>
      <xdr:colOff>165100</xdr:colOff>
      <xdr:row>85</xdr:row>
      <xdr:rowOff>127000</xdr:rowOff>
    </xdr:to>
    <xdr:sp macro="" textlink="">
      <xdr:nvSpPr>
        <xdr:cNvPr id="680" name="楕円 679">
          <a:extLst>
            <a:ext uri="{FF2B5EF4-FFF2-40B4-BE49-F238E27FC236}">
              <a16:creationId xmlns:a16="http://schemas.microsoft.com/office/drawing/2014/main" id="{3E46256C-80F7-44DE-BAB8-672689921B52}"/>
            </a:ext>
          </a:extLst>
        </xdr:cNvPr>
        <xdr:cNvSpPr/>
      </xdr:nvSpPr>
      <xdr:spPr>
        <a:xfrm>
          <a:off x="1716278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76200</xdr:rowOff>
    </xdr:from>
    <xdr:to>
      <xdr:col>107</xdr:col>
      <xdr:colOff>50800</xdr:colOff>
      <xdr:row>85</xdr:row>
      <xdr:rowOff>76200</xdr:rowOff>
    </xdr:to>
    <xdr:cxnSp macro="">
      <xdr:nvCxnSpPr>
        <xdr:cNvPr id="681" name="直線コネクタ 680">
          <a:extLst>
            <a:ext uri="{FF2B5EF4-FFF2-40B4-BE49-F238E27FC236}">
              <a16:creationId xmlns:a16="http://schemas.microsoft.com/office/drawing/2014/main" id="{6AE305E6-3FC4-4A8A-9D7F-437B54226B83}"/>
            </a:ext>
          </a:extLst>
        </xdr:cNvPr>
        <xdr:cNvCxnSpPr/>
      </xdr:nvCxnSpPr>
      <xdr:spPr>
        <a:xfrm>
          <a:off x="17213580" y="143256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44450</xdr:rowOff>
    </xdr:from>
    <xdr:to>
      <xdr:col>98</xdr:col>
      <xdr:colOff>38100</xdr:colOff>
      <xdr:row>85</xdr:row>
      <xdr:rowOff>146050</xdr:rowOff>
    </xdr:to>
    <xdr:sp macro="" textlink="">
      <xdr:nvSpPr>
        <xdr:cNvPr id="682" name="楕円 681">
          <a:extLst>
            <a:ext uri="{FF2B5EF4-FFF2-40B4-BE49-F238E27FC236}">
              <a16:creationId xmlns:a16="http://schemas.microsoft.com/office/drawing/2014/main" id="{3D27E63F-A924-43D8-A13A-4CC2218ED1B8}"/>
            </a:ext>
          </a:extLst>
        </xdr:cNvPr>
        <xdr:cNvSpPr/>
      </xdr:nvSpPr>
      <xdr:spPr>
        <a:xfrm>
          <a:off x="16388080" y="142938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76200</xdr:rowOff>
    </xdr:from>
    <xdr:to>
      <xdr:col>102</xdr:col>
      <xdr:colOff>114300</xdr:colOff>
      <xdr:row>85</xdr:row>
      <xdr:rowOff>95250</xdr:rowOff>
    </xdr:to>
    <xdr:cxnSp macro="">
      <xdr:nvCxnSpPr>
        <xdr:cNvPr id="683" name="直線コネクタ 682">
          <a:extLst>
            <a:ext uri="{FF2B5EF4-FFF2-40B4-BE49-F238E27FC236}">
              <a16:creationId xmlns:a16="http://schemas.microsoft.com/office/drawing/2014/main" id="{DAC842A5-C507-4046-9196-F53FED01A7D7}"/>
            </a:ext>
          </a:extLst>
        </xdr:cNvPr>
        <xdr:cNvCxnSpPr/>
      </xdr:nvCxnSpPr>
      <xdr:spPr>
        <a:xfrm flipV="1">
          <a:off x="16431260" y="14325600"/>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684" name="n_1aveValue【児童館】&#10;一人当たり面積">
          <a:extLst>
            <a:ext uri="{FF2B5EF4-FFF2-40B4-BE49-F238E27FC236}">
              <a16:creationId xmlns:a16="http://schemas.microsoft.com/office/drawing/2014/main" id="{9E8D0644-00AC-4940-8B52-4890A5A031C3}"/>
            </a:ext>
          </a:extLst>
        </xdr:cNvPr>
        <xdr:cNvSpPr txBox="1"/>
      </xdr:nvSpPr>
      <xdr:spPr>
        <a:xfrm>
          <a:off x="1856112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685" name="n_2aveValue【児童館】&#10;一人当たり面積">
          <a:extLst>
            <a:ext uri="{FF2B5EF4-FFF2-40B4-BE49-F238E27FC236}">
              <a16:creationId xmlns:a16="http://schemas.microsoft.com/office/drawing/2014/main" id="{D99F0F0B-D3F7-48DE-8CCD-70ACC22F7AD8}"/>
            </a:ext>
          </a:extLst>
        </xdr:cNvPr>
        <xdr:cNvSpPr txBox="1"/>
      </xdr:nvSpPr>
      <xdr:spPr>
        <a:xfrm>
          <a:off x="17776267" y="1375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686" name="n_3aveValue【児童館】&#10;一人当たり面積">
          <a:extLst>
            <a:ext uri="{FF2B5EF4-FFF2-40B4-BE49-F238E27FC236}">
              <a16:creationId xmlns:a16="http://schemas.microsoft.com/office/drawing/2014/main" id="{912591C6-7438-46A2-ABB4-C710867CC077}"/>
            </a:ext>
          </a:extLst>
        </xdr:cNvPr>
        <xdr:cNvSpPr txBox="1"/>
      </xdr:nvSpPr>
      <xdr:spPr>
        <a:xfrm>
          <a:off x="1700156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124477</xdr:rowOff>
    </xdr:from>
    <xdr:ext cx="469744" cy="259045"/>
    <xdr:sp macro="" textlink="">
      <xdr:nvSpPr>
        <xdr:cNvPr id="687" name="n_4aveValue【児童館】&#10;一人当たり面積">
          <a:extLst>
            <a:ext uri="{FF2B5EF4-FFF2-40B4-BE49-F238E27FC236}">
              <a16:creationId xmlns:a16="http://schemas.microsoft.com/office/drawing/2014/main" id="{DF5C091E-DECF-4532-A031-7390D1F84E68}"/>
            </a:ext>
          </a:extLst>
        </xdr:cNvPr>
        <xdr:cNvSpPr txBox="1"/>
      </xdr:nvSpPr>
      <xdr:spPr>
        <a:xfrm>
          <a:off x="1622686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118127</xdr:rowOff>
    </xdr:from>
    <xdr:ext cx="469744" cy="259045"/>
    <xdr:sp macro="" textlink="">
      <xdr:nvSpPr>
        <xdr:cNvPr id="688" name="n_1mainValue【児童館】&#10;一人当たり面積">
          <a:extLst>
            <a:ext uri="{FF2B5EF4-FFF2-40B4-BE49-F238E27FC236}">
              <a16:creationId xmlns:a16="http://schemas.microsoft.com/office/drawing/2014/main" id="{645392BD-3ABD-4F9B-BBBE-7E7B78A8ED0C}"/>
            </a:ext>
          </a:extLst>
        </xdr:cNvPr>
        <xdr:cNvSpPr txBox="1"/>
      </xdr:nvSpPr>
      <xdr:spPr>
        <a:xfrm>
          <a:off x="185611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118127</xdr:rowOff>
    </xdr:from>
    <xdr:ext cx="469744" cy="259045"/>
    <xdr:sp macro="" textlink="">
      <xdr:nvSpPr>
        <xdr:cNvPr id="689" name="n_2mainValue【児童館】&#10;一人当たり面積">
          <a:extLst>
            <a:ext uri="{FF2B5EF4-FFF2-40B4-BE49-F238E27FC236}">
              <a16:creationId xmlns:a16="http://schemas.microsoft.com/office/drawing/2014/main" id="{6DAFFFA2-248B-44D4-8FC3-0007A7774638}"/>
            </a:ext>
          </a:extLst>
        </xdr:cNvPr>
        <xdr:cNvSpPr txBox="1"/>
      </xdr:nvSpPr>
      <xdr:spPr>
        <a:xfrm>
          <a:off x="1777626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118127</xdr:rowOff>
    </xdr:from>
    <xdr:ext cx="469744" cy="259045"/>
    <xdr:sp macro="" textlink="">
      <xdr:nvSpPr>
        <xdr:cNvPr id="690" name="n_3mainValue【児童館】&#10;一人当たり面積">
          <a:extLst>
            <a:ext uri="{FF2B5EF4-FFF2-40B4-BE49-F238E27FC236}">
              <a16:creationId xmlns:a16="http://schemas.microsoft.com/office/drawing/2014/main" id="{0ABE55DC-6BE6-4BC7-BCE2-22597CA98F95}"/>
            </a:ext>
          </a:extLst>
        </xdr:cNvPr>
        <xdr:cNvSpPr txBox="1"/>
      </xdr:nvSpPr>
      <xdr:spPr>
        <a:xfrm>
          <a:off x="1700156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137177</xdr:rowOff>
    </xdr:from>
    <xdr:ext cx="469744" cy="259045"/>
    <xdr:sp macro="" textlink="">
      <xdr:nvSpPr>
        <xdr:cNvPr id="691" name="n_4mainValue【児童館】&#10;一人当たり面積">
          <a:extLst>
            <a:ext uri="{FF2B5EF4-FFF2-40B4-BE49-F238E27FC236}">
              <a16:creationId xmlns:a16="http://schemas.microsoft.com/office/drawing/2014/main" id="{8F10C891-8E49-4A28-8B88-97143E162030}"/>
            </a:ext>
          </a:extLst>
        </xdr:cNvPr>
        <xdr:cNvSpPr txBox="1"/>
      </xdr:nvSpPr>
      <xdr:spPr>
        <a:xfrm>
          <a:off x="16226867"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2" name="正方形/長方形 691">
          <a:extLst>
            <a:ext uri="{FF2B5EF4-FFF2-40B4-BE49-F238E27FC236}">
              <a16:creationId xmlns:a16="http://schemas.microsoft.com/office/drawing/2014/main" id="{67B8E114-7396-4534-8E5C-D2C033501A88}"/>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693" name="正方形/長方形 692">
          <a:extLst>
            <a:ext uri="{FF2B5EF4-FFF2-40B4-BE49-F238E27FC236}">
              <a16:creationId xmlns:a16="http://schemas.microsoft.com/office/drawing/2014/main" id="{F65460A8-80D2-4B05-B9CF-B2D31F6C6B5A}"/>
            </a:ext>
          </a:extLst>
        </xdr:cNvPr>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694" name="正方形/長方形 693">
          <a:extLst>
            <a:ext uri="{FF2B5EF4-FFF2-40B4-BE49-F238E27FC236}">
              <a16:creationId xmlns:a16="http://schemas.microsoft.com/office/drawing/2014/main" id="{726318AC-F04D-4C9D-BCAF-FC286019678D}"/>
            </a:ext>
          </a:extLst>
        </xdr:cNvPr>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695" name="正方形/長方形 694">
          <a:extLst>
            <a:ext uri="{FF2B5EF4-FFF2-40B4-BE49-F238E27FC236}">
              <a16:creationId xmlns:a16="http://schemas.microsoft.com/office/drawing/2014/main" id="{E9223B5F-EE0A-4EE8-8F4C-CDBDDCB295F2}"/>
            </a:ext>
          </a:extLst>
        </xdr:cNvPr>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696" name="正方形/長方形 695">
          <a:extLst>
            <a:ext uri="{FF2B5EF4-FFF2-40B4-BE49-F238E27FC236}">
              <a16:creationId xmlns:a16="http://schemas.microsoft.com/office/drawing/2014/main" id="{588E8B34-BD8B-4003-9BCE-7EF836346D60}"/>
            </a:ext>
          </a:extLst>
        </xdr:cNvPr>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7" name="正方形/長方形 696">
          <a:extLst>
            <a:ext uri="{FF2B5EF4-FFF2-40B4-BE49-F238E27FC236}">
              <a16:creationId xmlns:a16="http://schemas.microsoft.com/office/drawing/2014/main" id="{BC4C1AD2-2E94-437B-9F47-CF8BDA831C62}"/>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648A3BFF-ED01-4E65-A084-05242B732BB7}"/>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699" name="正方形/長方形 698">
          <a:extLst>
            <a:ext uri="{FF2B5EF4-FFF2-40B4-BE49-F238E27FC236}">
              <a16:creationId xmlns:a16="http://schemas.microsoft.com/office/drawing/2014/main" id="{0F46B106-7E23-42B6-BF99-91266B9C3EE8}"/>
            </a:ext>
          </a:extLst>
        </xdr:cNvPr>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00" name="正方形/長方形 699">
          <a:extLst>
            <a:ext uri="{FF2B5EF4-FFF2-40B4-BE49-F238E27FC236}">
              <a16:creationId xmlns:a16="http://schemas.microsoft.com/office/drawing/2014/main" id="{A93F8C27-5DB4-4FFD-B176-5BC10BE070DA}"/>
            </a:ext>
          </a:extLst>
        </xdr:cNvPr>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01" name="正方形/長方形 700">
          <a:extLst>
            <a:ext uri="{FF2B5EF4-FFF2-40B4-BE49-F238E27FC236}">
              <a16:creationId xmlns:a16="http://schemas.microsoft.com/office/drawing/2014/main" id="{F1717AD3-B837-4395-AD36-DAC1F79CAAE8}"/>
            </a:ext>
          </a:extLst>
        </xdr:cNvPr>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02" name="正方形/長方形 701">
          <a:extLst>
            <a:ext uri="{FF2B5EF4-FFF2-40B4-BE49-F238E27FC236}">
              <a16:creationId xmlns:a16="http://schemas.microsoft.com/office/drawing/2014/main" id="{66AE076C-874C-485F-A91C-D6D64D3C0B31}"/>
            </a:ext>
          </a:extLst>
        </xdr:cNvPr>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3" name="正方形/長方形 702">
          <a:extLst>
            <a:ext uri="{FF2B5EF4-FFF2-40B4-BE49-F238E27FC236}">
              <a16:creationId xmlns:a16="http://schemas.microsoft.com/office/drawing/2014/main" id="{2F37C29C-D29B-49B9-8986-E8B6DE0C6235}"/>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04" name="正方形/長方形 703">
          <a:extLst>
            <a:ext uri="{FF2B5EF4-FFF2-40B4-BE49-F238E27FC236}">
              <a16:creationId xmlns:a16="http://schemas.microsoft.com/office/drawing/2014/main" id="{D5BF701C-D1DF-4342-8F21-0F5AA76F47EB}"/>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5" name="正方形/長方形 704">
          <a:extLst>
            <a:ext uri="{FF2B5EF4-FFF2-40B4-BE49-F238E27FC236}">
              <a16:creationId xmlns:a16="http://schemas.microsoft.com/office/drawing/2014/main" id="{6DDAF6AB-EBED-48D2-81B8-E080AE21B348}"/>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6" name="テキスト ボックス 705">
          <a:extLst>
            <a:ext uri="{FF2B5EF4-FFF2-40B4-BE49-F238E27FC236}">
              <a16:creationId xmlns:a16="http://schemas.microsoft.com/office/drawing/2014/main" id="{14AE7A2D-43D9-49AE-BC54-BF06E34A4B81}"/>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本区の公共建築物の多くは、昭和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年代から昭和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年代に集中して建設され、大部分の施設は建設後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が経過し、老朽化が進んでいる。類似団体と比較して特に有形固定資産減価償却率が高くなっている施設は、公営住宅、児童館、体育館・プール、保健センター・保健所、庁舎であり、有形固定資産減価償却率の類似団体順位に着目しても下位にあることから、他団体と比較してもこれらの施設の老朽化の進行具合が伺える。今後は、将来人口の推移、年齢構成の変化、施設需要の変化等を注視しながら、施設の維持管理、更新、長寿命化や統合・廃止を検討していく。</a:t>
          </a:r>
        </a:p>
        <a:p>
          <a:r>
            <a:rPr kumimoji="1" lang="ja-JP" altLang="en-US" sz="1300">
              <a:latin typeface="ＭＳ Ｐゴシック" panose="020B0600070205080204" pitchFamily="50" charset="-128"/>
              <a:ea typeface="ＭＳ Ｐゴシック" panose="020B0600070205080204" pitchFamily="50" charset="-128"/>
            </a:rPr>
            <a:t>　また、学校施設については、他の類似団体と比較して低い有形固定資産減価償却率となっているが、</a:t>
          </a:r>
          <a:r>
            <a:rPr kumimoji="1" lang="en-US" altLang="ja-JP" sz="1300">
              <a:latin typeface="ＭＳ Ｐゴシック" panose="020B0600070205080204" pitchFamily="50" charset="-128"/>
              <a:ea typeface="ＭＳ Ｐゴシック" panose="020B0600070205080204" pitchFamily="50" charset="-128"/>
            </a:rPr>
            <a:t>2026</a:t>
          </a:r>
          <a:r>
            <a:rPr kumimoji="1" lang="ja-JP" altLang="en-US" sz="1300">
              <a:latin typeface="ＭＳ Ｐゴシック" panose="020B0600070205080204" pitchFamily="50" charset="-128"/>
              <a:ea typeface="ＭＳ Ｐゴシック" panose="020B0600070205080204" pitchFamily="50" charset="-128"/>
            </a:rPr>
            <a:t>年までに本区の有する小中学校の約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分の</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が建築から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年が経過する状況にあり、改築時期を一斉に迎えている。本区は既に学校改築事業に着手しており、令和７年８月時点で</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校の改築が終了し、</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校の改築計画を進めている状況にある。年少人口の減少が見込まれることから学校の統合を含めた適正配置を検討していく。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F1ECF03-634C-47AC-8D58-915802ACCA4D}"/>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A58A57F-7C68-4DB8-9D6A-38DAE2637C0B}"/>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F4B24F2-64B7-4146-9378-17CFC011AE2E}"/>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D0EC7D6-F469-41E0-B292-7E3DFA539D05}"/>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95B17DF-4645-4A1E-9BEF-D0FB9EB6088B}"/>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D9832F8-E8FC-4430-B087-03AA23EDB786}"/>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A3FB2DA-15CD-42BA-8FFD-319E197654C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0492AFA-8109-44B0-9195-77F32C1C1053}"/>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DD7E5B1-A511-41CA-8CEE-1541DF09194B}"/>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B34F85F-360F-4DAB-AFC6-FE2522FE3AA1}"/>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689,961
647,043
49.90
350,828,919
323,633,370
14,411,056
192,078,900
242,192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F3D10B5-80FD-40EF-9788-DB0C608874FE}"/>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AEFB69E-E56C-4F8C-9151-53AF7FB0C9DD}"/>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EE767A9-49B1-4EDF-A9C7-15CDE615EEC1}"/>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EB9BDDA-25FE-4958-B18C-B6DA8A045D45}"/>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7A91F0E-803A-48B7-8145-EB5E6EDAC808}"/>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AD67B415-193B-420E-AD65-6D7F5A55AE12}"/>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220E824-DFCB-4E20-ABC6-5B4474F1117C}"/>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9258343-BDE1-4FF5-B614-7E8A653A745C}"/>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D5A0ACD-B5BC-4DD8-A7AA-DCCB69E2FDCA}"/>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BD7BB12-19DD-4DA6-B04F-CF6EB5475A7C}"/>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EB744D8-7046-4970-9235-BFC48C06DCF1}"/>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1145F88-5E9B-4D9D-850C-6A03EEF46A76}"/>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E9B6609-33B9-470D-81C0-A65FC22F61BE}"/>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FF6BEFC-BD9E-4E3E-A84F-4AA1971D3CE3}"/>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A4BB6D9-13F6-4560-97AD-F831F44D6CE7}"/>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331C1FD-318C-4AF7-B18E-4ECFA958F75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A3AC2C8-D79B-48EB-9629-E670E00F0CC8}"/>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9C19443-0D38-49AD-AD22-942D882A9F48}"/>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03266B2-558C-4C7C-9BC6-F7D6CD99DCC3}"/>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E6B36BA-F2B8-432F-BB3F-E444E5F606DE}"/>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A23E12B-04C8-47F4-A380-AD7BDC1C5176}"/>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BDBA518-985B-427B-A42C-58AE27D21BAB}"/>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95AED4B-6BD7-49C6-9005-E94658259CFC}"/>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62E575C-6F38-4413-8B3B-DB280EDC31FB}"/>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AA87159-1929-42F3-8A2F-2055FF19C56F}"/>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EDEF545-9BFE-43A8-B9EE-CF0D4EAD48E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2C6ECEB-E84F-45AC-B6A1-00FF9D7A9E74}"/>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5583FAF-057A-44E9-880E-BAF6CF30E1A8}"/>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8D9600C-C396-4DC0-97F7-231773C485E9}"/>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DDD5049-2537-441C-8A78-472BCEAF97C5}"/>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1C9D40A-0914-4F64-984D-98B6AEB414F9}"/>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2D8AAC8-FBFB-44B4-9653-1C12E0B8E305}"/>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5B11CC88-9302-42E8-8319-B7EADD538A0F}"/>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9B6FCDC7-1BD7-4A83-841C-912FB0170EA6}"/>
            </a:ext>
          </a:extLst>
        </xdr:cNvPr>
        <xdr:cNvSpPr txBox="1"/>
      </xdr:nvSpPr>
      <xdr:spPr>
        <a:xfrm>
          <a:off x="33608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6F33B586-07CE-4FED-A8A0-E78964C5A99A}"/>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D0B55402-BB3C-46E4-A65E-4A53795031FB}"/>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5C1CCABD-960E-40CD-8A63-2BBA85CF3A9B}"/>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606874A9-544F-454E-A758-279BCC067900}"/>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E966496-52C2-4B14-9AD7-69DEDF682BEA}"/>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51E4433-1308-403E-894E-2FA106D5EC68}"/>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E9EBA8EB-7504-4636-884B-0CE58B4D29F3}"/>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3AF5D2CC-7E28-44AE-A71A-AFB462C2CC65}"/>
            </a:ext>
          </a:extLst>
        </xdr:cNvPr>
        <xdr:cNvSpPr txBox="1"/>
      </xdr:nvSpPr>
      <xdr:spPr>
        <a:xfrm>
          <a:off x="37734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62C8876-3F99-4861-AD37-680ACEA3B22C}"/>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D07ED4C5-D793-4404-999E-00E500C79AF5}"/>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A7F5D8D9-6E12-4FA3-9A16-2E08709902C5}"/>
            </a:ext>
          </a:extLst>
        </xdr:cNvPr>
        <xdr:cNvCxnSpPr/>
      </xdr:nvCxnSpPr>
      <xdr:spPr>
        <a:xfrm flipV="1">
          <a:off x="4086225" y="584644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5539361C-7475-45A2-B6ED-958B9CC0ADEF}"/>
            </a:ext>
          </a:extLst>
        </xdr:cNvPr>
        <xdr:cNvSpPr txBox="1"/>
      </xdr:nvSpPr>
      <xdr:spPr>
        <a:xfrm>
          <a:off x="4124960" y="703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490C2C94-EF77-4F9C-A982-00DCCA9A9BEA}"/>
            </a:ext>
          </a:extLst>
        </xdr:cNvPr>
        <xdr:cNvCxnSpPr/>
      </xdr:nvCxnSpPr>
      <xdr:spPr>
        <a:xfrm>
          <a:off x="4020820" y="7035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73341D0E-DCD9-403D-83BB-94989D711AC3}"/>
            </a:ext>
          </a:extLst>
        </xdr:cNvPr>
        <xdr:cNvSpPr txBox="1"/>
      </xdr:nvSpPr>
      <xdr:spPr>
        <a:xfrm>
          <a:off x="4124960" y="562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2482CE23-F4E6-474E-8599-8B61224057BD}"/>
            </a:ext>
          </a:extLst>
        </xdr:cNvPr>
        <xdr:cNvCxnSpPr/>
      </xdr:nvCxnSpPr>
      <xdr:spPr>
        <a:xfrm>
          <a:off x="4020820" y="58464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7637</xdr:rowOff>
    </xdr:from>
    <xdr:ext cx="405111" cy="259045"/>
    <xdr:sp macro="" textlink="">
      <xdr:nvSpPr>
        <xdr:cNvPr id="61" name="【図書館】&#10;有形固定資産減価償却率平均値テキスト">
          <a:extLst>
            <a:ext uri="{FF2B5EF4-FFF2-40B4-BE49-F238E27FC236}">
              <a16:creationId xmlns:a16="http://schemas.microsoft.com/office/drawing/2014/main" id="{7F5950F3-2562-4E4B-84D7-58652B280963}"/>
            </a:ext>
          </a:extLst>
        </xdr:cNvPr>
        <xdr:cNvSpPr txBox="1"/>
      </xdr:nvSpPr>
      <xdr:spPr>
        <a:xfrm>
          <a:off x="4124960" y="6377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6A5ADF73-385F-46BB-B22D-1EBBD9E53EEF}"/>
            </a:ext>
          </a:extLst>
        </xdr:cNvPr>
        <xdr:cNvSpPr/>
      </xdr:nvSpPr>
      <xdr:spPr>
        <a:xfrm>
          <a:off x="4036060" y="639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EE73B5E3-C6D6-4479-A00B-F8417DAA4E91}"/>
            </a:ext>
          </a:extLst>
        </xdr:cNvPr>
        <xdr:cNvSpPr/>
      </xdr:nvSpPr>
      <xdr:spPr>
        <a:xfrm>
          <a:off x="3312160" y="63823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C84CBE16-4933-4E4E-8C8D-68201C2EDC01}"/>
            </a:ext>
          </a:extLst>
        </xdr:cNvPr>
        <xdr:cNvSpPr/>
      </xdr:nvSpPr>
      <xdr:spPr>
        <a:xfrm>
          <a:off x="25146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E0813774-B2B9-4EED-8D4A-55C787F792E4}"/>
            </a:ext>
          </a:extLst>
        </xdr:cNvPr>
        <xdr:cNvSpPr/>
      </xdr:nvSpPr>
      <xdr:spPr>
        <a:xfrm>
          <a:off x="17399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EE12D68B-4609-4A4C-8964-1B409784CE9B}"/>
            </a:ext>
          </a:extLst>
        </xdr:cNvPr>
        <xdr:cNvSpPr/>
      </xdr:nvSpPr>
      <xdr:spPr>
        <a:xfrm>
          <a:off x="965200" y="64300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E3C97044-A318-493F-AA26-0E9AA0290857}"/>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7C6D7D6-6E53-4336-9FE2-0FC3C17399F2}"/>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4F3A7B6-C29E-45C1-B776-23292B218A86}"/>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1CE30AB-50E7-43FE-B8B0-7732A9195A27}"/>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61E5EDB-B7F6-406A-BA83-7F71781B97FD}"/>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6350</xdr:rowOff>
    </xdr:from>
    <xdr:to>
      <xdr:col>24</xdr:col>
      <xdr:colOff>114300</xdr:colOff>
      <xdr:row>38</xdr:row>
      <xdr:rowOff>107950</xdr:rowOff>
    </xdr:to>
    <xdr:sp macro="" textlink="">
      <xdr:nvSpPr>
        <xdr:cNvPr id="72" name="楕円 71">
          <a:extLst>
            <a:ext uri="{FF2B5EF4-FFF2-40B4-BE49-F238E27FC236}">
              <a16:creationId xmlns:a16="http://schemas.microsoft.com/office/drawing/2014/main" id="{6BDB37BE-306D-4ADF-B9B2-D4A73F6940F2}"/>
            </a:ext>
          </a:extLst>
        </xdr:cNvPr>
        <xdr:cNvSpPr/>
      </xdr:nvSpPr>
      <xdr:spPr>
        <a:xfrm>
          <a:off x="4036060" y="63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29227</xdr:rowOff>
    </xdr:from>
    <xdr:ext cx="405111" cy="259045"/>
    <xdr:sp macro="" textlink="">
      <xdr:nvSpPr>
        <xdr:cNvPr id="73" name="【図書館】&#10;有形固定資産減価償却率該当値テキスト">
          <a:extLst>
            <a:ext uri="{FF2B5EF4-FFF2-40B4-BE49-F238E27FC236}">
              <a16:creationId xmlns:a16="http://schemas.microsoft.com/office/drawing/2014/main" id="{6ADCD896-F30E-4FBC-8686-A3BF87AD9BFC}"/>
            </a:ext>
          </a:extLst>
        </xdr:cNvPr>
        <xdr:cNvSpPr txBox="1"/>
      </xdr:nvSpPr>
      <xdr:spPr>
        <a:xfrm>
          <a:off x="4124960" y="623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130175</xdr:rowOff>
    </xdr:from>
    <xdr:to>
      <xdr:col>20</xdr:col>
      <xdr:colOff>38100</xdr:colOff>
      <xdr:row>38</xdr:row>
      <xdr:rowOff>60325</xdr:rowOff>
    </xdr:to>
    <xdr:sp macro="" textlink="">
      <xdr:nvSpPr>
        <xdr:cNvPr id="74" name="楕円 73">
          <a:extLst>
            <a:ext uri="{FF2B5EF4-FFF2-40B4-BE49-F238E27FC236}">
              <a16:creationId xmlns:a16="http://schemas.microsoft.com/office/drawing/2014/main" id="{2F835685-A51C-4BCD-83E3-716A724B6440}"/>
            </a:ext>
          </a:extLst>
        </xdr:cNvPr>
        <xdr:cNvSpPr/>
      </xdr:nvSpPr>
      <xdr:spPr>
        <a:xfrm>
          <a:off x="3312160" y="63328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9525</xdr:rowOff>
    </xdr:from>
    <xdr:to>
      <xdr:col>24</xdr:col>
      <xdr:colOff>63500</xdr:colOff>
      <xdr:row>38</xdr:row>
      <xdr:rowOff>57150</xdr:rowOff>
    </xdr:to>
    <xdr:cxnSp macro="">
      <xdr:nvCxnSpPr>
        <xdr:cNvPr id="75" name="直線コネクタ 74">
          <a:extLst>
            <a:ext uri="{FF2B5EF4-FFF2-40B4-BE49-F238E27FC236}">
              <a16:creationId xmlns:a16="http://schemas.microsoft.com/office/drawing/2014/main" id="{5BD6ADC7-C5CB-414C-B246-0102BD150A84}"/>
            </a:ext>
          </a:extLst>
        </xdr:cNvPr>
        <xdr:cNvCxnSpPr/>
      </xdr:nvCxnSpPr>
      <xdr:spPr>
        <a:xfrm>
          <a:off x="3355340" y="6379845"/>
          <a:ext cx="73152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139700</xdr:rowOff>
    </xdr:from>
    <xdr:to>
      <xdr:col>15</xdr:col>
      <xdr:colOff>101600</xdr:colOff>
      <xdr:row>38</xdr:row>
      <xdr:rowOff>69850</xdr:rowOff>
    </xdr:to>
    <xdr:sp macro="" textlink="">
      <xdr:nvSpPr>
        <xdr:cNvPr id="76" name="楕円 75">
          <a:extLst>
            <a:ext uri="{FF2B5EF4-FFF2-40B4-BE49-F238E27FC236}">
              <a16:creationId xmlns:a16="http://schemas.microsoft.com/office/drawing/2014/main" id="{4E4E8FD6-3788-4C81-8ACF-2BF9A1CB5255}"/>
            </a:ext>
          </a:extLst>
        </xdr:cNvPr>
        <xdr:cNvSpPr/>
      </xdr:nvSpPr>
      <xdr:spPr>
        <a:xfrm>
          <a:off x="2514600" y="6342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9525</xdr:rowOff>
    </xdr:from>
    <xdr:to>
      <xdr:col>19</xdr:col>
      <xdr:colOff>177800</xdr:colOff>
      <xdr:row>38</xdr:row>
      <xdr:rowOff>19050</xdr:rowOff>
    </xdr:to>
    <xdr:cxnSp macro="">
      <xdr:nvCxnSpPr>
        <xdr:cNvPr id="77" name="直線コネクタ 76">
          <a:extLst>
            <a:ext uri="{FF2B5EF4-FFF2-40B4-BE49-F238E27FC236}">
              <a16:creationId xmlns:a16="http://schemas.microsoft.com/office/drawing/2014/main" id="{F9539C1D-CFEC-4156-9039-B717A2B93BB5}"/>
            </a:ext>
          </a:extLst>
        </xdr:cNvPr>
        <xdr:cNvCxnSpPr/>
      </xdr:nvCxnSpPr>
      <xdr:spPr>
        <a:xfrm flipV="1">
          <a:off x="2565400" y="6379845"/>
          <a:ext cx="78994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103505</xdr:rowOff>
    </xdr:from>
    <xdr:to>
      <xdr:col>10</xdr:col>
      <xdr:colOff>165100</xdr:colOff>
      <xdr:row>38</xdr:row>
      <xdr:rowOff>33655</xdr:rowOff>
    </xdr:to>
    <xdr:sp macro="" textlink="">
      <xdr:nvSpPr>
        <xdr:cNvPr id="78" name="楕円 77">
          <a:extLst>
            <a:ext uri="{FF2B5EF4-FFF2-40B4-BE49-F238E27FC236}">
              <a16:creationId xmlns:a16="http://schemas.microsoft.com/office/drawing/2014/main" id="{39F60025-741A-4BCC-AEEF-99D9A0FB2AD3}"/>
            </a:ext>
          </a:extLst>
        </xdr:cNvPr>
        <xdr:cNvSpPr/>
      </xdr:nvSpPr>
      <xdr:spPr>
        <a:xfrm>
          <a:off x="1739900" y="63061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154305</xdr:rowOff>
    </xdr:from>
    <xdr:to>
      <xdr:col>15</xdr:col>
      <xdr:colOff>50800</xdr:colOff>
      <xdr:row>38</xdr:row>
      <xdr:rowOff>19050</xdr:rowOff>
    </xdr:to>
    <xdr:cxnSp macro="">
      <xdr:nvCxnSpPr>
        <xdr:cNvPr id="79" name="直線コネクタ 78">
          <a:extLst>
            <a:ext uri="{FF2B5EF4-FFF2-40B4-BE49-F238E27FC236}">
              <a16:creationId xmlns:a16="http://schemas.microsoft.com/office/drawing/2014/main" id="{DE605C7B-DB5B-4E91-8B7C-FD4D4579883E}"/>
            </a:ext>
          </a:extLst>
        </xdr:cNvPr>
        <xdr:cNvCxnSpPr/>
      </xdr:nvCxnSpPr>
      <xdr:spPr>
        <a:xfrm>
          <a:off x="1790700" y="6356985"/>
          <a:ext cx="7747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61595</xdr:rowOff>
    </xdr:from>
    <xdr:to>
      <xdr:col>6</xdr:col>
      <xdr:colOff>38100</xdr:colOff>
      <xdr:row>37</xdr:row>
      <xdr:rowOff>163195</xdr:rowOff>
    </xdr:to>
    <xdr:sp macro="" textlink="">
      <xdr:nvSpPr>
        <xdr:cNvPr id="80" name="楕円 79">
          <a:extLst>
            <a:ext uri="{FF2B5EF4-FFF2-40B4-BE49-F238E27FC236}">
              <a16:creationId xmlns:a16="http://schemas.microsoft.com/office/drawing/2014/main" id="{515A31B0-3FDF-4213-89DF-4A80897064A5}"/>
            </a:ext>
          </a:extLst>
        </xdr:cNvPr>
        <xdr:cNvSpPr/>
      </xdr:nvSpPr>
      <xdr:spPr>
        <a:xfrm>
          <a:off x="965200" y="62642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112395</xdr:rowOff>
    </xdr:from>
    <xdr:to>
      <xdr:col>10</xdr:col>
      <xdr:colOff>114300</xdr:colOff>
      <xdr:row>37</xdr:row>
      <xdr:rowOff>154305</xdr:rowOff>
    </xdr:to>
    <xdr:cxnSp macro="">
      <xdr:nvCxnSpPr>
        <xdr:cNvPr id="81" name="直線コネクタ 80">
          <a:extLst>
            <a:ext uri="{FF2B5EF4-FFF2-40B4-BE49-F238E27FC236}">
              <a16:creationId xmlns:a16="http://schemas.microsoft.com/office/drawing/2014/main" id="{6D139AB4-5F5D-4A24-9D04-2589FAA0C919}"/>
            </a:ext>
          </a:extLst>
        </xdr:cNvPr>
        <xdr:cNvCxnSpPr/>
      </xdr:nvCxnSpPr>
      <xdr:spPr>
        <a:xfrm>
          <a:off x="1008380" y="6315075"/>
          <a:ext cx="7823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104792</xdr:rowOff>
    </xdr:from>
    <xdr:ext cx="405111" cy="259045"/>
    <xdr:sp macro="" textlink="">
      <xdr:nvSpPr>
        <xdr:cNvPr id="82" name="n_1aveValue【図書館】&#10;有形固定資産減価償却率">
          <a:extLst>
            <a:ext uri="{FF2B5EF4-FFF2-40B4-BE49-F238E27FC236}">
              <a16:creationId xmlns:a16="http://schemas.microsoft.com/office/drawing/2014/main" id="{085D3CE9-4E80-4700-A47A-ACB6CBAA4115}"/>
            </a:ext>
          </a:extLst>
        </xdr:cNvPr>
        <xdr:cNvSpPr txBox="1"/>
      </xdr:nvSpPr>
      <xdr:spPr>
        <a:xfrm>
          <a:off x="3170564"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150512</xdr:rowOff>
    </xdr:from>
    <xdr:ext cx="405111" cy="259045"/>
    <xdr:sp macro="" textlink="">
      <xdr:nvSpPr>
        <xdr:cNvPr id="83" name="n_2aveValue【図書館】&#10;有形固定資産減価償却率">
          <a:extLst>
            <a:ext uri="{FF2B5EF4-FFF2-40B4-BE49-F238E27FC236}">
              <a16:creationId xmlns:a16="http://schemas.microsoft.com/office/drawing/2014/main" id="{4D42D900-1A1B-476D-BCA5-18BB71FA29FB}"/>
            </a:ext>
          </a:extLst>
        </xdr:cNvPr>
        <xdr:cNvSpPr txBox="1"/>
      </xdr:nvSpPr>
      <xdr:spPr>
        <a:xfrm>
          <a:off x="2385704" y="652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146702</xdr:rowOff>
    </xdr:from>
    <xdr:ext cx="405111" cy="259045"/>
    <xdr:sp macro="" textlink="">
      <xdr:nvSpPr>
        <xdr:cNvPr id="84" name="n_3aveValue【図書館】&#10;有形固定資産減価償却率">
          <a:extLst>
            <a:ext uri="{FF2B5EF4-FFF2-40B4-BE49-F238E27FC236}">
              <a16:creationId xmlns:a16="http://schemas.microsoft.com/office/drawing/2014/main" id="{F134F6A0-4135-4573-A8D4-EC253E1C649C}"/>
            </a:ext>
          </a:extLst>
        </xdr:cNvPr>
        <xdr:cNvSpPr txBox="1"/>
      </xdr:nvSpPr>
      <xdr:spPr>
        <a:xfrm>
          <a:off x="1611004" y="651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152417</xdr:rowOff>
    </xdr:from>
    <xdr:ext cx="405111" cy="259045"/>
    <xdr:sp macro="" textlink="">
      <xdr:nvSpPr>
        <xdr:cNvPr id="85" name="n_4aveValue【図書館】&#10;有形固定資産減価償却率">
          <a:extLst>
            <a:ext uri="{FF2B5EF4-FFF2-40B4-BE49-F238E27FC236}">
              <a16:creationId xmlns:a16="http://schemas.microsoft.com/office/drawing/2014/main" id="{92A22713-844B-403A-8F96-03378937445E}"/>
            </a:ext>
          </a:extLst>
        </xdr:cNvPr>
        <xdr:cNvSpPr txBox="1"/>
      </xdr:nvSpPr>
      <xdr:spPr>
        <a:xfrm>
          <a:off x="83630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76852</xdr:rowOff>
    </xdr:from>
    <xdr:ext cx="405111" cy="259045"/>
    <xdr:sp macro="" textlink="">
      <xdr:nvSpPr>
        <xdr:cNvPr id="86" name="n_1mainValue【図書館】&#10;有形固定資産減価償却率">
          <a:extLst>
            <a:ext uri="{FF2B5EF4-FFF2-40B4-BE49-F238E27FC236}">
              <a16:creationId xmlns:a16="http://schemas.microsoft.com/office/drawing/2014/main" id="{DD3F235D-2CFC-470A-A526-072B199EA754}"/>
            </a:ext>
          </a:extLst>
        </xdr:cNvPr>
        <xdr:cNvSpPr txBox="1"/>
      </xdr:nvSpPr>
      <xdr:spPr>
        <a:xfrm>
          <a:off x="317056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86377</xdr:rowOff>
    </xdr:from>
    <xdr:ext cx="405111" cy="259045"/>
    <xdr:sp macro="" textlink="">
      <xdr:nvSpPr>
        <xdr:cNvPr id="87" name="n_2mainValue【図書館】&#10;有形固定資産減価償却率">
          <a:extLst>
            <a:ext uri="{FF2B5EF4-FFF2-40B4-BE49-F238E27FC236}">
              <a16:creationId xmlns:a16="http://schemas.microsoft.com/office/drawing/2014/main" id="{EC672103-65D8-4780-8E62-2CD6BB17FA86}"/>
            </a:ext>
          </a:extLst>
        </xdr:cNvPr>
        <xdr:cNvSpPr txBox="1"/>
      </xdr:nvSpPr>
      <xdr:spPr>
        <a:xfrm>
          <a:off x="238570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50182</xdr:rowOff>
    </xdr:from>
    <xdr:ext cx="405111" cy="259045"/>
    <xdr:sp macro="" textlink="">
      <xdr:nvSpPr>
        <xdr:cNvPr id="88" name="n_3mainValue【図書館】&#10;有形固定資産減価償却率">
          <a:extLst>
            <a:ext uri="{FF2B5EF4-FFF2-40B4-BE49-F238E27FC236}">
              <a16:creationId xmlns:a16="http://schemas.microsoft.com/office/drawing/2014/main" id="{03A15524-D539-47D3-9A82-91F57155B9CE}"/>
            </a:ext>
          </a:extLst>
        </xdr:cNvPr>
        <xdr:cNvSpPr txBox="1"/>
      </xdr:nvSpPr>
      <xdr:spPr>
        <a:xfrm>
          <a:off x="161100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8272</xdr:rowOff>
    </xdr:from>
    <xdr:ext cx="405111" cy="259045"/>
    <xdr:sp macro="" textlink="">
      <xdr:nvSpPr>
        <xdr:cNvPr id="89" name="n_4mainValue【図書館】&#10;有形固定資産減価償却率">
          <a:extLst>
            <a:ext uri="{FF2B5EF4-FFF2-40B4-BE49-F238E27FC236}">
              <a16:creationId xmlns:a16="http://schemas.microsoft.com/office/drawing/2014/main" id="{0B880A77-FD94-4CA8-BD5E-77F61175ADD5}"/>
            </a:ext>
          </a:extLst>
        </xdr:cNvPr>
        <xdr:cNvSpPr txBox="1"/>
      </xdr:nvSpPr>
      <xdr:spPr>
        <a:xfrm>
          <a:off x="836304" y="604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E14CF847-4648-454E-8E08-8A2EA599D065}"/>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E3F241E8-758E-44FB-9EAF-8A6CAC70BAC1}"/>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DC8EF088-5B95-43F1-A8FD-86332FD6E1C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4E423EBC-A4E5-4FE1-BEB9-35C2781347A3}"/>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6B0D2445-6412-4103-80EB-ABF1B5794D4C}"/>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85C7092C-E800-434B-8EE4-6E4C4CB23942}"/>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696EF53B-9968-4F6E-AC19-600D4C9D7481}"/>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5FA9963E-74A8-41C2-840F-9DF9657FEF2E}"/>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62A9AC25-EE6C-49D7-B0F4-29E1708D6426}"/>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73085495-4639-4C4F-BD53-576422835105}"/>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B99E3969-0AFF-4633-9146-76F868B0AAC3}"/>
            </a:ext>
          </a:extLst>
        </xdr:cNvPr>
        <xdr:cNvCxnSpPr/>
      </xdr:nvCxnSpPr>
      <xdr:spPr>
        <a:xfrm>
          <a:off x="5826760" y="68922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08DFA7CD-A249-4C55-BA43-F77E3529EEDF}"/>
            </a:ext>
          </a:extLst>
        </xdr:cNvPr>
        <xdr:cNvSpPr txBox="1"/>
      </xdr:nvSpPr>
      <xdr:spPr>
        <a:xfrm>
          <a:off x="5405301" y="6753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35FBBFA0-5398-4966-85CD-F8877A9B6A12}"/>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0536136C-97E1-457B-B688-3276D61BBF5B}"/>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CFAEAB1C-4487-42B3-B1B0-EA8B37394F9B}"/>
            </a:ext>
          </a:extLst>
        </xdr:cNvPr>
        <xdr:cNvCxnSpPr/>
      </xdr:nvCxnSpPr>
      <xdr:spPr>
        <a:xfrm>
          <a:off x="5826760" y="5775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EB672A19-3E3C-4B25-9D66-4E29BB3F26CA}"/>
            </a:ext>
          </a:extLst>
        </xdr:cNvPr>
        <xdr:cNvSpPr txBox="1"/>
      </xdr:nvSpPr>
      <xdr:spPr>
        <a:xfrm>
          <a:off x="5405301" y="5637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661FC139-9D03-4AAE-BE80-0B89593DAD1D}"/>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AC86A25B-F2B9-48D6-91F5-35A2471B9DEE}"/>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CCBA9C20-83D0-409E-8C25-10B23C87BB01}"/>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5ED36E48-83FE-4851-841F-5B65148CA36F}"/>
            </a:ext>
          </a:extLst>
        </xdr:cNvPr>
        <xdr:cNvCxnSpPr/>
      </xdr:nvCxnSpPr>
      <xdr:spPr>
        <a:xfrm flipV="1">
          <a:off x="9219565" y="562546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A5EF8E44-351D-4FC9-9DD6-7D04989085EB}"/>
            </a:ext>
          </a:extLst>
        </xdr:cNvPr>
        <xdr:cNvSpPr txBox="1"/>
      </xdr:nvSpPr>
      <xdr:spPr>
        <a:xfrm>
          <a:off x="9258300" y="685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131CBEDD-A7E2-4720-93FC-79BC90331225}"/>
            </a:ext>
          </a:extLst>
        </xdr:cNvPr>
        <xdr:cNvCxnSpPr/>
      </xdr:nvCxnSpPr>
      <xdr:spPr>
        <a:xfrm>
          <a:off x="9154160" y="6850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80114B3D-8E47-4956-ACF2-A468E06D5B1F}"/>
            </a:ext>
          </a:extLst>
        </xdr:cNvPr>
        <xdr:cNvSpPr txBox="1"/>
      </xdr:nvSpPr>
      <xdr:spPr>
        <a:xfrm>
          <a:off x="9258300" y="5404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FD2464C3-54C5-47A4-842C-05E64C7E4524}"/>
            </a:ext>
          </a:extLst>
        </xdr:cNvPr>
        <xdr:cNvCxnSpPr/>
      </xdr:nvCxnSpPr>
      <xdr:spPr>
        <a:xfrm>
          <a:off x="9154160" y="56254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122572</xdr:rowOff>
    </xdr:from>
    <xdr:ext cx="469744" cy="259045"/>
    <xdr:sp macro="" textlink="">
      <xdr:nvSpPr>
        <xdr:cNvPr id="114" name="【図書館】&#10;一人当たり面積平均値テキスト">
          <a:extLst>
            <a:ext uri="{FF2B5EF4-FFF2-40B4-BE49-F238E27FC236}">
              <a16:creationId xmlns:a16="http://schemas.microsoft.com/office/drawing/2014/main" id="{34C8D22C-E3E8-46FE-A14D-65ADC7F9ADE4}"/>
            </a:ext>
          </a:extLst>
        </xdr:cNvPr>
        <xdr:cNvSpPr txBox="1"/>
      </xdr:nvSpPr>
      <xdr:spPr>
        <a:xfrm>
          <a:off x="9258300" y="64928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CA8E511C-4014-43B2-B392-3B806FF37D89}"/>
            </a:ext>
          </a:extLst>
        </xdr:cNvPr>
        <xdr:cNvSpPr/>
      </xdr:nvSpPr>
      <xdr:spPr>
        <a:xfrm>
          <a:off x="9192260" y="66376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0A00BDED-CF39-4E57-9BF7-F162974A63B2}"/>
            </a:ext>
          </a:extLst>
        </xdr:cNvPr>
        <xdr:cNvSpPr/>
      </xdr:nvSpPr>
      <xdr:spPr>
        <a:xfrm>
          <a:off x="8445500" y="66376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E407492B-0813-455E-848D-9FE6B04AF587}"/>
            </a:ext>
          </a:extLst>
        </xdr:cNvPr>
        <xdr:cNvSpPr/>
      </xdr:nvSpPr>
      <xdr:spPr>
        <a:xfrm>
          <a:off x="7670800" y="66490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8C14E791-0DE4-49EC-B61C-F4EC361153EF}"/>
            </a:ext>
          </a:extLst>
        </xdr:cNvPr>
        <xdr:cNvSpPr/>
      </xdr:nvSpPr>
      <xdr:spPr>
        <a:xfrm>
          <a:off x="6873240" y="66490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86C47249-69A1-41C4-A5B6-4A3E5DA22CCF}"/>
            </a:ext>
          </a:extLst>
        </xdr:cNvPr>
        <xdr:cNvSpPr/>
      </xdr:nvSpPr>
      <xdr:spPr>
        <a:xfrm>
          <a:off x="6098540" y="6643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943296A1-84BC-4BD0-9924-8E2896C310CB}"/>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534473FE-F00E-4CDF-A3F8-294AFC9323F8}"/>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DF98BC14-D736-4FFB-BD79-E98CC9170D75}"/>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E590A3EE-1E49-45D8-80DC-7913E3F8DC6C}"/>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74B4325-2B82-4264-81A0-1721A3E8BE9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122555</xdr:rowOff>
    </xdr:from>
    <xdr:to>
      <xdr:col>55</xdr:col>
      <xdr:colOff>50800</xdr:colOff>
      <xdr:row>40</xdr:row>
      <xdr:rowOff>52705</xdr:rowOff>
    </xdr:to>
    <xdr:sp macro="" textlink="">
      <xdr:nvSpPr>
        <xdr:cNvPr id="125" name="楕円 124">
          <a:extLst>
            <a:ext uri="{FF2B5EF4-FFF2-40B4-BE49-F238E27FC236}">
              <a16:creationId xmlns:a16="http://schemas.microsoft.com/office/drawing/2014/main" id="{1B737740-3401-4411-A95A-CBC780DBB111}"/>
            </a:ext>
          </a:extLst>
        </xdr:cNvPr>
        <xdr:cNvSpPr/>
      </xdr:nvSpPr>
      <xdr:spPr>
        <a:xfrm>
          <a:off x="9192260" y="66605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100982</xdr:rowOff>
    </xdr:from>
    <xdr:ext cx="469744" cy="259045"/>
    <xdr:sp macro="" textlink="">
      <xdr:nvSpPr>
        <xdr:cNvPr id="126" name="【図書館】&#10;一人当たり面積該当値テキスト">
          <a:extLst>
            <a:ext uri="{FF2B5EF4-FFF2-40B4-BE49-F238E27FC236}">
              <a16:creationId xmlns:a16="http://schemas.microsoft.com/office/drawing/2014/main" id="{8E87BBE1-93C7-4DF5-9D3C-584DD0C162AD}"/>
            </a:ext>
          </a:extLst>
        </xdr:cNvPr>
        <xdr:cNvSpPr txBox="1"/>
      </xdr:nvSpPr>
      <xdr:spPr>
        <a:xfrm>
          <a:off x="9258300" y="6638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122555</xdr:rowOff>
    </xdr:from>
    <xdr:to>
      <xdr:col>50</xdr:col>
      <xdr:colOff>165100</xdr:colOff>
      <xdr:row>40</xdr:row>
      <xdr:rowOff>52705</xdr:rowOff>
    </xdr:to>
    <xdr:sp macro="" textlink="">
      <xdr:nvSpPr>
        <xdr:cNvPr id="127" name="楕円 126">
          <a:extLst>
            <a:ext uri="{FF2B5EF4-FFF2-40B4-BE49-F238E27FC236}">
              <a16:creationId xmlns:a16="http://schemas.microsoft.com/office/drawing/2014/main" id="{957D8D53-A0D8-4EF3-9974-43E11EA632B6}"/>
            </a:ext>
          </a:extLst>
        </xdr:cNvPr>
        <xdr:cNvSpPr/>
      </xdr:nvSpPr>
      <xdr:spPr>
        <a:xfrm>
          <a:off x="8445500" y="66605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1905</xdr:rowOff>
    </xdr:from>
    <xdr:to>
      <xdr:col>55</xdr:col>
      <xdr:colOff>0</xdr:colOff>
      <xdr:row>40</xdr:row>
      <xdr:rowOff>1905</xdr:rowOff>
    </xdr:to>
    <xdr:cxnSp macro="">
      <xdr:nvCxnSpPr>
        <xdr:cNvPr id="128" name="直線コネクタ 127">
          <a:extLst>
            <a:ext uri="{FF2B5EF4-FFF2-40B4-BE49-F238E27FC236}">
              <a16:creationId xmlns:a16="http://schemas.microsoft.com/office/drawing/2014/main" id="{2B92D832-6503-4CC4-9EED-DE24EEC23377}"/>
            </a:ext>
          </a:extLst>
        </xdr:cNvPr>
        <xdr:cNvCxnSpPr/>
      </xdr:nvCxnSpPr>
      <xdr:spPr>
        <a:xfrm>
          <a:off x="8496300" y="6707505"/>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122555</xdr:rowOff>
    </xdr:from>
    <xdr:to>
      <xdr:col>46</xdr:col>
      <xdr:colOff>38100</xdr:colOff>
      <xdr:row>40</xdr:row>
      <xdr:rowOff>52705</xdr:rowOff>
    </xdr:to>
    <xdr:sp macro="" textlink="">
      <xdr:nvSpPr>
        <xdr:cNvPr id="129" name="楕円 128">
          <a:extLst>
            <a:ext uri="{FF2B5EF4-FFF2-40B4-BE49-F238E27FC236}">
              <a16:creationId xmlns:a16="http://schemas.microsoft.com/office/drawing/2014/main" id="{3D9E4FBA-BD03-4FE5-A4BE-2BCF23FD7394}"/>
            </a:ext>
          </a:extLst>
        </xdr:cNvPr>
        <xdr:cNvSpPr/>
      </xdr:nvSpPr>
      <xdr:spPr>
        <a:xfrm>
          <a:off x="7670800" y="66605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1905</xdr:rowOff>
    </xdr:from>
    <xdr:to>
      <xdr:col>50</xdr:col>
      <xdr:colOff>114300</xdr:colOff>
      <xdr:row>40</xdr:row>
      <xdr:rowOff>1905</xdr:rowOff>
    </xdr:to>
    <xdr:cxnSp macro="">
      <xdr:nvCxnSpPr>
        <xdr:cNvPr id="130" name="直線コネクタ 129">
          <a:extLst>
            <a:ext uri="{FF2B5EF4-FFF2-40B4-BE49-F238E27FC236}">
              <a16:creationId xmlns:a16="http://schemas.microsoft.com/office/drawing/2014/main" id="{95BE309D-2EB1-4BD0-9B67-F6AE83C7F4A7}"/>
            </a:ext>
          </a:extLst>
        </xdr:cNvPr>
        <xdr:cNvCxnSpPr/>
      </xdr:nvCxnSpPr>
      <xdr:spPr>
        <a:xfrm>
          <a:off x="7713980" y="670750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128270</xdr:rowOff>
    </xdr:from>
    <xdr:to>
      <xdr:col>41</xdr:col>
      <xdr:colOff>101600</xdr:colOff>
      <xdr:row>40</xdr:row>
      <xdr:rowOff>58420</xdr:rowOff>
    </xdr:to>
    <xdr:sp macro="" textlink="">
      <xdr:nvSpPr>
        <xdr:cNvPr id="131" name="楕円 130">
          <a:extLst>
            <a:ext uri="{FF2B5EF4-FFF2-40B4-BE49-F238E27FC236}">
              <a16:creationId xmlns:a16="http://schemas.microsoft.com/office/drawing/2014/main" id="{1D98DBDB-692D-403D-B985-60215504B8F3}"/>
            </a:ext>
          </a:extLst>
        </xdr:cNvPr>
        <xdr:cNvSpPr/>
      </xdr:nvSpPr>
      <xdr:spPr>
        <a:xfrm>
          <a:off x="6873240" y="6666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1905</xdr:rowOff>
    </xdr:from>
    <xdr:to>
      <xdr:col>45</xdr:col>
      <xdr:colOff>177800</xdr:colOff>
      <xdr:row>40</xdr:row>
      <xdr:rowOff>7620</xdr:rowOff>
    </xdr:to>
    <xdr:cxnSp macro="">
      <xdr:nvCxnSpPr>
        <xdr:cNvPr id="132" name="直線コネクタ 131">
          <a:extLst>
            <a:ext uri="{FF2B5EF4-FFF2-40B4-BE49-F238E27FC236}">
              <a16:creationId xmlns:a16="http://schemas.microsoft.com/office/drawing/2014/main" id="{AD8804FF-86C7-49FC-A39D-228040372AF0}"/>
            </a:ext>
          </a:extLst>
        </xdr:cNvPr>
        <xdr:cNvCxnSpPr/>
      </xdr:nvCxnSpPr>
      <xdr:spPr>
        <a:xfrm flipV="1">
          <a:off x="6924040" y="6707505"/>
          <a:ext cx="78994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128270</xdr:rowOff>
    </xdr:from>
    <xdr:to>
      <xdr:col>36</xdr:col>
      <xdr:colOff>165100</xdr:colOff>
      <xdr:row>40</xdr:row>
      <xdr:rowOff>58420</xdr:rowOff>
    </xdr:to>
    <xdr:sp macro="" textlink="">
      <xdr:nvSpPr>
        <xdr:cNvPr id="133" name="楕円 132">
          <a:extLst>
            <a:ext uri="{FF2B5EF4-FFF2-40B4-BE49-F238E27FC236}">
              <a16:creationId xmlns:a16="http://schemas.microsoft.com/office/drawing/2014/main" id="{17FE89F4-5873-4215-A24D-9C167283A4D5}"/>
            </a:ext>
          </a:extLst>
        </xdr:cNvPr>
        <xdr:cNvSpPr/>
      </xdr:nvSpPr>
      <xdr:spPr>
        <a:xfrm>
          <a:off x="6098540" y="6666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7620</xdr:rowOff>
    </xdr:from>
    <xdr:to>
      <xdr:col>41</xdr:col>
      <xdr:colOff>50800</xdr:colOff>
      <xdr:row>40</xdr:row>
      <xdr:rowOff>7620</xdr:rowOff>
    </xdr:to>
    <xdr:cxnSp macro="">
      <xdr:nvCxnSpPr>
        <xdr:cNvPr id="134" name="直線コネクタ 133">
          <a:extLst>
            <a:ext uri="{FF2B5EF4-FFF2-40B4-BE49-F238E27FC236}">
              <a16:creationId xmlns:a16="http://schemas.microsoft.com/office/drawing/2014/main" id="{9E53ABF2-4F46-4E27-80DA-DCAE65B487E4}"/>
            </a:ext>
          </a:extLst>
        </xdr:cNvPr>
        <xdr:cNvCxnSpPr/>
      </xdr:nvCxnSpPr>
      <xdr:spPr>
        <a:xfrm>
          <a:off x="6149340" y="67132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46372</xdr:rowOff>
    </xdr:from>
    <xdr:ext cx="469744" cy="259045"/>
    <xdr:sp macro="" textlink="">
      <xdr:nvSpPr>
        <xdr:cNvPr id="135" name="n_1aveValue【図書館】&#10;一人当たり面積">
          <a:extLst>
            <a:ext uri="{FF2B5EF4-FFF2-40B4-BE49-F238E27FC236}">
              <a16:creationId xmlns:a16="http://schemas.microsoft.com/office/drawing/2014/main" id="{08D02838-15AD-42A7-BFE1-6C1E92BECB7A}"/>
            </a:ext>
          </a:extLst>
        </xdr:cNvPr>
        <xdr:cNvSpPr txBox="1"/>
      </xdr:nvSpPr>
      <xdr:spPr>
        <a:xfrm>
          <a:off x="8271587" y="641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57802</xdr:rowOff>
    </xdr:from>
    <xdr:ext cx="469744" cy="259045"/>
    <xdr:sp macro="" textlink="">
      <xdr:nvSpPr>
        <xdr:cNvPr id="136" name="n_2aveValue【図書館】&#10;一人当たり面積">
          <a:extLst>
            <a:ext uri="{FF2B5EF4-FFF2-40B4-BE49-F238E27FC236}">
              <a16:creationId xmlns:a16="http://schemas.microsoft.com/office/drawing/2014/main" id="{8CB05EA2-4F0B-499C-9B89-84F675205CA8}"/>
            </a:ext>
          </a:extLst>
        </xdr:cNvPr>
        <xdr:cNvSpPr txBox="1"/>
      </xdr:nvSpPr>
      <xdr:spPr>
        <a:xfrm>
          <a:off x="7509587" y="642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57802</xdr:rowOff>
    </xdr:from>
    <xdr:ext cx="469744" cy="259045"/>
    <xdr:sp macro="" textlink="">
      <xdr:nvSpPr>
        <xdr:cNvPr id="137" name="n_3aveValue【図書館】&#10;一人当たり面積">
          <a:extLst>
            <a:ext uri="{FF2B5EF4-FFF2-40B4-BE49-F238E27FC236}">
              <a16:creationId xmlns:a16="http://schemas.microsoft.com/office/drawing/2014/main" id="{B16FCF20-AC77-499F-9BBF-96A2C9DB41EF}"/>
            </a:ext>
          </a:extLst>
        </xdr:cNvPr>
        <xdr:cNvSpPr txBox="1"/>
      </xdr:nvSpPr>
      <xdr:spPr>
        <a:xfrm>
          <a:off x="6712027" y="642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52087</xdr:rowOff>
    </xdr:from>
    <xdr:ext cx="469744" cy="259045"/>
    <xdr:sp macro="" textlink="">
      <xdr:nvSpPr>
        <xdr:cNvPr id="138" name="n_4aveValue【図書館】&#10;一人当たり面積">
          <a:extLst>
            <a:ext uri="{FF2B5EF4-FFF2-40B4-BE49-F238E27FC236}">
              <a16:creationId xmlns:a16="http://schemas.microsoft.com/office/drawing/2014/main" id="{135D2FFD-6012-4509-8176-3F0A5AD86C8F}"/>
            </a:ext>
          </a:extLst>
        </xdr:cNvPr>
        <xdr:cNvSpPr txBox="1"/>
      </xdr:nvSpPr>
      <xdr:spPr>
        <a:xfrm>
          <a:off x="593732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43832</xdr:rowOff>
    </xdr:from>
    <xdr:ext cx="469744" cy="259045"/>
    <xdr:sp macro="" textlink="">
      <xdr:nvSpPr>
        <xdr:cNvPr id="139" name="n_1mainValue【図書館】&#10;一人当たり面積">
          <a:extLst>
            <a:ext uri="{FF2B5EF4-FFF2-40B4-BE49-F238E27FC236}">
              <a16:creationId xmlns:a16="http://schemas.microsoft.com/office/drawing/2014/main" id="{EF7EA0EB-8F37-4861-9C53-0A29D7D513E0}"/>
            </a:ext>
          </a:extLst>
        </xdr:cNvPr>
        <xdr:cNvSpPr txBox="1"/>
      </xdr:nvSpPr>
      <xdr:spPr>
        <a:xfrm>
          <a:off x="8271587" y="6749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43832</xdr:rowOff>
    </xdr:from>
    <xdr:ext cx="469744" cy="259045"/>
    <xdr:sp macro="" textlink="">
      <xdr:nvSpPr>
        <xdr:cNvPr id="140" name="n_2mainValue【図書館】&#10;一人当たり面積">
          <a:extLst>
            <a:ext uri="{FF2B5EF4-FFF2-40B4-BE49-F238E27FC236}">
              <a16:creationId xmlns:a16="http://schemas.microsoft.com/office/drawing/2014/main" id="{865180D6-FBD9-4B8A-BDFC-95E5420D7BBF}"/>
            </a:ext>
          </a:extLst>
        </xdr:cNvPr>
        <xdr:cNvSpPr txBox="1"/>
      </xdr:nvSpPr>
      <xdr:spPr>
        <a:xfrm>
          <a:off x="7509587" y="6749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49547</xdr:rowOff>
    </xdr:from>
    <xdr:ext cx="469744" cy="259045"/>
    <xdr:sp macro="" textlink="">
      <xdr:nvSpPr>
        <xdr:cNvPr id="141" name="n_3mainValue【図書館】&#10;一人当たり面積">
          <a:extLst>
            <a:ext uri="{FF2B5EF4-FFF2-40B4-BE49-F238E27FC236}">
              <a16:creationId xmlns:a16="http://schemas.microsoft.com/office/drawing/2014/main" id="{B569E81C-01E9-4A32-B02F-12CAF452FB4C}"/>
            </a:ext>
          </a:extLst>
        </xdr:cNvPr>
        <xdr:cNvSpPr txBox="1"/>
      </xdr:nvSpPr>
      <xdr:spPr>
        <a:xfrm>
          <a:off x="6712027" y="675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49547</xdr:rowOff>
    </xdr:from>
    <xdr:ext cx="469744" cy="259045"/>
    <xdr:sp macro="" textlink="">
      <xdr:nvSpPr>
        <xdr:cNvPr id="142" name="n_4mainValue【図書館】&#10;一人当たり面積">
          <a:extLst>
            <a:ext uri="{FF2B5EF4-FFF2-40B4-BE49-F238E27FC236}">
              <a16:creationId xmlns:a16="http://schemas.microsoft.com/office/drawing/2014/main" id="{42634618-75C2-4A33-BFE1-06CB4EF468FD}"/>
            </a:ext>
          </a:extLst>
        </xdr:cNvPr>
        <xdr:cNvSpPr txBox="1"/>
      </xdr:nvSpPr>
      <xdr:spPr>
        <a:xfrm>
          <a:off x="5937327" y="675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45594E97-12F2-4742-9002-19D4034DE15A}"/>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0F1CF944-0464-4962-9EE8-2E26D25F8CA4}"/>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66D476AB-0C46-4BD1-9F47-E449D9E4C81B}"/>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965A76A1-381D-44E3-B36B-061789A779AC}"/>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1AF28DEE-76B9-429C-B5CA-052A59D01EB3}"/>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5B11AE3E-8093-459F-947A-418F12560C9E}"/>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2DBB2957-8D47-4824-A42D-84A5C470C519}"/>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D686880D-BD1A-41B4-B2A1-61BCEB4CE75C}"/>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B19EEEB4-D3C0-488D-8733-10C1065A5FA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2E2A084E-4EE0-4891-AFA2-B2621CA7EC3C}"/>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BD33EACF-EC90-447B-A2B7-466688A79846}"/>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E39AA0D3-BF83-48EF-AFBA-460324BE5521}"/>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99568396-C3D2-4036-BF56-462C192E213A}"/>
            </a:ext>
          </a:extLst>
        </xdr:cNvPr>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27854EED-9086-472F-A3FC-40F7881FD41C}"/>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DA23D812-E852-4807-970A-2EE85673BF1A}"/>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F3E83EDA-163A-4207-857B-12134C374167}"/>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5A7EF9D8-6F69-499C-A1F1-DFBD8DE7B86A}"/>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0BCF03A2-BFDC-4F14-B316-4352DB4D16CC}"/>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1FD64C2D-2A27-46C8-9FAA-731658AD282E}"/>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832C8615-AA4A-41F6-AA5D-2794A51E697B}"/>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36DBEA20-8EDE-4663-BE98-B5A3F937EF59}"/>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5FE5581D-8689-4B1A-9F45-A1D580878811}"/>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2EC798EE-6B6A-43B2-B2E4-9413FB29BB3C}"/>
            </a:ext>
          </a:extLst>
        </xdr:cNvPr>
        <xdr:cNvCxnSpPr/>
      </xdr:nvCxnSpPr>
      <xdr:spPr>
        <a:xfrm flipV="1">
          <a:off x="4086225" y="9460992"/>
          <a:ext cx="0" cy="127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0ED8EDDF-320E-4612-B2B6-DFB7DB165091}"/>
            </a:ext>
          </a:extLst>
        </xdr:cNvPr>
        <xdr:cNvSpPr txBox="1"/>
      </xdr:nvSpPr>
      <xdr:spPr>
        <a:xfrm>
          <a:off x="4124960" y="1074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755D98F0-386C-42DB-A629-92BC72DB79E5}"/>
            </a:ext>
          </a:extLst>
        </xdr:cNvPr>
        <xdr:cNvCxnSpPr/>
      </xdr:nvCxnSpPr>
      <xdr:spPr>
        <a:xfrm>
          <a:off x="4020820" y="107381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4F1C898D-53BF-414D-8DAF-9AA7CD112A82}"/>
            </a:ext>
          </a:extLst>
        </xdr:cNvPr>
        <xdr:cNvSpPr txBox="1"/>
      </xdr:nvSpPr>
      <xdr:spPr>
        <a:xfrm>
          <a:off x="4124960" y="9240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F27120E8-B3C7-49D0-BFF3-27E4F350AC04}"/>
            </a:ext>
          </a:extLst>
        </xdr:cNvPr>
        <xdr:cNvCxnSpPr/>
      </xdr:nvCxnSpPr>
      <xdr:spPr>
        <a:xfrm>
          <a:off x="4020820" y="94609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54373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8F4F0339-74E9-4CF1-A1B4-DF8622F5C67C}"/>
            </a:ext>
          </a:extLst>
        </xdr:cNvPr>
        <xdr:cNvSpPr txBox="1"/>
      </xdr:nvSpPr>
      <xdr:spPr>
        <a:xfrm>
          <a:off x="4124960" y="99451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FA7152CA-33BF-485B-8A68-77A286666F9D}"/>
            </a:ext>
          </a:extLst>
        </xdr:cNvPr>
        <xdr:cNvSpPr/>
      </xdr:nvSpPr>
      <xdr:spPr>
        <a:xfrm>
          <a:off x="4036060" y="1008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AE5FC014-BB95-4E78-B177-F1C964D5BD1E}"/>
            </a:ext>
          </a:extLst>
        </xdr:cNvPr>
        <xdr:cNvSpPr/>
      </xdr:nvSpPr>
      <xdr:spPr>
        <a:xfrm>
          <a:off x="3312160" y="100594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F553ABC2-BAF9-478A-9959-40482EBDBB70}"/>
            </a:ext>
          </a:extLst>
        </xdr:cNvPr>
        <xdr:cNvSpPr/>
      </xdr:nvSpPr>
      <xdr:spPr>
        <a:xfrm>
          <a:off x="2514600" y="100045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487CFE9F-0D0F-433A-A373-86D02469D4E9}"/>
            </a:ext>
          </a:extLst>
        </xdr:cNvPr>
        <xdr:cNvSpPr/>
      </xdr:nvSpPr>
      <xdr:spPr>
        <a:xfrm>
          <a:off x="1739900" y="995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DAE5AFCE-7E55-4448-A583-F3455BC53D53}"/>
            </a:ext>
          </a:extLst>
        </xdr:cNvPr>
        <xdr:cNvSpPr/>
      </xdr:nvSpPr>
      <xdr:spPr>
        <a:xfrm>
          <a:off x="965200" y="99565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7AD77AC6-2998-45F6-8255-50B9950A8103}"/>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561B8239-66FF-493B-84C3-3B47AB2FA095}"/>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76B16C21-AD06-4975-9FFC-11FDE2B1B473}"/>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7C1165AC-1781-4C25-8BA4-63DF8CB1DDE8}"/>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2D7D322C-0F83-4880-B24E-0DAB63DDBC65}"/>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116078</xdr:rowOff>
    </xdr:from>
    <xdr:to>
      <xdr:col>24</xdr:col>
      <xdr:colOff>114300</xdr:colOff>
      <xdr:row>63</xdr:row>
      <xdr:rowOff>46228</xdr:rowOff>
    </xdr:to>
    <xdr:sp macro="" textlink="">
      <xdr:nvSpPr>
        <xdr:cNvPr id="181" name="楕円 180">
          <a:extLst>
            <a:ext uri="{FF2B5EF4-FFF2-40B4-BE49-F238E27FC236}">
              <a16:creationId xmlns:a16="http://schemas.microsoft.com/office/drawing/2014/main" id="{DE8EBF80-C549-4B06-BE0F-4B1780ED68B4}"/>
            </a:ext>
          </a:extLst>
        </xdr:cNvPr>
        <xdr:cNvSpPr/>
      </xdr:nvSpPr>
      <xdr:spPr>
        <a:xfrm>
          <a:off x="4036060" y="105097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94505</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1A1E5336-B7C2-4CEA-8E61-731D36907552}"/>
            </a:ext>
          </a:extLst>
        </xdr:cNvPr>
        <xdr:cNvSpPr txBox="1"/>
      </xdr:nvSpPr>
      <xdr:spPr>
        <a:xfrm>
          <a:off x="4124960" y="10488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68072</xdr:rowOff>
    </xdr:from>
    <xdr:to>
      <xdr:col>20</xdr:col>
      <xdr:colOff>38100</xdr:colOff>
      <xdr:row>62</xdr:row>
      <xdr:rowOff>169672</xdr:rowOff>
    </xdr:to>
    <xdr:sp macro="" textlink="">
      <xdr:nvSpPr>
        <xdr:cNvPr id="183" name="楕円 182">
          <a:extLst>
            <a:ext uri="{FF2B5EF4-FFF2-40B4-BE49-F238E27FC236}">
              <a16:creationId xmlns:a16="http://schemas.microsoft.com/office/drawing/2014/main" id="{55CB7A95-3826-4001-8A18-65C322D6883A}"/>
            </a:ext>
          </a:extLst>
        </xdr:cNvPr>
        <xdr:cNvSpPr/>
      </xdr:nvSpPr>
      <xdr:spPr>
        <a:xfrm>
          <a:off x="3312160" y="1046175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118872</xdr:rowOff>
    </xdr:from>
    <xdr:to>
      <xdr:col>24</xdr:col>
      <xdr:colOff>63500</xdr:colOff>
      <xdr:row>62</xdr:row>
      <xdr:rowOff>166878</xdr:rowOff>
    </xdr:to>
    <xdr:cxnSp macro="">
      <xdr:nvCxnSpPr>
        <xdr:cNvPr id="184" name="直線コネクタ 183">
          <a:extLst>
            <a:ext uri="{FF2B5EF4-FFF2-40B4-BE49-F238E27FC236}">
              <a16:creationId xmlns:a16="http://schemas.microsoft.com/office/drawing/2014/main" id="{EF90835E-EE27-461C-9E5D-C53068870635}"/>
            </a:ext>
          </a:extLst>
        </xdr:cNvPr>
        <xdr:cNvCxnSpPr/>
      </xdr:nvCxnSpPr>
      <xdr:spPr>
        <a:xfrm>
          <a:off x="3355340" y="10512552"/>
          <a:ext cx="73152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20066</xdr:rowOff>
    </xdr:from>
    <xdr:to>
      <xdr:col>15</xdr:col>
      <xdr:colOff>101600</xdr:colOff>
      <xdr:row>62</xdr:row>
      <xdr:rowOff>121666</xdr:rowOff>
    </xdr:to>
    <xdr:sp macro="" textlink="">
      <xdr:nvSpPr>
        <xdr:cNvPr id="185" name="楕円 184">
          <a:extLst>
            <a:ext uri="{FF2B5EF4-FFF2-40B4-BE49-F238E27FC236}">
              <a16:creationId xmlns:a16="http://schemas.microsoft.com/office/drawing/2014/main" id="{D572BB21-C8BE-4016-9736-C577A805DED0}"/>
            </a:ext>
          </a:extLst>
        </xdr:cNvPr>
        <xdr:cNvSpPr/>
      </xdr:nvSpPr>
      <xdr:spPr>
        <a:xfrm>
          <a:off x="2514600" y="1041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70866</xdr:rowOff>
    </xdr:from>
    <xdr:to>
      <xdr:col>19</xdr:col>
      <xdr:colOff>177800</xdr:colOff>
      <xdr:row>62</xdr:row>
      <xdr:rowOff>118872</xdr:rowOff>
    </xdr:to>
    <xdr:cxnSp macro="">
      <xdr:nvCxnSpPr>
        <xdr:cNvPr id="186" name="直線コネクタ 185">
          <a:extLst>
            <a:ext uri="{FF2B5EF4-FFF2-40B4-BE49-F238E27FC236}">
              <a16:creationId xmlns:a16="http://schemas.microsoft.com/office/drawing/2014/main" id="{322DE830-7224-4A4A-93EA-890EC1D73425}"/>
            </a:ext>
          </a:extLst>
        </xdr:cNvPr>
        <xdr:cNvCxnSpPr/>
      </xdr:nvCxnSpPr>
      <xdr:spPr>
        <a:xfrm>
          <a:off x="2565400" y="10464546"/>
          <a:ext cx="78994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154940</xdr:rowOff>
    </xdr:from>
    <xdr:to>
      <xdr:col>10</xdr:col>
      <xdr:colOff>165100</xdr:colOff>
      <xdr:row>62</xdr:row>
      <xdr:rowOff>85090</xdr:rowOff>
    </xdr:to>
    <xdr:sp macro="" textlink="">
      <xdr:nvSpPr>
        <xdr:cNvPr id="187" name="楕円 186">
          <a:extLst>
            <a:ext uri="{FF2B5EF4-FFF2-40B4-BE49-F238E27FC236}">
              <a16:creationId xmlns:a16="http://schemas.microsoft.com/office/drawing/2014/main" id="{7693E224-8CF9-4A8F-87A2-34148CF817BA}"/>
            </a:ext>
          </a:extLst>
        </xdr:cNvPr>
        <xdr:cNvSpPr/>
      </xdr:nvSpPr>
      <xdr:spPr>
        <a:xfrm>
          <a:off x="1739900" y="103809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34290</xdr:rowOff>
    </xdr:from>
    <xdr:to>
      <xdr:col>15</xdr:col>
      <xdr:colOff>50800</xdr:colOff>
      <xdr:row>62</xdr:row>
      <xdr:rowOff>70866</xdr:rowOff>
    </xdr:to>
    <xdr:cxnSp macro="">
      <xdr:nvCxnSpPr>
        <xdr:cNvPr id="188" name="直線コネクタ 187">
          <a:extLst>
            <a:ext uri="{FF2B5EF4-FFF2-40B4-BE49-F238E27FC236}">
              <a16:creationId xmlns:a16="http://schemas.microsoft.com/office/drawing/2014/main" id="{C54182D0-C824-4807-9D65-FAB0FB8F7D3E}"/>
            </a:ext>
          </a:extLst>
        </xdr:cNvPr>
        <xdr:cNvCxnSpPr/>
      </xdr:nvCxnSpPr>
      <xdr:spPr>
        <a:xfrm>
          <a:off x="1790700" y="10427970"/>
          <a:ext cx="7747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113792</xdr:rowOff>
    </xdr:from>
    <xdr:to>
      <xdr:col>6</xdr:col>
      <xdr:colOff>38100</xdr:colOff>
      <xdr:row>62</xdr:row>
      <xdr:rowOff>43942</xdr:rowOff>
    </xdr:to>
    <xdr:sp macro="" textlink="">
      <xdr:nvSpPr>
        <xdr:cNvPr id="189" name="楕円 188">
          <a:extLst>
            <a:ext uri="{FF2B5EF4-FFF2-40B4-BE49-F238E27FC236}">
              <a16:creationId xmlns:a16="http://schemas.microsoft.com/office/drawing/2014/main" id="{CBFB17E7-097A-4B33-BB8F-A5C5DC301BBA}"/>
            </a:ext>
          </a:extLst>
        </xdr:cNvPr>
        <xdr:cNvSpPr/>
      </xdr:nvSpPr>
      <xdr:spPr>
        <a:xfrm>
          <a:off x="965200" y="103398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164592</xdr:rowOff>
    </xdr:from>
    <xdr:to>
      <xdr:col>10</xdr:col>
      <xdr:colOff>114300</xdr:colOff>
      <xdr:row>62</xdr:row>
      <xdr:rowOff>34290</xdr:rowOff>
    </xdr:to>
    <xdr:cxnSp macro="">
      <xdr:nvCxnSpPr>
        <xdr:cNvPr id="190" name="直線コネクタ 189">
          <a:extLst>
            <a:ext uri="{FF2B5EF4-FFF2-40B4-BE49-F238E27FC236}">
              <a16:creationId xmlns:a16="http://schemas.microsoft.com/office/drawing/2014/main" id="{F3086C01-6C3F-4344-9A2C-13A5D7A639F3}"/>
            </a:ext>
          </a:extLst>
        </xdr:cNvPr>
        <xdr:cNvCxnSpPr/>
      </xdr:nvCxnSpPr>
      <xdr:spPr>
        <a:xfrm>
          <a:off x="1008380" y="10390632"/>
          <a:ext cx="78232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115333</xdr:rowOff>
    </xdr:from>
    <xdr:ext cx="405111" cy="259045"/>
    <xdr:sp macro="" textlink="">
      <xdr:nvSpPr>
        <xdr:cNvPr id="191" name="n_1aveValue【体育館・プール】&#10;有形固定資産減価償却率">
          <a:extLst>
            <a:ext uri="{FF2B5EF4-FFF2-40B4-BE49-F238E27FC236}">
              <a16:creationId xmlns:a16="http://schemas.microsoft.com/office/drawing/2014/main" id="{0965D8DF-785B-4FE9-8537-A8EE654F8590}"/>
            </a:ext>
          </a:extLst>
        </xdr:cNvPr>
        <xdr:cNvSpPr txBox="1"/>
      </xdr:nvSpPr>
      <xdr:spPr>
        <a:xfrm>
          <a:off x="3170564" y="9838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60469</xdr:rowOff>
    </xdr:from>
    <xdr:ext cx="405111" cy="259045"/>
    <xdr:sp macro="" textlink="">
      <xdr:nvSpPr>
        <xdr:cNvPr id="192" name="n_2aveValue【体育館・プール】&#10;有形固定資産減価償却率">
          <a:extLst>
            <a:ext uri="{FF2B5EF4-FFF2-40B4-BE49-F238E27FC236}">
              <a16:creationId xmlns:a16="http://schemas.microsoft.com/office/drawing/2014/main" id="{F2E6DE75-CCD2-4A8B-A65D-90E6938D7D70}"/>
            </a:ext>
          </a:extLst>
        </xdr:cNvPr>
        <xdr:cNvSpPr txBox="1"/>
      </xdr:nvSpPr>
      <xdr:spPr>
        <a:xfrm>
          <a:off x="2385704" y="9783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14749</xdr:rowOff>
    </xdr:from>
    <xdr:ext cx="405111" cy="259045"/>
    <xdr:sp macro="" textlink="">
      <xdr:nvSpPr>
        <xdr:cNvPr id="193" name="n_3aveValue【体育館・プール】&#10;有形固定資産減価償却率">
          <a:extLst>
            <a:ext uri="{FF2B5EF4-FFF2-40B4-BE49-F238E27FC236}">
              <a16:creationId xmlns:a16="http://schemas.microsoft.com/office/drawing/2014/main" id="{89B9BDC0-743A-48BC-8A53-BA99F6A04AD9}"/>
            </a:ext>
          </a:extLst>
        </xdr:cNvPr>
        <xdr:cNvSpPr txBox="1"/>
      </xdr:nvSpPr>
      <xdr:spPr>
        <a:xfrm>
          <a:off x="1611004" y="9737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12463</xdr:rowOff>
    </xdr:from>
    <xdr:ext cx="405111" cy="259045"/>
    <xdr:sp macro="" textlink="">
      <xdr:nvSpPr>
        <xdr:cNvPr id="194" name="n_4aveValue【体育館・プール】&#10;有形固定資産減価償却率">
          <a:extLst>
            <a:ext uri="{FF2B5EF4-FFF2-40B4-BE49-F238E27FC236}">
              <a16:creationId xmlns:a16="http://schemas.microsoft.com/office/drawing/2014/main" id="{7D21B8DB-5BFF-4672-9065-2DB1B1C924F9}"/>
            </a:ext>
          </a:extLst>
        </xdr:cNvPr>
        <xdr:cNvSpPr txBox="1"/>
      </xdr:nvSpPr>
      <xdr:spPr>
        <a:xfrm>
          <a:off x="836304" y="973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160799</xdr:rowOff>
    </xdr:from>
    <xdr:ext cx="405111" cy="259045"/>
    <xdr:sp macro="" textlink="">
      <xdr:nvSpPr>
        <xdr:cNvPr id="195" name="n_1mainValue【体育館・プール】&#10;有形固定資産減価償却率">
          <a:extLst>
            <a:ext uri="{FF2B5EF4-FFF2-40B4-BE49-F238E27FC236}">
              <a16:creationId xmlns:a16="http://schemas.microsoft.com/office/drawing/2014/main" id="{68DF699E-80A3-451C-AF6E-9BA76076B79C}"/>
            </a:ext>
          </a:extLst>
        </xdr:cNvPr>
        <xdr:cNvSpPr txBox="1"/>
      </xdr:nvSpPr>
      <xdr:spPr>
        <a:xfrm>
          <a:off x="3170564" y="1055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112793</xdr:rowOff>
    </xdr:from>
    <xdr:ext cx="405111" cy="259045"/>
    <xdr:sp macro="" textlink="">
      <xdr:nvSpPr>
        <xdr:cNvPr id="196" name="n_2mainValue【体育館・プール】&#10;有形固定資産減価償却率">
          <a:extLst>
            <a:ext uri="{FF2B5EF4-FFF2-40B4-BE49-F238E27FC236}">
              <a16:creationId xmlns:a16="http://schemas.microsoft.com/office/drawing/2014/main" id="{9D25E78E-F068-4B91-947D-3DD4FF4830D4}"/>
            </a:ext>
          </a:extLst>
        </xdr:cNvPr>
        <xdr:cNvSpPr txBox="1"/>
      </xdr:nvSpPr>
      <xdr:spPr>
        <a:xfrm>
          <a:off x="2385704" y="1050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76217</xdr:rowOff>
    </xdr:from>
    <xdr:ext cx="405111" cy="259045"/>
    <xdr:sp macro="" textlink="">
      <xdr:nvSpPr>
        <xdr:cNvPr id="197" name="n_3mainValue【体育館・プール】&#10;有形固定資産減価償却率">
          <a:extLst>
            <a:ext uri="{FF2B5EF4-FFF2-40B4-BE49-F238E27FC236}">
              <a16:creationId xmlns:a16="http://schemas.microsoft.com/office/drawing/2014/main" id="{6F7A0205-D2EF-4B48-A180-9D075760E2A9}"/>
            </a:ext>
          </a:extLst>
        </xdr:cNvPr>
        <xdr:cNvSpPr txBox="1"/>
      </xdr:nvSpPr>
      <xdr:spPr>
        <a:xfrm>
          <a:off x="1611004"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35069</xdr:rowOff>
    </xdr:from>
    <xdr:ext cx="405111" cy="259045"/>
    <xdr:sp macro="" textlink="">
      <xdr:nvSpPr>
        <xdr:cNvPr id="198" name="n_4mainValue【体育館・プール】&#10;有形固定資産減価償却率">
          <a:extLst>
            <a:ext uri="{FF2B5EF4-FFF2-40B4-BE49-F238E27FC236}">
              <a16:creationId xmlns:a16="http://schemas.microsoft.com/office/drawing/2014/main" id="{CC30E39D-1C1B-4DA6-8A58-401344607864}"/>
            </a:ext>
          </a:extLst>
        </xdr:cNvPr>
        <xdr:cNvSpPr txBox="1"/>
      </xdr:nvSpPr>
      <xdr:spPr>
        <a:xfrm>
          <a:off x="836304" y="10428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EF719C38-915E-4538-A308-41BFAD4C003D}"/>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F685B3B0-75BD-494A-936D-3D3B8EA5E596}"/>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F365604C-4A18-4A2D-A5F0-2EF71CF95AE6}"/>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A8F1CC5C-74DA-4B80-AF64-E6C0E65E3C2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91F0AB70-4EFB-424E-9763-612F2014A04E}"/>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253BF387-71F7-43B2-B4BB-744F1D55C71A}"/>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93218629-E6A9-435E-92D1-AE018AB2C74E}"/>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30B9A15E-FF5C-4804-B1D3-EA34EFA3E204}"/>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63BC0FB3-23CC-4F13-AE59-D7103556E543}"/>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4AA0AC2C-8C7A-4A5A-986F-99E22D896388}"/>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0A7B2700-AAC6-4F7E-BA60-1FBFD1FC47CE}"/>
            </a:ext>
          </a:extLst>
        </xdr:cNvPr>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A4143355-7917-4C98-937A-9003E3D25224}"/>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4018B039-9319-48C2-8DA3-5D7624A1983C}"/>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C771DA39-3BA5-46D0-BF5B-FF5124AE98DC}"/>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E1BC7283-341B-4462-9E2F-4B59F15628BD}"/>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184012FA-2ED6-4A03-AC1A-D18080B0B560}"/>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3F1FDF20-E383-41FF-9524-96302356651F}"/>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BE0DCE7B-19DB-4306-8AF0-56B3A27602C0}"/>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6A9ADADC-9E84-41BD-AAD7-A8EFBC911466}"/>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26031A01-9931-4B7A-9E8F-AC32226BE47E}"/>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E708169F-CAA7-4C8A-8A61-11377A608607}"/>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DCBBB31F-19B8-4329-8070-F03599AE5E8B}"/>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B9C1491F-6F1A-464E-A89E-4D80ED8BB686}"/>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E21349B5-6573-4BD1-A151-23853AA3A331}"/>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0B2EFECA-E91F-4DF3-A75D-654A738BBABB}"/>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CD14BBB7-2157-4A6F-9EE0-5A0676419C99}"/>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69BCDC19-444B-42D9-829C-C8313C3E1799}"/>
            </a:ext>
          </a:extLst>
        </xdr:cNvPr>
        <xdr:cNvCxnSpPr/>
      </xdr:nvCxnSpPr>
      <xdr:spPr>
        <a:xfrm flipV="1">
          <a:off x="9219565" y="9348107"/>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E7464813-5A22-486F-90A8-5259C0B71C5E}"/>
            </a:ext>
          </a:extLst>
        </xdr:cNvPr>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E59A0933-0327-47A4-B604-0E27B76E73E1}"/>
            </a:ext>
          </a:extLst>
        </xdr:cNvPr>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97948056-F68C-493B-A1BE-01322F3E2E7D}"/>
            </a:ext>
          </a:extLst>
        </xdr:cNvPr>
        <xdr:cNvSpPr txBox="1"/>
      </xdr:nvSpPr>
      <xdr:spPr>
        <a:xfrm>
          <a:off x="9258300" y="912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F03EAA61-8B3B-4DAB-8ACB-8740CE9EE032}"/>
            </a:ext>
          </a:extLst>
        </xdr:cNvPr>
        <xdr:cNvCxnSpPr/>
      </xdr:nvCxnSpPr>
      <xdr:spPr>
        <a:xfrm>
          <a:off x="9154160" y="93481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64605</xdr:rowOff>
    </xdr:from>
    <xdr:ext cx="469744" cy="259045"/>
    <xdr:sp macro="" textlink="">
      <xdr:nvSpPr>
        <xdr:cNvPr id="230" name="【体育館・プール】&#10;一人当たり面積平均値テキスト">
          <a:extLst>
            <a:ext uri="{FF2B5EF4-FFF2-40B4-BE49-F238E27FC236}">
              <a16:creationId xmlns:a16="http://schemas.microsoft.com/office/drawing/2014/main" id="{F618CAB4-AE88-49C6-9A24-D2E26C1E3FDA}"/>
            </a:ext>
          </a:extLst>
        </xdr:cNvPr>
        <xdr:cNvSpPr txBox="1"/>
      </xdr:nvSpPr>
      <xdr:spPr>
        <a:xfrm>
          <a:off x="9258300" y="10290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505862E2-7153-4236-9A7D-7C34929B0DF3}"/>
            </a:ext>
          </a:extLst>
        </xdr:cNvPr>
        <xdr:cNvSpPr/>
      </xdr:nvSpPr>
      <xdr:spPr>
        <a:xfrm>
          <a:off x="9192260" y="104354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43E15C99-4E09-4B25-B2CF-A04204C6892B}"/>
            </a:ext>
          </a:extLst>
        </xdr:cNvPr>
        <xdr:cNvSpPr/>
      </xdr:nvSpPr>
      <xdr:spPr>
        <a:xfrm>
          <a:off x="8445500" y="1041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6AF4BCC7-323A-4163-8E79-32E8BBAC897E}"/>
            </a:ext>
          </a:extLst>
        </xdr:cNvPr>
        <xdr:cNvSpPr/>
      </xdr:nvSpPr>
      <xdr:spPr>
        <a:xfrm>
          <a:off x="767080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AAAFD478-114F-43B5-AE68-620F76E51E04}"/>
            </a:ext>
          </a:extLst>
        </xdr:cNvPr>
        <xdr:cNvSpPr/>
      </xdr:nvSpPr>
      <xdr:spPr>
        <a:xfrm>
          <a:off x="687324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1FB57A54-B0D8-46A6-B7DF-6999D4678052}"/>
            </a:ext>
          </a:extLst>
        </xdr:cNvPr>
        <xdr:cNvSpPr/>
      </xdr:nvSpPr>
      <xdr:spPr>
        <a:xfrm>
          <a:off x="6098540" y="1043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24D53864-FB90-4544-A321-6443E56B736B}"/>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ED56E754-C693-4CDD-9CB6-777B9A59E106}"/>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94EB8CC7-4D95-43B2-8DAA-21B47B75117B}"/>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E54EE517-E511-4E5F-A483-E70A479307EF}"/>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4F8CA2A4-7650-47BC-AF4A-D410EE023A18}"/>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164193</xdr:rowOff>
    </xdr:from>
    <xdr:to>
      <xdr:col>55</xdr:col>
      <xdr:colOff>50800</xdr:colOff>
      <xdr:row>64</xdr:row>
      <xdr:rowOff>94343</xdr:rowOff>
    </xdr:to>
    <xdr:sp macro="" textlink="">
      <xdr:nvSpPr>
        <xdr:cNvPr id="241" name="楕円 240">
          <a:extLst>
            <a:ext uri="{FF2B5EF4-FFF2-40B4-BE49-F238E27FC236}">
              <a16:creationId xmlns:a16="http://schemas.microsoft.com/office/drawing/2014/main" id="{8B745777-D48E-4A74-9353-DA911B8E39A2}"/>
            </a:ext>
          </a:extLst>
        </xdr:cNvPr>
        <xdr:cNvSpPr/>
      </xdr:nvSpPr>
      <xdr:spPr>
        <a:xfrm>
          <a:off x="9192260" y="107255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79120</xdr:rowOff>
    </xdr:from>
    <xdr:ext cx="469744" cy="259045"/>
    <xdr:sp macro="" textlink="">
      <xdr:nvSpPr>
        <xdr:cNvPr id="242" name="【体育館・プール】&#10;一人当たり面積該当値テキスト">
          <a:extLst>
            <a:ext uri="{FF2B5EF4-FFF2-40B4-BE49-F238E27FC236}">
              <a16:creationId xmlns:a16="http://schemas.microsoft.com/office/drawing/2014/main" id="{91D47EDF-303D-4019-8756-570BA748A00D}"/>
            </a:ext>
          </a:extLst>
        </xdr:cNvPr>
        <xdr:cNvSpPr txBox="1"/>
      </xdr:nvSpPr>
      <xdr:spPr>
        <a:xfrm>
          <a:off x="9258300" y="10640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164193</xdr:rowOff>
    </xdr:from>
    <xdr:to>
      <xdr:col>50</xdr:col>
      <xdr:colOff>165100</xdr:colOff>
      <xdr:row>64</xdr:row>
      <xdr:rowOff>94343</xdr:rowOff>
    </xdr:to>
    <xdr:sp macro="" textlink="">
      <xdr:nvSpPr>
        <xdr:cNvPr id="243" name="楕円 242">
          <a:extLst>
            <a:ext uri="{FF2B5EF4-FFF2-40B4-BE49-F238E27FC236}">
              <a16:creationId xmlns:a16="http://schemas.microsoft.com/office/drawing/2014/main" id="{07968180-5DCB-486B-A809-E5E0123573C0}"/>
            </a:ext>
          </a:extLst>
        </xdr:cNvPr>
        <xdr:cNvSpPr/>
      </xdr:nvSpPr>
      <xdr:spPr>
        <a:xfrm>
          <a:off x="8445500" y="107255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43543</xdr:rowOff>
    </xdr:from>
    <xdr:to>
      <xdr:col>55</xdr:col>
      <xdr:colOff>0</xdr:colOff>
      <xdr:row>64</xdr:row>
      <xdr:rowOff>43543</xdr:rowOff>
    </xdr:to>
    <xdr:cxnSp macro="">
      <xdr:nvCxnSpPr>
        <xdr:cNvPr id="244" name="直線コネクタ 243">
          <a:extLst>
            <a:ext uri="{FF2B5EF4-FFF2-40B4-BE49-F238E27FC236}">
              <a16:creationId xmlns:a16="http://schemas.microsoft.com/office/drawing/2014/main" id="{485C590F-20E0-4F8C-8017-71431DCC1114}"/>
            </a:ext>
          </a:extLst>
        </xdr:cNvPr>
        <xdr:cNvCxnSpPr/>
      </xdr:nvCxnSpPr>
      <xdr:spPr>
        <a:xfrm>
          <a:off x="8496300" y="10772503"/>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164193</xdr:rowOff>
    </xdr:from>
    <xdr:to>
      <xdr:col>46</xdr:col>
      <xdr:colOff>38100</xdr:colOff>
      <xdr:row>64</xdr:row>
      <xdr:rowOff>94343</xdr:rowOff>
    </xdr:to>
    <xdr:sp macro="" textlink="">
      <xdr:nvSpPr>
        <xdr:cNvPr id="245" name="楕円 244">
          <a:extLst>
            <a:ext uri="{FF2B5EF4-FFF2-40B4-BE49-F238E27FC236}">
              <a16:creationId xmlns:a16="http://schemas.microsoft.com/office/drawing/2014/main" id="{7C2FB7C2-511C-4E75-85E5-0CAD8A52B1E9}"/>
            </a:ext>
          </a:extLst>
        </xdr:cNvPr>
        <xdr:cNvSpPr/>
      </xdr:nvSpPr>
      <xdr:spPr>
        <a:xfrm>
          <a:off x="7670800" y="107255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43543</xdr:rowOff>
    </xdr:from>
    <xdr:to>
      <xdr:col>50</xdr:col>
      <xdr:colOff>114300</xdr:colOff>
      <xdr:row>64</xdr:row>
      <xdr:rowOff>43543</xdr:rowOff>
    </xdr:to>
    <xdr:cxnSp macro="">
      <xdr:nvCxnSpPr>
        <xdr:cNvPr id="246" name="直線コネクタ 245">
          <a:extLst>
            <a:ext uri="{FF2B5EF4-FFF2-40B4-BE49-F238E27FC236}">
              <a16:creationId xmlns:a16="http://schemas.microsoft.com/office/drawing/2014/main" id="{F49498DC-87C0-4EB8-B0AA-2B919E79C796}"/>
            </a:ext>
          </a:extLst>
        </xdr:cNvPr>
        <xdr:cNvCxnSpPr/>
      </xdr:nvCxnSpPr>
      <xdr:spPr>
        <a:xfrm>
          <a:off x="7713980" y="10772503"/>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164193</xdr:rowOff>
    </xdr:from>
    <xdr:to>
      <xdr:col>41</xdr:col>
      <xdr:colOff>101600</xdr:colOff>
      <xdr:row>64</xdr:row>
      <xdr:rowOff>94343</xdr:rowOff>
    </xdr:to>
    <xdr:sp macro="" textlink="">
      <xdr:nvSpPr>
        <xdr:cNvPr id="247" name="楕円 246">
          <a:extLst>
            <a:ext uri="{FF2B5EF4-FFF2-40B4-BE49-F238E27FC236}">
              <a16:creationId xmlns:a16="http://schemas.microsoft.com/office/drawing/2014/main" id="{65425EBB-420A-4CF9-AC8A-1DC70F9D1FFB}"/>
            </a:ext>
          </a:extLst>
        </xdr:cNvPr>
        <xdr:cNvSpPr/>
      </xdr:nvSpPr>
      <xdr:spPr>
        <a:xfrm>
          <a:off x="6873240" y="107255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43543</xdr:rowOff>
    </xdr:from>
    <xdr:to>
      <xdr:col>45</xdr:col>
      <xdr:colOff>177800</xdr:colOff>
      <xdr:row>64</xdr:row>
      <xdr:rowOff>43543</xdr:rowOff>
    </xdr:to>
    <xdr:cxnSp macro="">
      <xdr:nvCxnSpPr>
        <xdr:cNvPr id="248" name="直線コネクタ 247">
          <a:extLst>
            <a:ext uri="{FF2B5EF4-FFF2-40B4-BE49-F238E27FC236}">
              <a16:creationId xmlns:a16="http://schemas.microsoft.com/office/drawing/2014/main" id="{890C0EA7-0E9F-4D84-866E-FE0A99B3D413}"/>
            </a:ext>
          </a:extLst>
        </xdr:cNvPr>
        <xdr:cNvCxnSpPr/>
      </xdr:nvCxnSpPr>
      <xdr:spPr>
        <a:xfrm>
          <a:off x="6924040" y="10772503"/>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3628</xdr:rowOff>
    </xdr:from>
    <xdr:to>
      <xdr:col>36</xdr:col>
      <xdr:colOff>165100</xdr:colOff>
      <xdr:row>64</xdr:row>
      <xdr:rowOff>105228</xdr:rowOff>
    </xdr:to>
    <xdr:sp macro="" textlink="">
      <xdr:nvSpPr>
        <xdr:cNvPr id="249" name="楕円 248">
          <a:extLst>
            <a:ext uri="{FF2B5EF4-FFF2-40B4-BE49-F238E27FC236}">
              <a16:creationId xmlns:a16="http://schemas.microsoft.com/office/drawing/2014/main" id="{902C810C-F1C5-4BC2-BCD5-2084B6E33932}"/>
            </a:ext>
          </a:extLst>
        </xdr:cNvPr>
        <xdr:cNvSpPr/>
      </xdr:nvSpPr>
      <xdr:spPr>
        <a:xfrm>
          <a:off x="6098540" y="1073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43543</xdr:rowOff>
    </xdr:from>
    <xdr:to>
      <xdr:col>41</xdr:col>
      <xdr:colOff>50800</xdr:colOff>
      <xdr:row>64</xdr:row>
      <xdr:rowOff>54428</xdr:rowOff>
    </xdr:to>
    <xdr:cxnSp macro="">
      <xdr:nvCxnSpPr>
        <xdr:cNvPr id="250" name="直線コネクタ 249">
          <a:extLst>
            <a:ext uri="{FF2B5EF4-FFF2-40B4-BE49-F238E27FC236}">
              <a16:creationId xmlns:a16="http://schemas.microsoft.com/office/drawing/2014/main" id="{228E6B0D-0269-46F4-B791-79019B49D894}"/>
            </a:ext>
          </a:extLst>
        </xdr:cNvPr>
        <xdr:cNvCxnSpPr/>
      </xdr:nvCxnSpPr>
      <xdr:spPr>
        <a:xfrm flipV="1">
          <a:off x="6149340" y="10772503"/>
          <a:ext cx="7747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138084</xdr:rowOff>
    </xdr:from>
    <xdr:ext cx="469744" cy="259045"/>
    <xdr:sp macro="" textlink="">
      <xdr:nvSpPr>
        <xdr:cNvPr id="251" name="n_1aveValue【体育館・プール】&#10;一人当たり面積">
          <a:extLst>
            <a:ext uri="{FF2B5EF4-FFF2-40B4-BE49-F238E27FC236}">
              <a16:creationId xmlns:a16="http://schemas.microsoft.com/office/drawing/2014/main" id="{7A7634E2-7E5C-4DEE-B503-EBFD57C5B788}"/>
            </a:ext>
          </a:extLst>
        </xdr:cNvPr>
        <xdr:cNvSpPr txBox="1"/>
      </xdr:nvSpPr>
      <xdr:spPr>
        <a:xfrm>
          <a:off x="8271587" y="10196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148970</xdr:rowOff>
    </xdr:from>
    <xdr:ext cx="469744" cy="259045"/>
    <xdr:sp macro="" textlink="">
      <xdr:nvSpPr>
        <xdr:cNvPr id="252" name="n_2aveValue【体育館・プール】&#10;一人当たり面積">
          <a:extLst>
            <a:ext uri="{FF2B5EF4-FFF2-40B4-BE49-F238E27FC236}">
              <a16:creationId xmlns:a16="http://schemas.microsoft.com/office/drawing/2014/main" id="{5B41FEC7-29EB-44FD-87DC-43610595C98F}"/>
            </a:ext>
          </a:extLst>
        </xdr:cNvPr>
        <xdr:cNvSpPr txBox="1"/>
      </xdr:nvSpPr>
      <xdr:spPr>
        <a:xfrm>
          <a:off x="7509587" y="102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148970</xdr:rowOff>
    </xdr:from>
    <xdr:ext cx="469744" cy="259045"/>
    <xdr:sp macro="" textlink="">
      <xdr:nvSpPr>
        <xdr:cNvPr id="253" name="n_3aveValue【体育館・プール】&#10;一人当たり面積">
          <a:extLst>
            <a:ext uri="{FF2B5EF4-FFF2-40B4-BE49-F238E27FC236}">
              <a16:creationId xmlns:a16="http://schemas.microsoft.com/office/drawing/2014/main" id="{E66F6D5D-D90E-4CFB-96C5-1AEAD903FF7B}"/>
            </a:ext>
          </a:extLst>
        </xdr:cNvPr>
        <xdr:cNvSpPr txBox="1"/>
      </xdr:nvSpPr>
      <xdr:spPr>
        <a:xfrm>
          <a:off x="6712027" y="102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54" name="n_4aveValue【体育館・プール】&#10;一人当たり面積">
          <a:extLst>
            <a:ext uri="{FF2B5EF4-FFF2-40B4-BE49-F238E27FC236}">
              <a16:creationId xmlns:a16="http://schemas.microsoft.com/office/drawing/2014/main" id="{E4970B79-7703-4C25-B60E-CC908E075C6C}"/>
            </a:ext>
          </a:extLst>
        </xdr:cNvPr>
        <xdr:cNvSpPr txBox="1"/>
      </xdr:nvSpPr>
      <xdr:spPr>
        <a:xfrm>
          <a:off x="5937327" y="1021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85470</xdr:rowOff>
    </xdr:from>
    <xdr:ext cx="469744" cy="259045"/>
    <xdr:sp macro="" textlink="">
      <xdr:nvSpPr>
        <xdr:cNvPr id="255" name="n_1mainValue【体育館・プール】&#10;一人当たり面積">
          <a:extLst>
            <a:ext uri="{FF2B5EF4-FFF2-40B4-BE49-F238E27FC236}">
              <a16:creationId xmlns:a16="http://schemas.microsoft.com/office/drawing/2014/main" id="{B3CBEF4C-23B7-40E5-AA58-EAF0E1B884B5}"/>
            </a:ext>
          </a:extLst>
        </xdr:cNvPr>
        <xdr:cNvSpPr txBox="1"/>
      </xdr:nvSpPr>
      <xdr:spPr>
        <a:xfrm>
          <a:off x="8271587" y="1081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85470</xdr:rowOff>
    </xdr:from>
    <xdr:ext cx="469744" cy="259045"/>
    <xdr:sp macro="" textlink="">
      <xdr:nvSpPr>
        <xdr:cNvPr id="256" name="n_2mainValue【体育館・プール】&#10;一人当たり面積">
          <a:extLst>
            <a:ext uri="{FF2B5EF4-FFF2-40B4-BE49-F238E27FC236}">
              <a16:creationId xmlns:a16="http://schemas.microsoft.com/office/drawing/2014/main" id="{03077434-2D2B-44E6-A286-F6479359F5DD}"/>
            </a:ext>
          </a:extLst>
        </xdr:cNvPr>
        <xdr:cNvSpPr txBox="1"/>
      </xdr:nvSpPr>
      <xdr:spPr>
        <a:xfrm>
          <a:off x="7509587" y="1081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85470</xdr:rowOff>
    </xdr:from>
    <xdr:ext cx="469744" cy="259045"/>
    <xdr:sp macro="" textlink="">
      <xdr:nvSpPr>
        <xdr:cNvPr id="257" name="n_3mainValue【体育館・プール】&#10;一人当たり面積">
          <a:extLst>
            <a:ext uri="{FF2B5EF4-FFF2-40B4-BE49-F238E27FC236}">
              <a16:creationId xmlns:a16="http://schemas.microsoft.com/office/drawing/2014/main" id="{DEE50D6F-958B-43AA-9CCE-5F1E75A67CC9}"/>
            </a:ext>
          </a:extLst>
        </xdr:cNvPr>
        <xdr:cNvSpPr txBox="1"/>
      </xdr:nvSpPr>
      <xdr:spPr>
        <a:xfrm>
          <a:off x="6712027" y="1081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96355</xdr:rowOff>
    </xdr:from>
    <xdr:ext cx="469744" cy="259045"/>
    <xdr:sp macro="" textlink="">
      <xdr:nvSpPr>
        <xdr:cNvPr id="258" name="n_4mainValue【体育館・プール】&#10;一人当たり面積">
          <a:extLst>
            <a:ext uri="{FF2B5EF4-FFF2-40B4-BE49-F238E27FC236}">
              <a16:creationId xmlns:a16="http://schemas.microsoft.com/office/drawing/2014/main" id="{335549DB-4C6F-4491-89A2-CF494BAA179C}"/>
            </a:ext>
          </a:extLst>
        </xdr:cNvPr>
        <xdr:cNvSpPr txBox="1"/>
      </xdr:nvSpPr>
      <xdr:spPr>
        <a:xfrm>
          <a:off x="5937327" y="1082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4CA69326-8E83-4610-8E59-C22F016D22B9}"/>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E1AE4B10-7FE6-43B7-96C1-EED893325778}"/>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F3F0203F-BC0B-4920-9608-D4452D240277}"/>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32C1E5A6-6270-4528-8012-D6DD30EFB3D2}"/>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B132E6D2-04AD-4408-9086-849783038E39}"/>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CDECC873-165D-4A53-9FCC-482957B1DC5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2820DDFF-C1D5-4624-B7E1-F8B76C1E0BC6}"/>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A7FC4CA9-6129-40BB-A1E7-D4A45720BA8E}"/>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7C9B244E-902B-477E-ACA7-1052B1E04C48}"/>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A6BD5EC0-F710-4FCD-8049-2F9F6B4A3A85}"/>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C20B4425-4379-4F15-B595-F51F7C1D72F3}"/>
            </a:ext>
          </a:extLst>
        </xdr:cNvPr>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7740ADD0-B887-49C9-A7DF-3686391F2B0A}"/>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C19B87CB-5918-4B46-9D63-374046D652DB}"/>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D5AFABAA-2E04-4B55-B236-98C8841F5B93}"/>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841BF53E-5041-4A32-B91D-4E58E494B616}"/>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DCF34F7B-D651-43F2-9F63-BCF9B97411C9}"/>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A4B58BF9-108C-4CEC-AF81-B954816D5BCF}"/>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20790E97-47B5-480A-9E49-7244D8D59F06}"/>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41D1DBFB-1EC1-47CF-8BB1-02A890911136}"/>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8B32630B-AB80-4E8E-8D5A-6AA423293D25}"/>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B3BFB888-0B19-4516-80B7-223E407D6A5A}"/>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0701B764-50A2-488F-A8ED-EDB030941F6B}"/>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0D8CBAFE-871A-4034-86B5-C0D3429A5C65}"/>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CF7B2D4F-0F0C-4164-9E95-C2EC324B0F2D}"/>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F09225A5-E392-40F2-906D-591EE74709CE}"/>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1821684F-1E7C-41AC-98C9-C0B347DF9938}"/>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7A305CB6-7E46-42B4-9099-E007329ED4C9}"/>
            </a:ext>
          </a:extLst>
        </xdr:cNvPr>
        <xdr:cNvCxnSpPr/>
      </xdr:nvCxnSpPr>
      <xdr:spPr>
        <a:xfrm flipV="1">
          <a:off x="4086225" y="13153208"/>
          <a:ext cx="0" cy="130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554B75BF-F722-4E86-9709-8E6642FB526F}"/>
            </a:ext>
          </a:extLst>
        </xdr:cNvPr>
        <xdr:cNvSpPr txBox="1"/>
      </xdr:nvSpPr>
      <xdr:spPr>
        <a:xfrm>
          <a:off x="4124960" y="1446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5B4215A8-6BA5-418C-AC99-5106F783FA3B}"/>
            </a:ext>
          </a:extLst>
        </xdr:cNvPr>
        <xdr:cNvCxnSpPr/>
      </xdr:nvCxnSpPr>
      <xdr:spPr>
        <a:xfrm>
          <a:off x="4020820" y="144616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AE65D7E8-AE2C-4D06-A1F8-09D55020D0EC}"/>
            </a:ext>
          </a:extLst>
        </xdr:cNvPr>
        <xdr:cNvSpPr txBox="1"/>
      </xdr:nvSpPr>
      <xdr:spPr>
        <a:xfrm>
          <a:off x="4124960" y="12932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5524149D-6E2D-4734-B707-601985A7ADBB}"/>
            </a:ext>
          </a:extLst>
        </xdr:cNvPr>
        <xdr:cNvCxnSpPr/>
      </xdr:nvCxnSpPr>
      <xdr:spPr>
        <a:xfrm>
          <a:off x="4020820" y="131532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88191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27AE8392-1E56-4783-ABB1-7B45857C0E15}"/>
            </a:ext>
          </a:extLst>
        </xdr:cNvPr>
        <xdr:cNvSpPr txBox="1"/>
      </xdr:nvSpPr>
      <xdr:spPr>
        <a:xfrm>
          <a:off x="4124960" y="136670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F7438544-0168-4C95-9E6D-C0940AE7C894}"/>
            </a:ext>
          </a:extLst>
        </xdr:cNvPr>
        <xdr:cNvSpPr/>
      </xdr:nvSpPr>
      <xdr:spPr>
        <a:xfrm>
          <a:off x="4036060" y="136886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89EE8FC3-3B24-406E-9C52-28DF4C727029}"/>
            </a:ext>
          </a:extLst>
        </xdr:cNvPr>
        <xdr:cNvSpPr/>
      </xdr:nvSpPr>
      <xdr:spPr>
        <a:xfrm>
          <a:off x="3312160" y="136788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86A260A6-F27B-41B2-AA14-9A694D9A215D}"/>
            </a:ext>
          </a:extLst>
        </xdr:cNvPr>
        <xdr:cNvSpPr/>
      </xdr:nvSpPr>
      <xdr:spPr>
        <a:xfrm>
          <a:off x="2514600" y="1362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E6FDA84D-B8BF-45B9-8D73-730746E7A158}"/>
            </a:ext>
          </a:extLst>
        </xdr:cNvPr>
        <xdr:cNvSpPr/>
      </xdr:nvSpPr>
      <xdr:spPr>
        <a:xfrm>
          <a:off x="1739900" y="1360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289F2393-FDF0-4F4C-9C3D-C53C2998776E}"/>
            </a:ext>
          </a:extLst>
        </xdr:cNvPr>
        <xdr:cNvSpPr/>
      </xdr:nvSpPr>
      <xdr:spPr>
        <a:xfrm>
          <a:off x="965200" y="135487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9C2413A2-3AD5-4103-A711-E0ECFA7C9E03}"/>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2A891CA6-9A1B-4745-96F0-E5A22E1E22C3}"/>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1496D5D2-3655-41CF-840E-3BACADC8AF27}"/>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D235122-1742-4EB8-9D41-40109CB25155}"/>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AC75E2-FE25-403F-A3E0-27BD87F3300B}"/>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168548</xdr:rowOff>
    </xdr:from>
    <xdr:to>
      <xdr:col>24</xdr:col>
      <xdr:colOff>114300</xdr:colOff>
      <xdr:row>80</xdr:row>
      <xdr:rowOff>98698</xdr:rowOff>
    </xdr:to>
    <xdr:sp macro="" textlink="">
      <xdr:nvSpPr>
        <xdr:cNvPr id="301" name="楕円 300">
          <a:extLst>
            <a:ext uri="{FF2B5EF4-FFF2-40B4-BE49-F238E27FC236}">
              <a16:creationId xmlns:a16="http://schemas.microsoft.com/office/drawing/2014/main" id="{65FEEFD1-6C30-4178-B4D9-063C30286642}"/>
            </a:ext>
          </a:extLst>
        </xdr:cNvPr>
        <xdr:cNvSpPr/>
      </xdr:nvSpPr>
      <xdr:spPr>
        <a:xfrm>
          <a:off x="4036060" y="134121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19975</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641C1194-DFFC-40F8-9C4C-541768D5A558}"/>
            </a:ext>
          </a:extLst>
        </xdr:cNvPr>
        <xdr:cNvSpPr txBox="1"/>
      </xdr:nvSpPr>
      <xdr:spPr>
        <a:xfrm>
          <a:off x="4124960" y="13263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93436</xdr:rowOff>
    </xdr:from>
    <xdr:to>
      <xdr:col>20</xdr:col>
      <xdr:colOff>38100</xdr:colOff>
      <xdr:row>80</xdr:row>
      <xdr:rowOff>23586</xdr:rowOff>
    </xdr:to>
    <xdr:sp macro="" textlink="">
      <xdr:nvSpPr>
        <xdr:cNvPr id="303" name="楕円 302">
          <a:extLst>
            <a:ext uri="{FF2B5EF4-FFF2-40B4-BE49-F238E27FC236}">
              <a16:creationId xmlns:a16="http://schemas.microsoft.com/office/drawing/2014/main" id="{87D1780F-2667-4F15-B01A-560D51D6F067}"/>
            </a:ext>
          </a:extLst>
        </xdr:cNvPr>
        <xdr:cNvSpPr/>
      </xdr:nvSpPr>
      <xdr:spPr>
        <a:xfrm>
          <a:off x="3312160" y="133369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144236</xdr:rowOff>
    </xdr:from>
    <xdr:to>
      <xdr:col>24</xdr:col>
      <xdr:colOff>63500</xdr:colOff>
      <xdr:row>80</xdr:row>
      <xdr:rowOff>47898</xdr:rowOff>
    </xdr:to>
    <xdr:cxnSp macro="">
      <xdr:nvCxnSpPr>
        <xdr:cNvPr id="304" name="直線コネクタ 303">
          <a:extLst>
            <a:ext uri="{FF2B5EF4-FFF2-40B4-BE49-F238E27FC236}">
              <a16:creationId xmlns:a16="http://schemas.microsoft.com/office/drawing/2014/main" id="{E9F33A8E-4D5D-42DC-973B-C28A34DC6CB1}"/>
            </a:ext>
          </a:extLst>
        </xdr:cNvPr>
        <xdr:cNvCxnSpPr/>
      </xdr:nvCxnSpPr>
      <xdr:spPr>
        <a:xfrm>
          <a:off x="3355340" y="13387796"/>
          <a:ext cx="731520" cy="71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152219</xdr:rowOff>
    </xdr:from>
    <xdr:to>
      <xdr:col>15</xdr:col>
      <xdr:colOff>101600</xdr:colOff>
      <xdr:row>80</xdr:row>
      <xdr:rowOff>82369</xdr:rowOff>
    </xdr:to>
    <xdr:sp macro="" textlink="">
      <xdr:nvSpPr>
        <xdr:cNvPr id="305" name="楕円 304">
          <a:extLst>
            <a:ext uri="{FF2B5EF4-FFF2-40B4-BE49-F238E27FC236}">
              <a16:creationId xmlns:a16="http://schemas.microsoft.com/office/drawing/2014/main" id="{D94C1949-8793-4DE4-A453-6FD0A38A7586}"/>
            </a:ext>
          </a:extLst>
        </xdr:cNvPr>
        <xdr:cNvSpPr/>
      </xdr:nvSpPr>
      <xdr:spPr>
        <a:xfrm>
          <a:off x="2514600" y="133957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144236</xdr:rowOff>
    </xdr:from>
    <xdr:to>
      <xdr:col>19</xdr:col>
      <xdr:colOff>177800</xdr:colOff>
      <xdr:row>80</xdr:row>
      <xdr:rowOff>31569</xdr:rowOff>
    </xdr:to>
    <xdr:cxnSp macro="">
      <xdr:nvCxnSpPr>
        <xdr:cNvPr id="306" name="直線コネクタ 305">
          <a:extLst>
            <a:ext uri="{FF2B5EF4-FFF2-40B4-BE49-F238E27FC236}">
              <a16:creationId xmlns:a16="http://schemas.microsoft.com/office/drawing/2014/main" id="{FFA94E3E-B643-4605-9A71-BE409D56C84A}"/>
            </a:ext>
          </a:extLst>
        </xdr:cNvPr>
        <xdr:cNvCxnSpPr/>
      </xdr:nvCxnSpPr>
      <xdr:spPr>
        <a:xfrm flipV="1">
          <a:off x="2565400" y="13387796"/>
          <a:ext cx="789940" cy="5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83638</xdr:rowOff>
    </xdr:from>
    <xdr:to>
      <xdr:col>10</xdr:col>
      <xdr:colOff>165100</xdr:colOff>
      <xdr:row>80</xdr:row>
      <xdr:rowOff>13788</xdr:rowOff>
    </xdr:to>
    <xdr:sp macro="" textlink="">
      <xdr:nvSpPr>
        <xdr:cNvPr id="307" name="楕円 306">
          <a:extLst>
            <a:ext uri="{FF2B5EF4-FFF2-40B4-BE49-F238E27FC236}">
              <a16:creationId xmlns:a16="http://schemas.microsoft.com/office/drawing/2014/main" id="{3C6DF949-14D4-44F7-8A67-927717C0BAD9}"/>
            </a:ext>
          </a:extLst>
        </xdr:cNvPr>
        <xdr:cNvSpPr/>
      </xdr:nvSpPr>
      <xdr:spPr>
        <a:xfrm>
          <a:off x="1739900" y="133271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134438</xdr:rowOff>
    </xdr:from>
    <xdr:to>
      <xdr:col>15</xdr:col>
      <xdr:colOff>50800</xdr:colOff>
      <xdr:row>80</xdr:row>
      <xdr:rowOff>31569</xdr:rowOff>
    </xdr:to>
    <xdr:cxnSp macro="">
      <xdr:nvCxnSpPr>
        <xdr:cNvPr id="308" name="直線コネクタ 307">
          <a:extLst>
            <a:ext uri="{FF2B5EF4-FFF2-40B4-BE49-F238E27FC236}">
              <a16:creationId xmlns:a16="http://schemas.microsoft.com/office/drawing/2014/main" id="{B5667C0F-C767-45C4-8774-D8D540E4DC6D}"/>
            </a:ext>
          </a:extLst>
        </xdr:cNvPr>
        <xdr:cNvCxnSpPr/>
      </xdr:nvCxnSpPr>
      <xdr:spPr>
        <a:xfrm>
          <a:off x="1790700" y="13377998"/>
          <a:ext cx="774700" cy="64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103232</xdr:rowOff>
    </xdr:from>
    <xdr:to>
      <xdr:col>6</xdr:col>
      <xdr:colOff>38100</xdr:colOff>
      <xdr:row>84</xdr:row>
      <xdr:rowOff>33382</xdr:rowOff>
    </xdr:to>
    <xdr:sp macro="" textlink="">
      <xdr:nvSpPr>
        <xdr:cNvPr id="309" name="楕円 308">
          <a:extLst>
            <a:ext uri="{FF2B5EF4-FFF2-40B4-BE49-F238E27FC236}">
              <a16:creationId xmlns:a16="http://schemas.microsoft.com/office/drawing/2014/main" id="{8FB7C855-1966-46F9-9439-4C6AC7922103}"/>
            </a:ext>
          </a:extLst>
        </xdr:cNvPr>
        <xdr:cNvSpPr/>
      </xdr:nvSpPr>
      <xdr:spPr>
        <a:xfrm>
          <a:off x="965200" y="140173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134438</xdr:rowOff>
    </xdr:from>
    <xdr:to>
      <xdr:col>10</xdr:col>
      <xdr:colOff>114300</xdr:colOff>
      <xdr:row>83</xdr:row>
      <xdr:rowOff>154032</xdr:rowOff>
    </xdr:to>
    <xdr:cxnSp macro="">
      <xdr:nvCxnSpPr>
        <xdr:cNvPr id="310" name="直線コネクタ 309">
          <a:extLst>
            <a:ext uri="{FF2B5EF4-FFF2-40B4-BE49-F238E27FC236}">
              <a16:creationId xmlns:a16="http://schemas.microsoft.com/office/drawing/2014/main" id="{A383A317-69AB-41C5-A753-4694E2D8E433}"/>
            </a:ext>
          </a:extLst>
        </xdr:cNvPr>
        <xdr:cNvCxnSpPr/>
      </xdr:nvCxnSpPr>
      <xdr:spPr>
        <a:xfrm flipV="1">
          <a:off x="1008380" y="13377998"/>
          <a:ext cx="782320" cy="690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21245</xdr:rowOff>
    </xdr:from>
    <xdr:ext cx="405111" cy="259045"/>
    <xdr:sp macro="" textlink="">
      <xdr:nvSpPr>
        <xdr:cNvPr id="311" name="n_1aveValue【福祉施設】&#10;有形固定資産減価償却率">
          <a:extLst>
            <a:ext uri="{FF2B5EF4-FFF2-40B4-BE49-F238E27FC236}">
              <a16:creationId xmlns:a16="http://schemas.microsoft.com/office/drawing/2014/main" id="{6724D661-2B4D-4D10-891E-BCF83652BDF1}"/>
            </a:ext>
          </a:extLst>
        </xdr:cNvPr>
        <xdr:cNvSpPr txBox="1"/>
      </xdr:nvSpPr>
      <xdr:spPr>
        <a:xfrm>
          <a:off x="3170564" y="13767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143708</xdr:rowOff>
    </xdr:from>
    <xdr:ext cx="405111" cy="259045"/>
    <xdr:sp macro="" textlink="">
      <xdr:nvSpPr>
        <xdr:cNvPr id="312" name="n_2aveValue【福祉施設】&#10;有形固定資産減価償却率">
          <a:extLst>
            <a:ext uri="{FF2B5EF4-FFF2-40B4-BE49-F238E27FC236}">
              <a16:creationId xmlns:a16="http://schemas.microsoft.com/office/drawing/2014/main" id="{A3280C41-AECA-41E8-9E87-0794CA791371}"/>
            </a:ext>
          </a:extLst>
        </xdr:cNvPr>
        <xdr:cNvSpPr txBox="1"/>
      </xdr:nvSpPr>
      <xdr:spPr>
        <a:xfrm>
          <a:off x="2385704" y="13722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120848</xdr:rowOff>
    </xdr:from>
    <xdr:ext cx="405111" cy="259045"/>
    <xdr:sp macro="" textlink="">
      <xdr:nvSpPr>
        <xdr:cNvPr id="313" name="n_3aveValue【福祉施設】&#10;有形固定資産減価償却率">
          <a:extLst>
            <a:ext uri="{FF2B5EF4-FFF2-40B4-BE49-F238E27FC236}">
              <a16:creationId xmlns:a16="http://schemas.microsoft.com/office/drawing/2014/main" id="{4D80CD82-64D4-454A-9C1C-39063B95E65A}"/>
            </a:ext>
          </a:extLst>
        </xdr:cNvPr>
        <xdr:cNvSpPr txBox="1"/>
      </xdr:nvSpPr>
      <xdr:spPr>
        <a:xfrm>
          <a:off x="1611004" y="13699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84200</xdr:rowOff>
    </xdr:from>
    <xdr:ext cx="405111" cy="259045"/>
    <xdr:sp macro="" textlink="">
      <xdr:nvSpPr>
        <xdr:cNvPr id="314" name="n_4aveValue【福祉施設】&#10;有形固定資産減価償却率">
          <a:extLst>
            <a:ext uri="{FF2B5EF4-FFF2-40B4-BE49-F238E27FC236}">
              <a16:creationId xmlns:a16="http://schemas.microsoft.com/office/drawing/2014/main" id="{FFDC55BE-B256-41DD-A3AC-5246A09175DB}"/>
            </a:ext>
          </a:extLst>
        </xdr:cNvPr>
        <xdr:cNvSpPr txBox="1"/>
      </xdr:nvSpPr>
      <xdr:spPr>
        <a:xfrm>
          <a:off x="836304" y="1332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40113</xdr:rowOff>
    </xdr:from>
    <xdr:ext cx="405111" cy="259045"/>
    <xdr:sp macro="" textlink="">
      <xdr:nvSpPr>
        <xdr:cNvPr id="315" name="n_1mainValue【福祉施設】&#10;有形固定資産減価償却率">
          <a:extLst>
            <a:ext uri="{FF2B5EF4-FFF2-40B4-BE49-F238E27FC236}">
              <a16:creationId xmlns:a16="http://schemas.microsoft.com/office/drawing/2014/main" id="{DE12E598-D574-424A-B4DB-2793D9AD282D}"/>
            </a:ext>
          </a:extLst>
        </xdr:cNvPr>
        <xdr:cNvSpPr txBox="1"/>
      </xdr:nvSpPr>
      <xdr:spPr>
        <a:xfrm>
          <a:off x="3170564" y="13116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98896</xdr:rowOff>
    </xdr:from>
    <xdr:ext cx="405111" cy="259045"/>
    <xdr:sp macro="" textlink="">
      <xdr:nvSpPr>
        <xdr:cNvPr id="316" name="n_2mainValue【福祉施設】&#10;有形固定資産減価償却率">
          <a:extLst>
            <a:ext uri="{FF2B5EF4-FFF2-40B4-BE49-F238E27FC236}">
              <a16:creationId xmlns:a16="http://schemas.microsoft.com/office/drawing/2014/main" id="{EF62A798-AAE7-41E4-A358-40D95B7CB605}"/>
            </a:ext>
          </a:extLst>
        </xdr:cNvPr>
        <xdr:cNvSpPr txBox="1"/>
      </xdr:nvSpPr>
      <xdr:spPr>
        <a:xfrm>
          <a:off x="2385704" y="13174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30315</xdr:rowOff>
    </xdr:from>
    <xdr:ext cx="405111" cy="259045"/>
    <xdr:sp macro="" textlink="">
      <xdr:nvSpPr>
        <xdr:cNvPr id="317" name="n_3mainValue【福祉施設】&#10;有形固定資産減価償却率">
          <a:extLst>
            <a:ext uri="{FF2B5EF4-FFF2-40B4-BE49-F238E27FC236}">
              <a16:creationId xmlns:a16="http://schemas.microsoft.com/office/drawing/2014/main" id="{53DEE51F-11A7-4AE4-8DD0-28E785A814D5}"/>
            </a:ext>
          </a:extLst>
        </xdr:cNvPr>
        <xdr:cNvSpPr txBox="1"/>
      </xdr:nvSpPr>
      <xdr:spPr>
        <a:xfrm>
          <a:off x="1611004" y="13106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24509</xdr:rowOff>
    </xdr:from>
    <xdr:ext cx="405111" cy="259045"/>
    <xdr:sp macro="" textlink="">
      <xdr:nvSpPr>
        <xdr:cNvPr id="318" name="n_4mainValue【福祉施設】&#10;有形固定資産減価償却率">
          <a:extLst>
            <a:ext uri="{FF2B5EF4-FFF2-40B4-BE49-F238E27FC236}">
              <a16:creationId xmlns:a16="http://schemas.microsoft.com/office/drawing/2014/main" id="{CB4D8AF6-6006-4787-960C-DEF99614E729}"/>
            </a:ext>
          </a:extLst>
        </xdr:cNvPr>
        <xdr:cNvSpPr txBox="1"/>
      </xdr:nvSpPr>
      <xdr:spPr>
        <a:xfrm>
          <a:off x="836304" y="14106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74E73FFA-3709-4740-B957-B3734CB291E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0C979D70-9FD5-42E7-8002-55F4BFE55B98}"/>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9853A95B-87E5-4B70-A28D-94A3C4F41B0F}"/>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CE525CF1-D9B5-4091-B667-6ACBD3756AB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061E2786-2B39-4BEB-AE12-2F63F14BAE17}"/>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D840B981-42E6-4454-B882-FD4BE044AA93}"/>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ECFD1783-9505-4568-B4AD-F46B26BD4A51}"/>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D2BE7F87-081B-47B5-BCF6-4A5CBEFCB01B}"/>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2FCC0DE3-D85D-4085-A02E-AC9FFFF7F264}"/>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59D35A4B-5593-4767-BD99-91CB6C5FCCDC}"/>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2EF601EA-8B13-46E9-BD66-3DCBD7FF8BEC}"/>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ECC5B23A-BA2D-4BF4-85A3-439F095D0174}"/>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958A86E0-072D-4A26-ACA2-E0D32B8B9DA9}"/>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A387BA75-E592-44D7-B5B4-A48FAE7ED7F2}"/>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78EFB4E5-B068-410E-879B-B409FB954D05}"/>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E8B591B6-981F-4FD2-8B64-B9F2E7EBABF7}"/>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536C1B7E-886D-41FC-9E9A-D493D3C642E7}"/>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99BBDDF0-5745-4DA9-8976-8D3AF22AEADD}"/>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D2E99A51-DCB0-478C-8212-9609738F1AFD}"/>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4A76DCF0-096C-4AE2-8C6C-CD23672A6B96}"/>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51ABEA3C-C0BF-4FCD-8631-E67DC4D62009}"/>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D35E5FBF-C7ED-4200-84ED-6C1D695421BD}"/>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450EDA7E-7FA6-4886-A5E2-2B413B368362}"/>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393CC080-2010-4ECD-BF9F-B00B02A34383}"/>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A891535A-1141-4B4B-8376-75C82D3B6292}"/>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3213F584-4FE5-4074-B7C7-C801E71DB818}"/>
            </a:ext>
          </a:extLst>
        </xdr:cNvPr>
        <xdr:cNvCxnSpPr/>
      </xdr:nvCxnSpPr>
      <xdr:spPr>
        <a:xfrm flipV="1">
          <a:off x="9219565" y="13130349"/>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81206E17-346A-474F-9474-E4412AF02D56}"/>
            </a:ext>
          </a:extLst>
        </xdr:cNvPr>
        <xdr:cNvSpPr txBox="1"/>
      </xdr:nvSpPr>
      <xdr:spPr>
        <a:xfrm>
          <a:off x="9258300" y="1456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2968F667-E1B3-45E3-A224-FFA1C515C48E}"/>
            </a:ext>
          </a:extLst>
        </xdr:cNvPr>
        <xdr:cNvCxnSpPr/>
      </xdr:nvCxnSpPr>
      <xdr:spPr>
        <a:xfrm>
          <a:off x="9154160" y="145629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DFD0F848-5988-47AC-ADDE-02102EAB9406}"/>
            </a:ext>
          </a:extLst>
        </xdr:cNvPr>
        <xdr:cNvSpPr txBox="1"/>
      </xdr:nvSpPr>
      <xdr:spPr>
        <a:xfrm>
          <a:off x="9258300" y="129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B1D12D8C-D1DA-4D1F-82BB-BDD33E053114}"/>
            </a:ext>
          </a:extLst>
        </xdr:cNvPr>
        <xdr:cNvCxnSpPr/>
      </xdr:nvCxnSpPr>
      <xdr:spPr>
        <a:xfrm>
          <a:off x="9154160" y="131303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49" name="【福祉施設】&#10;一人当たり面積平均値テキスト">
          <a:extLst>
            <a:ext uri="{FF2B5EF4-FFF2-40B4-BE49-F238E27FC236}">
              <a16:creationId xmlns:a16="http://schemas.microsoft.com/office/drawing/2014/main" id="{4E1E2587-EBCB-4D4A-B142-03AA1B8D3F97}"/>
            </a:ext>
          </a:extLst>
        </xdr:cNvPr>
        <xdr:cNvSpPr txBox="1"/>
      </xdr:nvSpPr>
      <xdr:spPr>
        <a:xfrm>
          <a:off x="9258300" y="14106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AB51962E-BC47-4463-B93D-6575D1E894B6}"/>
            </a:ext>
          </a:extLst>
        </xdr:cNvPr>
        <xdr:cNvSpPr/>
      </xdr:nvSpPr>
      <xdr:spPr>
        <a:xfrm>
          <a:off x="919226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9DCCFB2A-A77F-486B-8DD0-4E89B86E2F44}"/>
            </a:ext>
          </a:extLst>
        </xdr:cNvPr>
        <xdr:cNvSpPr/>
      </xdr:nvSpPr>
      <xdr:spPr>
        <a:xfrm>
          <a:off x="8445500" y="142486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23AD3CE3-C33A-465C-B9E4-DF63FCF2DB3B}"/>
            </a:ext>
          </a:extLst>
        </xdr:cNvPr>
        <xdr:cNvSpPr/>
      </xdr:nvSpPr>
      <xdr:spPr>
        <a:xfrm>
          <a:off x="767080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0065070B-B32E-444E-91A9-179C2FE684F9}"/>
            </a:ext>
          </a:extLst>
        </xdr:cNvPr>
        <xdr:cNvSpPr/>
      </xdr:nvSpPr>
      <xdr:spPr>
        <a:xfrm>
          <a:off x="6873240" y="14251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3CAFF4E1-ED63-4FB7-9663-BA82D973676D}"/>
            </a:ext>
          </a:extLst>
        </xdr:cNvPr>
        <xdr:cNvSpPr/>
      </xdr:nvSpPr>
      <xdr:spPr>
        <a:xfrm>
          <a:off x="6098540" y="14238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D6B1B08D-3E3D-464A-BAFC-9A136960760E}"/>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DCE46DFB-A6C8-4809-9F9E-EA1D39288CBB}"/>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54EDD2D-9408-42AF-8FC3-068C785EB1D8}"/>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622AD2EC-FE1F-48E5-95AC-9A976E21DE5D}"/>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FA0E15D4-FD5B-40B6-96AF-A4A23DBDF101}"/>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95069</xdr:rowOff>
    </xdr:from>
    <xdr:to>
      <xdr:col>55</xdr:col>
      <xdr:colOff>50800</xdr:colOff>
      <xdr:row>87</xdr:row>
      <xdr:rowOff>25219</xdr:rowOff>
    </xdr:to>
    <xdr:sp macro="" textlink="">
      <xdr:nvSpPr>
        <xdr:cNvPr id="360" name="楕円 359">
          <a:extLst>
            <a:ext uri="{FF2B5EF4-FFF2-40B4-BE49-F238E27FC236}">
              <a16:creationId xmlns:a16="http://schemas.microsoft.com/office/drawing/2014/main" id="{2C007E83-617E-4816-B6C3-7E3CEE0592B9}"/>
            </a:ext>
          </a:extLst>
        </xdr:cNvPr>
        <xdr:cNvSpPr/>
      </xdr:nvSpPr>
      <xdr:spPr>
        <a:xfrm>
          <a:off x="9192260" y="1451210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9996</xdr:rowOff>
    </xdr:from>
    <xdr:ext cx="469744" cy="259045"/>
    <xdr:sp macro="" textlink="">
      <xdr:nvSpPr>
        <xdr:cNvPr id="361" name="【福祉施設】&#10;一人当たり面積該当値テキスト">
          <a:extLst>
            <a:ext uri="{FF2B5EF4-FFF2-40B4-BE49-F238E27FC236}">
              <a16:creationId xmlns:a16="http://schemas.microsoft.com/office/drawing/2014/main" id="{98BDE9AC-6546-49AD-AA36-30400F44E245}"/>
            </a:ext>
          </a:extLst>
        </xdr:cNvPr>
        <xdr:cNvSpPr txBox="1"/>
      </xdr:nvSpPr>
      <xdr:spPr>
        <a:xfrm>
          <a:off x="9258300" y="14427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95069</xdr:rowOff>
    </xdr:from>
    <xdr:to>
      <xdr:col>50</xdr:col>
      <xdr:colOff>165100</xdr:colOff>
      <xdr:row>87</xdr:row>
      <xdr:rowOff>25219</xdr:rowOff>
    </xdr:to>
    <xdr:sp macro="" textlink="">
      <xdr:nvSpPr>
        <xdr:cNvPr id="362" name="楕円 361">
          <a:extLst>
            <a:ext uri="{FF2B5EF4-FFF2-40B4-BE49-F238E27FC236}">
              <a16:creationId xmlns:a16="http://schemas.microsoft.com/office/drawing/2014/main" id="{6740B311-5F1F-47F0-A37C-EA94A9273FAE}"/>
            </a:ext>
          </a:extLst>
        </xdr:cNvPr>
        <xdr:cNvSpPr/>
      </xdr:nvSpPr>
      <xdr:spPr>
        <a:xfrm>
          <a:off x="8445500" y="145121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145869</xdr:rowOff>
    </xdr:from>
    <xdr:to>
      <xdr:col>55</xdr:col>
      <xdr:colOff>0</xdr:colOff>
      <xdr:row>86</xdr:row>
      <xdr:rowOff>145869</xdr:rowOff>
    </xdr:to>
    <xdr:cxnSp macro="">
      <xdr:nvCxnSpPr>
        <xdr:cNvPr id="363" name="直線コネクタ 362">
          <a:extLst>
            <a:ext uri="{FF2B5EF4-FFF2-40B4-BE49-F238E27FC236}">
              <a16:creationId xmlns:a16="http://schemas.microsoft.com/office/drawing/2014/main" id="{5BDE6B1F-AAB1-4C3A-B3CA-94F5E0761C41}"/>
            </a:ext>
          </a:extLst>
        </xdr:cNvPr>
        <xdr:cNvCxnSpPr/>
      </xdr:nvCxnSpPr>
      <xdr:spPr>
        <a:xfrm>
          <a:off x="8496300" y="14562909"/>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101600</xdr:rowOff>
    </xdr:from>
    <xdr:to>
      <xdr:col>46</xdr:col>
      <xdr:colOff>38100</xdr:colOff>
      <xdr:row>87</xdr:row>
      <xdr:rowOff>31750</xdr:rowOff>
    </xdr:to>
    <xdr:sp macro="" textlink="">
      <xdr:nvSpPr>
        <xdr:cNvPr id="364" name="楕円 363">
          <a:extLst>
            <a:ext uri="{FF2B5EF4-FFF2-40B4-BE49-F238E27FC236}">
              <a16:creationId xmlns:a16="http://schemas.microsoft.com/office/drawing/2014/main" id="{70D226AF-4427-4C0C-82D9-F5375DE19138}"/>
            </a:ext>
          </a:extLst>
        </xdr:cNvPr>
        <xdr:cNvSpPr/>
      </xdr:nvSpPr>
      <xdr:spPr>
        <a:xfrm>
          <a:off x="7670800" y="145186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145869</xdr:rowOff>
    </xdr:from>
    <xdr:to>
      <xdr:col>50</xdr:col>
      <xdr:colOff>114300</xdr:colOff>
      <xdr:row>86</xdr:row>
      <xdr:rowOff>152400</xdr:rowOff>
    </xdr:to>
    <xdr:cxnSp macro="">
      <xdr:nvCxnSpPr>
        <xdr:cNvPr id="365" name="直線コネクタ 364">
          <a:extLst>
            <a:ext uri="{FF2B5EF4-FFF2-40B4-BE49-F238E27FC236}">
              <a16:creationId xmlns:a16="http://schemas.microsoft.com/office/drawing/2014/main" id="{5C006074-6DFA-4F1E-8115-0CD7E9E46A7E}"/>
            </a:ext>
          </a:extLst>
        </xdr:cNvPr>
        <xdr:cNvCxnSpPr/>
      </xdr:nvCxnSpPr>
      <xdr:spPr>
        <a:xfrm flipV="1">
          <a:off x="7713980" y="14562909"/>
          <a:ext cx="78232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101600</xdr:rowOff>
    </xdr:from>
    <xdr:to>
      <xdr:col>41</xdr:col>
      <xdr:colOff>101600</xdr:colOff>
      <xdr:row>87</xdr:row>
      <xdr:rowOff>31750</xdr:rowOff>
    </xdr:to>
    <xdr:sp macro="" textlink="">
      <xdr:nvSpPr>
        <xdr:cNvPr id="366" name="楕円 365">
          <a:extLst>
            <a:ext uri="{FF2B5EF4-FFF2-40B4-BE49-F238E27FC236}">
              <a16:creationId xmlns:a16="http://schemas.microsoft.com/office/drawing/2014/main" id="{789D4170-77F5-4330-BA39-ED37DD106BED}"/>
            </a:ext>
          </a:extLst>
        </xdr:cNvPr>
        <xdr:cNvSpPr/>
      </xdr:nvSpPr>
      <xdr:spPr>
        <a:xfrm>
          <a:off x="6873240" y="145186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152400</xdr:rowOff>
    </xdr:from>
    <xdr:to>
      <xdr:col>45</xdr:col>
      <xdr:colOff>177800</xdr:colOff>
      <xdr:row>86</xdr:row>
      <xdr:rowOff>152400</xdr:rowOff>
    </xdr:to>
    <xdr:cxnSp macro="">
      <xdr:nvCxnSpPr>
        <xdr:cNvPr id="367" name="直線コネクタ 366">
          <a:extLst>
            <a:ext uri="{FF2B5EF4-FFF2-40B4-BE49-F238E27FC236}">
              <a16:creationId xmlns:a16="http://schemas.microsoft.com/office/drawing/2014/main" id="{733B5563-EF1E-4803-A3D9-E2EEBF955AAD}"/>
            </a:ext>
          </a:extLst>
        </xdr:cNvPr>
        <xdr:cNvCxnSpPr/>
      </xdr:nvCxnSpPr>
      <xdr:spPr>
        <a:xfrm>
          <a:off x="6924040" y="145694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98334</xdr:rowOff>
    </xdr:from>
    <xdr:to>
      <xdr:col>36</xdr:col>
      <xdr:colOff>165100</xdr:colOff>
      <xdr:row>87</xdr:row>
      <xdr:rowOff>28484</xdr:rowOff>
    </xdr:to>
    <xdr:sp macro="" textlink="">
      <xdr:nvSpPr>
        <xdr:cNvPr id="368" name="楕円 367">
          <a:extLst>
            <a:ext uri="{FF2B5EF4-FFF2-40B4-BE49-F238E27FC236}">
              <a16:creationId xmlns:a16="http://schemas.microsoft.com/office/drawing/2014/main" id="{05D5C828-C36B-498B-95E6-08F38A99A4EB}"/>
            </a:ext>
          </a:extLst>
        </xdr:cNvPr>
        <xdr:cNvSpPr/>
      </xdr:nvSpPr>
      <xdr:spPr>
        <a:xfrm>
          <a:off x="6098540" y="145153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149134</xdr:rowOff>
    </xdr:from>
    <xdr:to>
      <xdr:col>41</xdr:col>
      <xdr:colOff>50800</xdr:colOff>
      <xdr:row>86</xdr:row>
      <xdr:rowOff>152400</xdr:rowOff>
    </xdr:to>
    <xdr:cxnSp macro="">
      <xdr:nvCxnSpPr>
        <xdr:cNvPr id="369" name="直線コネクタ 368">
          <a:extLst>
            <a:ext uri="{FF2B5EF4-FFF2-40B4-BE49-F238E27FC236}">
              <a16:creationId xmlns:a16="http://schemas.microsoft.com/office/drawing/2014/main" id="{EB448753-CCFB-42EC-BD3A-DD69EC189246}"/>
            </a:ext>
          </a:extLst>
        </xdr:cNvPr>
        <xdr:cNvCxnSpPr/>
      </xdr:nvCxnSpPr>
      <xdr:spPr>
        <a:xfrm>
          <a:off x="6149340" y="14566174"/>
          <a:ext cx="7747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113591</xdr:rowOff>
    </xdr:from>
    <xdr:ext cx="469744" cy="259045"/>
    <xdr:sp macro="" textlink="">
      <xdr:nvSpPr>
        <xdr:cNvPr id="370" name="n_1aveValue【福祉施設】&#10;一人当たり面積">
          <a:extLst>
            <a:ext uri="{FF2B5EF4-FFF2-40B4-BE49-F238E27FC236}">
              <a16:creationId xmlns:a16="http://schemas.microsoft.com/office/drawing/2014/main" id="{511A3BD2-6C97-4C72-AA48-CC8741A0FCFD}"/>
            </a:ext>
          </a:extLst>
        </xdr:cNvPr>
        <xdr:cNvSpPr txBox="1"/>
      </xdr:nvSpPr>
      <xdr:spPr>
        <a:xfrm>
          <a:off x="8271587" y="14027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71" name="n_2aveValue【福祉施設】&#10;一人当たり面積">
          <a:extLst>
            <a:ext uri="{FF2B5EF4-FFF2-40B4-BE49-F238E27FC236}">
              <a16:creationId xmlns:a16="http://schemas.microsoft.com/office/drawing/2014/main" id="{FE042412-D4E9-437B-98F1-935AFE4AA4F0}"/>
            </a:ext>
          </a:extLst>
        </xdr:cNvPr>
        <xdr:cNvSpPr txBox="1"/>
      </xdr:nvSpPr>
      <xdr:spPr>
        <a:xfrm>
          <a:off x="7509587" y="1403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116857</xdr:rowOff>
    </xdr:from>
    <xdr:ext cx="469744" cy="259045"/>
    <xdr:sp macro="" textlink="">
      <xdr:nvSpPr>
        <xdr:cNvPr id="372" name="n_3aveValue【福祉施設】&#10;一人当たり面積">
          <a:extLst>
            <a:ext uri="{FF2B5EF4-FFF2-40B4-BE49-F238E27FC236}">
              <a16:creationId xmlns:a16="http://schemas.microsoft.com/office/drawing/2014/main" id="{23D04412-C87C-44B4-92AB-4A14AD706F2B}"/>
            </a:ext>
          </a:extLst>
        </xdr:cNvPr>
        <xdr:cNvSpPr txBox="1"/>
      </xdr:nvSpPr>
      <xdr:spPr>
        <a:xfrm>
          <a:off x="67120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103795</xdr:rowOff>
    </xdr:from>
    <xdr:ext cx="469744" cy="259045"/>
    <xdr:sp macro="" textlink="">
      <xdr:nvSpPr>
        <xdr:cNvPr id="373" name="n_4aveValue【福祉施設】&#10;一人当たり面積">
          <a:extLst>
            <a:ext uri="{FF2B5EF4-FFF2-40B4-BE49-F238E27FC236}">
              <a16:creationId xmlns:a16="http://schemas.microsoft.com/office/drawing/2014/main" id="{E4B76D06-CEFE-4D7F-B289-04CF4E890C2F}"/>
            </a:ext>
          </a:extLst>
        </xdr:cNvPr>
        <xdr:cNvSpPr txBox="1"/>
      </xdr:nvSpPr>
      <xdr:spPr>
        <a:xfrm>
          <a:off x="5937327" y="14017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16346</xdr:rowOff>
    </xdr:from>
    <xdr:ext cx="469744" cy="259045"/>
    <xdr:sp macro="" textlink="">
      <xdr:nvSpPr>
        <xdr:cNvPr id="374" name="n_1mainValue【福祉施設】&#10;一人当たり面積">
          <a:extLst>
            <a:ext uri="{FF2B5EF4-FFF2-40B4-BE49-F238E27FC236}">
              <a16:creationId xmlns:a16="http://schemas.microsoft.com/office/drawing/2014/main" id="{DC480307-CFDA-4C7D-B49E-618407609715}"/>
            </a:ext>
          </a:extLst>
        </xdr:cNvPr>
        <xdr:cNvSpPr txBox="1"/>
      </xdr:nvSpPr>
      <xdr:spPr>
        <a:xfrm>
          <a:off x="8271587" y="1460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22877</xdr:rowOff>
    </xdr:from>
    <xdr:ext cx="469744" cy="259045"/>
    <xdr:sp macro="" textlink="">
      <xdr:nvSpPr>
        <xdr:cNvPr id="375" name="n_2mainValue【福祉施設】&#10;一人当たり面積">
          <a:extLst>
            <a:ext uri="{FF2B5EF4-FFF2-40B4-BE49-F238E27FC236}">
              <a16:creationId xmlns:a16="http://schemas.microsoft.com/office/drawing/2014/main" id="{2659D667-42FA-491A-AC6E-100E574E7DA3}"/>
            </a:ext>
          </a:extLst>
        </xdr:cNvPr>
        <xdr:cNvSpPr txBox="1"/>
      </xdr:nvSpPr>
      <xdr:spPr>
        <a:xfrm>
          <a:off x="7509587" y="1460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22877</xdr:rowOff>
    </xdr:from>
    <xdr:ext cx="469744" cy="259045"/>
    <xdr:sp macro="" textlink="">
      <xdr:nvSpPr>
        <xdr:cNvPr id="376" name="n_3mainValue【福祉施設】&#10;一人当たり面積">
          <a:extLst>
            <a:ext uri="{FF2B5EF4-FFF2-40B4-BE49-F238E27FC236}">
              <a16:creationId xmlns:a16="http://schemas.microsoft.com/office/drawing/2014/main" id="{302EA61F-712E-463F-B654-7AB78B0419BF}"/>
            </a:ext>
          </a:extLst>
        </xdr:cNvPr>
        <xdr:cNvSpPr txBox="1"/>
      </xdr:nvSpPr>
      <xdr:spPr>
        <a:xfrm>
          <a:off x="6712027" y="1460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19611</xdr:rowOff>
    </xdr:from>
    <xdr:ext cx="469744" cy="259045"/>
    <xdr:sp macro="" textlink="">
      <xdr:nvSpPr>
        <xdr:cNvPr id="377" name="n_4mainValue【福祉施設】&#10;一人当たり面積">
          <a:extLst>
            <a:ext uri="{FF2B5EF4-FFF2-40B4-BE49-F238E27FC236}">
              <a16:creationId xmlns:a16="http://schemas.microsoft.com/office/drawing/2014/main" id="{FD58E18F-3682-4BF4-8E3C-6BDC6EB16481}"/>
            </a:ext>
          </a:extLst>
        </xdr:cNvPr>
        <xdr:cNvSpPr txBox="1"/>
      </xdr:nvSpPr>
      <xdr:spPr>
        <a:xfrm>
          <a:off x="5937327" y="1460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952985F-2BB2-45EF-AFE3-B4BCCD8A0249}"/>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7192F565-D623-4EEC-B51E-785EF7425CAC}"/>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B3058B8-0F86-4DCB-98C9-0E212ABAD506}"/>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D1FA05E7-8E95-4907-89A1-0EC3342B796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B59ACF34-FCA6-4371-A448-2EE3B459E335}"/>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10F161DE-5636-4DB7-99CD-3A7F959E680E}"/>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C3C2984A-1807-4FBB-B4E0-AC8B33401CDD}"/>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DE006CF3-5575-44F4-ABAC-33DD5A658639}"/>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2E880558-C440-41FF-A9B8-B92B53152D88}"/>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E4E4C6E0-82B8-47FD-BC30-2E310D615D2D}"/>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4209D507-2BF1-4FA7-86D6-02CB55E5C7BC}"/>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F1F8C978-8E89-486D-8BCA-A698EB3FD2C5}"/>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89AB3FD2-5454-47D7-9946-B5417FC8D9DE}"/>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50A1B8C4-1BE0-40D0-B8C4-6AE30BBA6BBB}"/>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D7E75875-17B1-4052-A7F5-970BA86F7F9E}"/>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63C6B095-849A-4643-A786-F263CD1FF3F0}"/>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7BD71BD3-370A-46FD-8229-AC5E58A90325}"/>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F2238253-4F96-4B4A-A01F-E0B7F0DD2D23}"/>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BCBF7E37-27D1-4734-85BE-48B5B9E167E5}"/>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B4E71540-0659-41DA-829B-B537070E3520}"/>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A3E536BC-8694-4849-B9D7-AF11402FD3E4}"/>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757D68B3-17E9-4471-9588-414F9A09899E}"/>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D7CBB7E9-B512-48D2-8877-F691668D9BB2}"/>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562D3CC4-727E-4C8E-9CC1-52E457655E7C}"/>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4884700D-C215-4324-AD7F-95C6CD59E939}"/>
            </a:ext>
          </a:extLst>
        </xdr:cNvPr>
        <xdr:cNvCxnSpPr/>
      </xdr:nvCxnSpPr>
      <xdr:spPr>
        <a:xfrm flipV="1">
          <a:off x="4086225" y="16703040"/>
          <a:ext cx="0" cy="1278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421C2908-A60A-47BE-8334-B973D593F932}"/>
            </a:ext>
          </a:extLst>
        </xdr:cNvPr>
        <xdr:cNvSpPr txBox="1"/>
      </xdr:nvSpPr>
      <xdr:spPr>
        <a:xfrm>
          <a:off x="4124960" y="17985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B849313B-E1D9-4805-BAFB-E549FDF02CCB}"/>
            </a:ext>
          </a:extLst>
        </xdr:cNvPr>
        <xdr:cNvCxnSpPr/>
      </xdr:nvCxnSpPr>
      <xdr:spPr>
        <a:xfrm>
          <a:off x="4020820" y="17981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494CF914-AD62-4B15-AF6F-574B015B2EBB}"/>
            </a:ext>
          </a:extLst>
        </xdr:cNvPr>
        <xdr:cNvSpPr txBox="1"/>
      </xdr:nvSpPr>
      <xdr:spPr>
        <a:xfrm>
          <a:off x="4124960" y="1648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ACBEEC07-EEC7-469F-A55B-3B2526607CB5}"/>
            </a:ext>
          </a:extLst>
        </xdr:cNvPr>
        <xdr:cNvCxnSpPr/>
      </xdr:nvCxnSpPr>
      <xdr:spPr>
        <a:xfrm>
          <a:off x="4020820" y="16703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81932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8788F528-0CC9-4048-9F3C-3E828ED3F31C}"/>
            </a:ext>
          </a:extLst>
        </xdr:cNvPr>
        <xdr:cNvSpPr txBox="1"/>
      </xdr:nvSpPr>
      <xdr:spPr>
        <a:xfrm>
          <a:off x="4124960" y="173488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D10C49A0-1A2A-4B25-87B8-D7DE9D9F46C1}"/>
            </a:ext>
          </a:extLst>
        </xdr:cNvPr>
        <xdr:cNvSpPr/>
      </xdr:nvSpPr>
      <xdr:spPr>
        <a:xfrm>
          <a:off x="4036060" y="173704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57142EB6-391C-44DF-B6CA-4077376A2844}"/>
            </a:ext>
          </a:extLst>
        </xdr:cNvPr>
        <xdr:cNvSpPr/>
      </xdr:nvSpPr>
      <xdr:spPr>
        <a:xfrm>
          <a:off x="3312160" y="173475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64DB939A-5251-4AE2-9F26-5F4E78B814BB}"/>
            </a:ext>
          </a:extLst>
        </xdr:cNvPr>
        <xdr:cNvSpPr/>
      </xdr:nvSpPr>
      <xdr:spPr>
        <a:xfrm>
          <a:off x="2514600" y="1732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838B64F2-A4AF-4B1D-8227-A53740603850}"/>
            </a:ext>
          </a:extLst>
        </xdr:cNvPr>
        <xdr:cNvSpPr/>
      </xdr:nvSpPr>
      <xdr:spPr>
        <a:xfrm>
          <a:off x="173990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B3D113F5-401D-4DBD-A2BF-9AD1154B6A46}"/>
            </a:ext>
          </a:extLst>
        </xdr:cNvPr>
        <xdr:cNvSpPr/>
      </xdr:nvSpPr>
      <xdr:spPr>
        <a:xfrm>
          <a:off x="965200" y="173113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E4E61675-FF66-46A9-BB32-E9ECF5087550}"/>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121444AB-8608-4A40-9285-259EC29F44CF}"/>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6D481856-973B-4223-90D7-6267F766C49E}"/>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27B54949-3F81-40FD-8C3A-C6DA857AABEF}"/>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809132B2-785F-42DF-89C5-9694332A93C9}"/>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80645</xdr:rowOff>
    </xdr:from>
    <xdr:to>
      <xdr:col>24</xdr:col>
      <xdr:colOff>114300</xdr:colOff>
      <xdr:row>104</xdr:row>
      <xdr:rowOff>10795</xdr:rowOff>
    </xdr:to>
    <xdr:sp macro="" textlink="">
      <xdr:nvSpPr>
        <xdr:cNvPr id="418" name="楕円 417">
          <a:extLst>
            <a:ext uri="{FF2B5EF4-FFF2-40B4-BE49-F238E27FC236}">
              <a16:creationId xmlns:a16="http://schemas.microsoft.com/office/drawing/2014/main" id="{1A7BC6E1-F12F-46C2-B4A4-49D1380216F4}"/>
            </a:ext>
          </a:extLst>
        </xdr:cNvPr>
        <xdr:cNvSpPr/>
      </xdr:nvSpPr>
      <xdr:spPr>
        <a:xfrm>
          <a:off x="4036060" y="173475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103522</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C3170EF0-B177-459F-B735-B607E892E218}"/>
            </a:ext>
          </a:extLst>
        </xdr:cNvPr>
        <xdr:cNvSpPr txBox="1"/>
      </xdr:nvSpPr>
      <xdr:spPr>
        <a:xfrm>
          <a:off x="4124960" y="1720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46355</xdr:rowOff>
    </xdr:from>
    <xdr:to>
      <xdr:col>20</xdr:col>
      <xdr:colOff>38100</xdr:colOff>
      <xdr:row>103</xdr:row>
      <xdr:rowOff>147955</xdr:rowOff>
    </xdr:to>
    <xdr:sp macro="" textlink="">
      <xdr:nvSpPr>
        <xdr:cNvPr id="420" name="楕円 419">
          <a:extLst>
            <a:ext uri="{FF2B5EF4-FFF2-40B4-BE49-F238E27FC236}">
              <a16:creationId xmlns:a16="http://schemas.microsoft.com/office/drawing/2014/main" id="{915F64BC-31D3-4F01-A717-0A0389F42982}"/>
            </a:ext>
          </a:extLst>
        </xdr:cNvPr>
        <xdr:cNvSpPr/>
      </xdr:nvSpPr>
      <xdr:spPr>
        <a:xfrm>
          <a:off x="3312160" y="173132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97155</xdr:rowOff>
    </xdr:from>
    <xdr:to>
      <xdr:col>24</xdr:col>
      <xdr:colOff>63500</xdr:colOff>
      <xdr:row>103</xdr:row>
      <xdr:rowOff>131445</xdr:rowOff>
    </xdr:to>
    <xdr:cxnSp macro="">
      <xdr:nvCxnSpPr>
        <xdr:cNvPr id="421" name="直線コネクタ 420">
          <a:extLst>
            <a:ext uri="{FF2B5EF4-FFF2-40B4-BE49-F238E27FC236}">
              <a16:creationId xmlns:a16="http://schemas.microsoft.com/office/drawing/2014/main" id="{D859CB81-A364-4B57-AB75-E42FD74406DA}"/>
            </a:ext>
          </a:extLst>
        </xdr:cNvPr>
        <xdr:cNvCxnSpPr/>
      </xdr:nvCxnSpPr>
      <xdr:spPr>
        <a:xfrm>
          <a:off x="3355340" y="17364075"/>
          <a:ext cx="7315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17780</xdr:rowOff>
    </xdr:from>
    <xdr:to>
      <xdr:col>15</xdr:col>
      <xdr:colOff>101600</xdr:colOff>
      <xdr:row>103</xdr:row>
      <xdr:rowOff>119380</xdr:rowOff>
    </xdr:to>
    <xdr:sp macro="" textlink="">
      <xdr:nvSpPr>
        <xdr:cNvPr id="422" name="楕円 421">
          <a:extLst>
            <a:ext uri="{FF2B5EF4-FFF2-40B4-BE49-F238E27FC236}">
              <a16:creationId xmlns:a16="http://schemas.microsoft.com/office/drawing/2014/main" id="{FC0EEEEC-8A06-4D4B-A3B0-4F9FDE150C35}"/>
            </a:ext>
          </a:extLst>
        </xdr:cNvPr>
        <xdr:cNvSpPr/>
      </xdr:nvSpPr>
      <xdr:spPr>
        <a:xfrm>
          <a:off x="2514600" y="1728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68580</xdr:rowOff>
    </xdr:from>
    <xdr:to>
      <xdr:col>19</xdr:col>
      <xdr:colOff>177800</xdr:colOff>
      <xdr:row>103</xdr:row>
      <xdr:rowOff>97155</xdr:rowOff>
    </xdr:to>
    <xdr:cxnSp macro="">
      <xdr:nvCxnSpPr>
        <xdr:cNvPr id="423" name="直線コネクタ 422">
          <a:extLst>
            <a:ext uri="{FF2B5EF4-FFF2-40B4-BE49-F238E27FC236}">
              <a16:creationId xmlns:a16="http://schemas.microsoft.com/office/drawing/2014/main" id="{C2FABF6C-3823-4F14-BC41-95D326698073}"/>
            </a:ext>
          </a:extLst>
        </xdr:cNvPr>
        <xdr:cNvCxnSpPr/>
      </xdr:nvCxnSpPr>
      <xdr:spPr>
        <a:xfrm>
          <a:off x="2565400" y="17335500"/>
          <a:ext cx="78994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10161</xdr:rowOff>
    </xdr:from>
    <xdr:to>
      <xdr:col>10</xdr:col>
      <xdr:colOff>165100</xdr:colOff>
      <xdr:row>103</xdr:row>
      <xdr:rowOff>111761</xdr:rowOff>
    </xdr:to>
    <xdr:sp macro="" textlink="">
      <xdr:nvSpPr>
        <xdr:cNvPr id="424" name="楕円 423">
          <a:extLst>
            <a:ext uri="{FF2B5EF4-FFF2-40B4-BE49-F238E27FC236}">
              <a16:creationId xmlns:a16="http://schemas.microsoft.com/office/drawing/2014/main" id="{565ABCF7-A755-4E90-BC2F-75B24296C08E}"/>
            </a:ext>
          </a:extLst>
        </xdr:cNvPr>
        <xdr:cNvSpPr/>
      </xdr:nvSpPr>
      <xdr:spPr>
        <a:xfrm>
          <a:off x="1739900" y="1727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60961</xdr:rowOff>
    </xdr:from>
    <xdr:to>
      <xdr:col>15</xdr:col>
      <xdr:colOff>50800</xdr:colOff>
      <xdr:row>103</xdr:row>
      <xdr:rowOff>68580</xdr:rowOff>
    </xdr:to>
    <xdr:cxnSp macro="">
      <xdr:nvCxnSpPr>
        <xdr:cNvPr id="425" name="直線コネクタ 424">
          <a:extLst>
            <a:ext uri="{FF2B5EF4-FFF2-40B4-BE49-F238E27FC236}">
              <a16:creationId xmlns:a16="http://schemas.microsoft.com/office/drawing/2014/main" id="{6959B178-80DE-4234-96FF-C72AD4C4F685}"/>
            </a:ext>
          </a:extLst>
        </xdr:cNvPr>
        <xdr:cNvCxnSpPr/>
      </xdr:nvCxnSpPr>
      <xdr:spPr>
        <a:xfrm>
          <a:off x="1790700" y="17327881"/>
          <a:ext cx="7747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147320</xdr:rowOff>
    </xdr:from>
    <xdr:to>
      <xdr:col>6</xdr:col>
      <xdr:colOff>38100</xdr:colOff>
      <xdr:row>103</xdr:row>
      <xdr:rowOff>77470</xdr:rowOff>
    </xdr:to>
    <xdr:sp macro="" textlink="">
      <xdr:nvSpPr>
        <xdr:cNvPr id="426" name="楕円 425">
          <a:extLst>
            <a:ext uri="{FF2B5EF4-FFF2-40B4-BE49-F238E27FC236}">
              <a16:creationId xmlns:a16="http://schemas.microsoft.com/office/drawing/2014/main" id="{138F0A59-70E4-447D-9618-B4CE270BC01A}"/>
            </a:ext>
          </a:extLst>
        </xdr:cNvPr>
        <xdr:cNvSpPr/>
      </xdr:nvSpPr>
      <xdr:spPr>
        <a:xfrm>
          <a:off x="965200" y="172466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26670</xdr:rowOff>
    </xdr:from>
    <xdr:to>
      <xdr:col>10</xdr:col>
      <xdr:colOff>114300</xdr:colOff>
      <xdr:row>103</xdr:row>
      <xdr:rowOff>60961</xdr:rowOff>
    </xdr:to>
    <xdr:cxnSp macro="">
      <xdr:nvCxnSpPr>
        <xdr:cNvPr id="427" name="直線コネクタ 426">
          <a:extLst>
            <a:ext uri="{FF2B5EF4-FFF2-40B4-BE49-F238E27FC236}">
              <a16:creationId xmlns:a16="http://schemas.microsoft.com/office/drawing/2014/main" id="{E32E320B-952C-4F0B-941F-56C8B92EF7D8}"/>
            </a:ext>
          </a:extLst>
        </xdr:cNvPr>
        <xdr:cNvCxnSpPr/>
      </xdr:nvCxnSpPr>
      <xdr:spPr>
        <a:xfrm>
          <a:off x="1008380" y="17293590"/>
          <a:ext cx="78232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1922</xdr:rowOff>
    </xdr:from>
    <xdr:ext cx="405111" cy="259045"/>
    <xdr:sp macro="" textlink="">
      <xdr:nvSpPr>
        <xdr:cNvPr id="428" name="n_1aveValue【市民会館】&#10;有形固定資産減価償却率">
          <a:extLst>
            <a:ext uri="{FF2B5EF4-FFF2-40B4-BE49-F238E27FC236}">
              <a16:creationId xmlns:a16="http://schemas.microsoft.com/office/drawing/2014/main" id="{D3ADB2DB-75B1-4550-9551-5AE1710023F9}"/>
            </a:ext>
          </a:extLst>
        </xdr:cNvPr>
        <xdr:cNvSpPr txBox="1"/>
      </xdr:nvSpPr>
      <xdr:spPr>
        <a:xfrm>
          <a:off x="3170564" y="17436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154322</xdr:rowOff>
    </xdr:from>
    <xdr:ext cx="405111" cy="259045"/>
    <xdr:sp macro="" textlink="">
      <xdr:nvSpPr>
        <xdr:cNvPr id="429" name="n_2aveValue【市民会館】&#10;有形固定資産減価償却率">
          <a:extLst>
            <a:ext uri="{FF2B5EF4-FFF2-40B4-BE49-F238E27FC236}">
              <a16:creationId xmlns:a16="http://schemas.microsoft.com/office/drawing/2014/main" id="{AED2CB42-BB8E-41D4-BFE4-A2CB2786BBFD}"/>
            </a:ext>
          </a:extLst>
        </xdr:cNvPr>
        <xdr:cNvSpPr txBox="1"/>
      </xdr:nvSpPr>
      <xdr:spPr>
        <a:xfrm>
          <a:off x="2385704" y="17421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131463</xdr:rowOff>
    </xdr:from>
    <xdr:ext cx="405111" cy="259045"/>
    <xdr:sp macro="" textlink="">
      <xdr:nvSpPr>
        <xdr:cNvPr id="430" name="n_3aveValue【市民会館】&#10;有形固定資産減価償却率">
          <a:extLst>
            <a:ext uri="{FF2B5EF4-FFF2-40B4-BE49-F238E27FC236}">
              <a16:creationId xmlns:a16="http://schemas.microsoft.com/office/drawing/2014/main" id="{1A4E6755-5C62-43B5-BCC9-29735897E4F1}"/>
            </a:ext>
          </a:extLst>
        </xdr:cNvPr>
        <xdr:cNvSpPr txBox="1"/>
      </xdr:nvSpPr>
      <xdr:spPr>
        <a:xfrm>
          <a:off x="1611004" y="17398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137177</xdr:rowOff>
    </xdr:from>
    <xdr:ext cx="405111" cy="259045"/>
    <xdr:sp macro="" textlink="">
      <xdr:nvSpPr>
        <xdr:cNvPr id="431" name="n_4aveValue【市民会館】&#10;有形固定資産減価償却率">
          <a:extLst>
            <a:ext uri="{FF2B5EF4-FFF2-40B4-BE49-F238E27FC236}">
              <a16:creationId xmlns:a16="http://schemas.microsoft.com/office/drawing/2014/main" id="{065A1E85-A28D-468A-B037-89374765A988}"/>
            </a:ext>
          </a:extLst>
        </xdr:cNvPr>
        <xdr:cNvSpPr txBox="1"/>
      </xdr:nvSpPr>
      <xdr:spPr>
        <a:xfrm>
          <a:off x="836304" y="17404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164482</xdr:rowOff>
    </xdr:from>
    <xdr:ext cx="405111" cy="259045"/>
    <xdr:sp macro="" textlink="">
      <xdr:nvSpPr>
        <xdr:cNvPr id="432" name="n_1mainValue【市民会館】&#10;有形固定資産減価償却率">
          <a:extLst>
            <a:ext uri="{FF2B5EF4-FFF2-40B4-BE49-F238E27FC236}">
              <a16:creationId xmlns:a16="http://schemas.microsoft.com/office/drawing/2014/main" id="{91CAED1E-5162-4568-B76B-5D222599C59C}"/>
            </a:ext>
          </a:extLst>
        </xdr:cNvPr>
        <xdr:cNvSpPr txBox="1"/>
      </xdr:nvSpPr>
      <xdr:spPr>
        <a:xfrm>
          <a:off x="3170564" y="1709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135907</xdr:rowOff>
    </xdr:from>
    <xdr:ext cx="405111" cy="259045"/>
    <xdr:sp macro="" textlink="">
      <xdr:nvSpPr>
        <xdr:cNvPr id="433" name="n_2mainValue【市民会館】&#10;有形固定資産減価償却率">
          <a:extLst>
            <a:ext uri="{FF2B5EF4-FFF2-40B4-BE49-F238E27FC236}">
              <a16:creationId xmlns:a16="http://schemas.microsoft.com/office/drawing/2014/main" id="{7A46725D-6F51-4BD3-A846-EE881548DFB4}"/>
            </a:ext>
          </a:extLst>
        </xdr:cNvPr>
        <xdr:cNvSpPr txBox="1"/>
      </xdr:nvSpPr>
      <xdr:spPr>
        <a:xfrm>
          <a:off x="2385704" y="1706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128288</xdr:rowOff>
    </xdr:from>
    <xdr:ext cx="405111" cy="259045"/>
    <xdr:sp macro="" textlink="">
      <xdr:nvSpPr>
        <xdr:cNvPr id="434" name="n_3mainValue【市民会館】&#10;有形固定資産減価償却率">
          <a:extLst>
            <a:ext uri="{FF2B5EF4-FFF2-40B4-BE49-F238E27FC236}">
              <a16:creationId xmlns:a16="http://schemas.microsoft.com/office/drawing/2014/main" id="{99F22434-F3B8-47C7-9F97-8A9438A1BB2E}"/>
            </a:ext>
          </a:extLst>
        </xdr:cNvPr>
        <xdr:cNvSpPr txBox="1"/>
      </xdr:nvSpPr>
      <xdr:spPr>
        <a:xfrm>
          <a:off x="1611004" y="17059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93997</xdr:rowOff>
    </xdr:from>
    <xdr:ext cx="405111" cy="259045"/>
    <xdr:sp macro="" textlink="">
      <xdr:nvSpPr>
        <xdr:cNvPr id="435" name="n_4mainValue【市民会館】&#10;有形固定資産減価償却率">
          <a:extLst>
            <a:ext uri="{FF2B5EF4-FFF2-40B4-BE49-F238E27FC236}">
              <a16:creationId xmlns:a16="http://schemas.microsoft.com/office/drawing/2014/main" id="{FA264EA0-DD2C-43C4-AB3A-FEC00080EECF}"/>
            </a:ext>
          </a:extLst>
        </xdr:cNvPr>
        <xdr:cNvSpPr txBox="1"/>
      </xdr:nvSpPr>
      <xdr:spPr>
        <a:xfrm>
          <a:off x="836304" y="1702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63B1D4E5-B1F6-40A5-9F9C-2EAB20FBE09C}"/>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019FD36E-A319-44CE-B8EA-54C11D5F4C9C}"/>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7080BA1E-360E-480E-9B14-BFE067C7968B}"/>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9795A073-B343-4C67-9032-80A9CEFFF2FD}"/>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824ABCDC-C2D5-4928-A2F5-F075D73BA7B6}"/>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95B8704B-D531-495F-AEE5-B8F3C0F386FD}"/>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14246E5F-C174-47A7-8518-3E489E6C929B}"/>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DE98B102-41BA-4542-846A-2E17E1B54B90}"/>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13D07456-61E8-4798-8AFF-B5B4A3B5444E}"/>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3C3548C4-15AA-48A3-927B-F86F5ADA559B}"/>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63609490-22D2-4321-A4B0-5AF3FEBBDD93}"/>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0C7091EA-2E40-422A-A565-2109B311B513}"/>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4E669625-6E0A-4FD6-B78F-1ED31B5575F3}"/>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02C3B742-B4FC-4FE9-965D-9FEB746CD464}"/>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7C176AF7-6140-4872-A820-0F7F5EE6EACB}"/>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430467D4-3DEB-4F08-924C-6321DE467D63}"/>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12987550-A1EA-4FC2-B1EB-8BBB0DE866B5}"/>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EA1C2277-8FDC-4972-8B75-3FA1ECDAD1FE}"/>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236933E0-0709-460B-94F8-06E7CD6BB883}"/>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58A2A03D-E0E1-4954-82A7-EBDABA1A55DD}"/>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F9F4EE1A-A991-47DA-9CCD-74310D526F00}"/>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47B97C87-B4EA-4F77-8D7B-3DA9C78FF166}"/>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F5DE3CC9-34A5-4E7E-9892-87F6CAF668ED}"/>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25FFFB42-CA7B-4319-BC15-01A2099FCC7A}"/>
            </a:ext>
          </a:extLst>
        </xdr:cNvPr>
        <xdr:cNvCxnSpPr/>
      </xdr:nvCxnSpPr>
      <xdr:spPr>
        <a:xfrm flipV="1">
          <a:off x="9219565" y="16771620"/>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57D9BD7E-5924-4C06-9532-C8A82644D4B9}"/>
            </a:ext>
          </a:extLst>
        </xdr:cNvPr>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8FF5ED2C-6BAB-4397-9B21-A10E4FAB02FA}"/>
            </a:ext>
          </a:extLst>
        </xdr:cNvPr>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62B9C610-FC12-4298-9D69-AB5ED29F2856}"/>
            </a:ext>
          </a:extLst>
        </xdr:cNvPr>
        <xdr:cNvSpPr txBox="1"/>
      </xdr:nvSpPr>
      <xdr:spPr>
        <a:xfrm>
          <a:off x="9258300" y="1655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9514ED19-9587-4F86-B174-DE36AC79B9A3}"/>
            </a:ext>
          </a:extLst>
        </xdr:cNvPr>
        <xdr:cNvCxnSpPr/>
      </xdr:nvCxnSpPr>
      <xdr:spPr>
        <a:xfrm>
          <a:off x="915416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4" name="【市民会館】&#10;一人当たり面積平均値テキスト">
          <a:extLst>
            <a:ext uri="{FF2B5EF4-FFF2-40B4-BE49-F238E27FC236}">
              <a16:creationId xmlns:a16="http://schemas.microsoft.com/office/drawing/2014/main" id="{44C6C7F5-21E6-4335-BA23-B89FD4F1AE12}"/>
            </a:ext>
          </a:extLst>
        </xdr:cNvPr>
        <xdr:cNvSpPr txBox="1"/>
      </xdr:nvSpPr>
      <xdr:spPr>
        <a:xfrm>
          <a:off x="9258300" y="17647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18E7A060-A499-4BE1-94A7-FC2E4B7A47DB}"/>
            </a:ext>
          </a:extLst>
        </xdr:cNvPr>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6B27D721-EADB-4630-81B8-30A830DE447C}"/>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AC87DEAA-1B75-4515-A024-EE341EE98E33}"/>
            </a:ext>
          </a:extLst>
        </xdr:cNvPr>
        <xdr:cNvSpPr/>
      </xdr:nvSpPr>
      <xdr:spPr>
        <a:xfrm>
          <a:off x="767080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79BA9782-C6B3-455F-8579-12EBF3A5B9E9}"/>
            </a:ext>
          </a:extLst>
        </xdr:cNvPr>
        <xdr:cNvSpPr/>
      </xdr:nvSpPr>
      <xdr:spPr>
        <a:xfrm>
          <a:off x="68732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0068A5E2-6FD9-458A-8BC3-BF7E988B6FC4}"/>
            </a:ext>
          </a:extLst>
        </xdr:cNvPr>
        <xdr:cNvSpPr/>
      </xdr:nvSpPr>
      <xdr:spPr>
        <a:xfrm>
          <a:off x="60985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F25F163A-54C4-497A-96A1-CB57B25B3C64}"/>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43B75719-1538-4E7E-8DF3-E20CAF8AFA7B}"/>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CB7ADDB8-51B9-4CFA-A3AC-8A3472C57171}"/>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4742D669-338D-4352-9191-884BDB265A85}"/>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48D1344D-E6EE-48A0-9B10-A6EF6E7EDF3E}"/>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128270</xdr:rowOff>
    </xdr:from>
    <xdr:to>
      <xdr:col>55</xdr:col>
      <xdr:colOff>50800</xdr:colOff>
      <xdr:row>100</xdr:row>
      <xdr:rowOff>58420</xdr:rowOff>
    </xdr:to>
    <xdr:sp macro="" textlink="">
      <xdr:nvSpPr>
        <xdr:cNvPr id="475" name="楕円 474">
          <a:extLst>
            <a:ext uri="{FF2B5EF4-FFF2-40B4-BE49-F238E27FC236}">
              <a16:creationId xmlns:a16="http://schemas.microsoft.com/office/drawing/2014/main" id="{98E4E77E-1784-4780-9D65-00CD93EDD5CA}"/>
            </a:ext>
          </a:extLst>
        </xdr:cNvPr>
        <xdr:cNvSpPr/>
      </xdr:nvSpPr>
      <xdr:spPr>
        <a:xfrm>
          <a:off x="9192260" y="167246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99</xdr:row>
      <xdr:rowOff>81297</xdr:rowOff>
    </xdr:from>
    <xdr:ext cx="469744" cy="259045"/>
    <xdr:sp macro="" textlink="">
      <xdr:nvSpPr>
        <xdr:cNvPr id="476" name="【市民会館】&#10;一人当たり面積該当値テキスト">
          <a:extLst>
            <a:ext uri="{FF2B5EF4-FFF2-40B4-BE49-F238E27FC236}">
              <a16:creationId xmlns:a16="http://schemas.microsoft.com/office/drawing/2014/main" id="{852C11A8-64D4-4C72-82D8-19E46F40C856}"/>
            </a:ext>
          </a:extLst>
        </xdr:cNvPr>
        <xdr:cNvSpPr txBox="1"/>
      </xdr:nvSpPr>
      <xdr:spPr>
        <a:xfrm>
          <a:off x="9258300" y="1667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120650</xdr:rowOff>
    </xdr:from>
    <xdr:to>
      <xdr:col>50</xdr:col>
      <xdr:colOff>165100</xdr:colOff>
      <xdr:row>100</xdr:row>
      <xdr:rowOff>50800</xdr:rowOff>
    </xdr:to>
    <xdr:sp macro="" textlink="">
      <xdr:nvSpPr>
        <xdr:cNvPr id="477" name="楕円 476">
          <a:extLst>
            <a:ext uri="{FF2B5EF4-FFF2-40B4-BE49-F238E27FC236}">
              <a16:creationId xmlns:a16="http://schemas.microsoft.com/office/drawing/2014/main" id="{317FD6EA-1E23-4123-BB93-D3AD61E5BA9E}"/>
            </a:ext>
          </a:extLst>
        </xdr:cNvPr>
        <xdr:cNvSpPr/>
      </xdr:nvSpPr>
      <xdr:spPr>
        <a:xfrm>
          <a:off x="8445500" y="167170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100</xdr:row>
      <xdr:rowOff>0</xdr:rowOff>
    </xdr:from>
    <xdr:to>
      <xdr:col>55</xdr:col>
      <xdr:colOff>0</xdr:colOff>
      <xdr:row>100</xdr:row>
      <xdr:rowOff>7620</xdr:rowOff>
    </xdr:to>
    <xdr:cxnSp macro="">
      <xdr:nvCxnSpPr>
        <xdr:cNvPr id="478" name="直線コネクタ 477">
          <a:extLst>
            <a:ext uri="{FF2B5EF4-FFF2-40B4-BE49-F238E27FC236}">
              <a16:creationId xmlns:a16="http://schemas.microsoft.com/office/drawing/2014/main" id="{0C0518E4-1A9F-4A3F-92D4-11DED85B4B05}"/>
            </a:ext>
          </a:extLst>
        </xdr:cNvPr>
        <xdr:cNvCxnSpPr/>
      </xdr:nvCxnSpPr>
      <xdr:spPr>
        <a:xfrm>
          <a:off x="8496300" y="16764000"/>
          <a:ext cx="7239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99</xdr:row>
      <xdr:rowOff>128270</xdr:rowOff>
    </xdr:from>
    <xdr:to>
      <xdr:col>46</xdr:col>
      <xdr:colOff>38100</xdr:colOff>
      <xdr:row>100</xdr:row>
      <xdr:rowOff>58420</xdr:rowOff>
    </xdr:to>
    <xdr:sp macro="" textlink="">
      <xdr:nvSpPr>
        <xdr:cNvPr id="479" name="楕円 478">
          <a:extLst>
            <a:ext uri="{FF2B5EF4-FFF2-40B4-BE49-F238E27FC236}">
              <a16:creationId xmlns:a16="http://schemas.microsoft.com/office/drawing/2014/main" id="{3F5FA3CE-AFA2-4D79-BF3D-34F99DBA0211}"/>
            </a:ext>
          </a:extLst>
        </xdr:cNvPr>
        <xdr:cNvSpPr/>
      </xdr:nvSpPr>
      <xdr:spPr>
        <a:xfrm>
          <a:off x="7670800" y="167246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100</xdr:row>
      <xdr:rowOff>0</xdr:rowOff>
    </xdr:from>
    <xdr:to>
      <xdr:col>50</xdr:col>
      <xdr:colOff>114300</xdr:colOff>
      <xdr:row>100</xdr:row>
      <xdr:rowOff>7620</xdr:rowOff>
    </xdr:to>
    <xdr:cxnSp macro="">
      <xdr:nvCxnSpPr>
        <xdr:cNvPr id="480" name="直線コネクタ 479">
          <a:extLst>
            <a:ext uri="{FF2B5EF4-FFF2-40B4-BE49-F238E27FC236}">
              <a16:creationId xmlns:a16="http://schemas.microsoft.com/office/drawing/2014/main" id="{A3E9F3A6-2523-403C-B12A-19372FA7B0DD}"/>
            </a:ext>
          </a:extLst>
        </xdr:cNvPr>
        <xdr:cNvCxnSpPr/>
      </xdr:nvCxnSpPr>
      <xdr:spPr>
        <a:xfrm flipV="1">
          <a:off x="7713980" y="1676400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100</xdr:row>
      <xdr:rowOff>2539</xdr:rowOff>
    </xdr:from>
    <xdr:to>
      <xdr:col>41</xdr:col>
      <xdr:colOff>101600</xdr:colOff>
      <xdr:row>100</xdr:row>
      <xdr:rowOff>104139</xdr:rowOff>
    </xdr:to>
    <xdr:sp macro="" textlink="">
      <xdr:nvSpPr>
        <xdr:cNvPr id="481" name="楕円 480">
          <a:extLst>
            <a:ext uri="{FF2B5EF4-FFF2-40B4-BE49-F238E27FC236}">
              <a16:creationId xmlns:a16="http://schemas.microsoft.com/office/drawing/2014/main" id="{9F486106-DF10-4729-9453-30939F20F1CF}"/>
            </a:ext>
          </a:extLst>
        </xdr:cNvPr>
        <xdr:cNvSpPr/>
      </xdr:nvSpPr>
      <xdr:spPr>
        <a:xfrm>
          <a:off x="6873240" y="16766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100</xdr:row>
      <xdr:rowOff>7620</xdr:rowOff>
    </xdr:from>
    <xdr:to>
      <xdr:col>45</xdr:col>
      <xdr:colOff>177800</xdr:colOff>
      <xdr:row>100</xdr:row>
      <xdr:rowOff>53339</xdr:rowOff>
    </xdr:to>
    <xdr:cxnSp macro="">
      <xdr:nvCxnSpPr>
        <xdr:cNvPr id="482" name="直線コネクタ 481">
          <a:extLst>
            <a:ext uri="{FF2B5EF4-FFF2-40B4-BE49-F238E27FC236}">
              <a16:creationId xmlns:a16="http://schemas.microsoft.com/office/drawing/2014/main" id="{A8847BDC-BF10-4397-A21D-15A565E93F0C}"/>
            </a:ext>
          </a:extLst>
        </xdr:cNvPr>
        <xdr:cNvCxnSpPr/>
      </xdr:nvCxnSpPr>
      <xdr:spPr>
        <a:xfrm flipV="1">
          <a:off x="6924040" y="16771620"/>
          <a:ext cx="78994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100</xdr:row>
      <xdr:rowOff>2539</xdr:rowOff>
    </xdr:from>
    <xdr:to>
      <xdr:col>36</xdr:col>
      <xdr:colOff>165100</xdr:colOff>
      <xdr:row>100</xdr:row>
      <xdr:rowOff>104139</xdr:rowOff>
    </xdr:to>
    <xdr:sp macro="" textlink="">
      <xdr:nvSpPr>
        <xdr:cNvPr id="483" name="楕円 482">
          <a:extLst>
            <a:ext uri="{FF2B5EF4-FFF2-40B4-BE49-F238E27FC236}">
              <a16:creationId xmlns:a16="http://schemas.microsoft.com/office/drawing/2014/main" id="{FAE78D20-7823-47E0-A3B6-F253232DA080}"/>
            </a:ext>
          </a:extLst>
        </xdr:cNvPr>
        <xdr:cNvSpPr/>
      </xdr:nvSpPr>
      <xdr:spPr>
        <a:xfrm>
          <a:off x="6098540" y="16766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100</xdr:row>
      <xdr:rowOff>53339</xdr:rowOff>
    </xdr:from>
    <xdr:to>
      <xdr:col>41</xdr:col>
      <xdr:colOff>50800</xdr:colOff>
      <xdr:row>100</xdr:row>
      <xdr:rowOff>53339</xdr:rowOff>
    </xdr:to>
    <xdr:cxnSp macro="">
      <xdr:nvCxnSpPr>
        <xdr:cNvPr id="484" name="直線コネクタ 483">
          <a:extLst>
            <a:ext uri="{FF2B5EF4-FFF2-40B4-BE49-F238E27FC236}">
              <a16:creationId xmlns:a16="http://schemas.microsoft.com/office/drawing/2014/main" id="{CD83D1B5-C9EA-446A-84A4-F64D00251627}"/>
            </a:ext>
          </a:extLst>
        </xdr:cNvPr>
        <xdr:cNvCxnSpPr/>
      </xdr:nvCxnSpPr>
      <xdr:spPr>
        <a:xfrm>
          <a:off x="6149340" y="16817339"/>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152416</xdr:rowOff>
    </xdr:from>
    <xdr:ext cx="469744" cy="259045"/>
    <xdr:sp macro="" textlink="">
      <xdr:nvSpPr>
        <xdr:cNvPr id="485" name="n_1aveValue【市民会館】&#10;一人当たり面積">
          <a:extLst>
            <a:ext uri="{FF2B5EF4-FFF2-40B4-BE49-F238E27FC236}">
              <a16:creationId xmlns:a16="http://schemas.microsoft.com/office/drawing/2014/main" id="{B5211069-0D4A-4A22-A574-E65FED7F809E}"/>
            </a:ext>
          </a:extLst>
        </xdr:cNvPr>
        <xdr:cNvSpPr txBox="1"/>
      </xdr:nvSpPr>
      <xdr:spPr>
        <a:xfrm>
          <a:off x="827158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160038</xdr:rowOff>
    </xdr:from>
    <xdr:ext cx="469744" cy="259045"/>
    <xdr:sp macro="" textlink="">
      <xdr:nvSpPr>
        <xdr:cNvPr id="486" name="n_2aveValue【市民会館】&#10;一人当たり面積">
          <a:extLst>
            <a:ext uri="{FF2B5EF4-FFF2-40B4-BE49-F238E27FC236}">
              <a16:creationId xmlns:a16="http://schemas.microsoft.com/office/drawing/2014/main" id="{E901D1AB-6461-40C1-87B9-AAA685EFFE05}"/>
            </a:ext>
          </a:extLst>
        </xdr:cNvPr>
        <xdr:cNvSpPr txBox="1"/>
      </xdr:nvSpPr>
      <xdr:spPr>
        <a:xfrm>
          <a:off x="750958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160038</xdr:rowOff>
    </xdr:from>
    <xdr:ext cx="469744" cy="259045"/>
    <xdr:sp macro="" textlink="">
      <xdr:nvSpPr>
        <xdr:cNvPr id="487" name="n_3aveValue【市民会館】&#10;一人当たり面積">
          <a:extLst>
            <a:ext uri="{FF2B5EF4-FFF2-40B4-BE49-F238E27FC236}">
              <a16:creationId xmlns:a16="http://schemas.microsoft.com/office/drawing/2014/main" id="{07A8A0D2-7931-4A6D-B5D0-1F463EF8C2F9}"/>
            </a:ext>
          </a:extLst>
        </xdr:cNvPr>
        <xdr:cNvSpPr txBox="1"/>
      </xdr:nvSpPr>
      <xdr:spPr>
        <a:xfrm>
          <a:off x="671202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144797</xdr:rowOff>
    </xdr:from>
    <xdr:ext cx="469744" cy="259045"/>
    <xdr:sp macro="" textlink="">
      <xdr:nvSpPr>
        <xdr:cNvPr id="488" name="n_4aveValue【市民会館】&#10;一人当たり面積">
          <a:extLst>
            <a:ext uri="{FF2B5EF4-FFF2-40B4-BE49-F238E27FC236}">
              <a16:creationId xmlns:a16="http://schemas.microsoft.com/office/drawing/2014/main" id="{157EC241-E12C-401D-9DD7-B224986868B9}"/>
            </a:ext>
          </a:extLst>
        </xdr:cNvPr>
        <xdr:cNvSpPr txBox="1"/>
      </xdr:nvSpPr>
      <xdr:spPr>
        <a:xfrm>
          <a:off x="593732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98</xdr:row>
      <xdr:rowOff>67327</xdr:rowOff>
    </xdr:from>
    <xdr:ext cx="469744" cy="259045"/>
    <xdr:sp macro="" textlink="">
      <xdr:nvSpPr>
        <xdr:cNvPr id="489" name="n_1mainValue【市民会館】&#10;一人当たり面積">
          <a:extLst>
            <a:ext uri="{FF2B5EF4-FFF2-40B4-BE49-F238E27FC236}">
              <a16:creationId xmlns:a16="http://schemas.microsoft.com/office/drawing/2014/main" id="{5B85BB11-061B-45C6-87C3-C3EF6B10EEB9}"/>
            </a:ext>
          </a:extLst>
        </xdr:cNvPr>
        <xdr:cNvSpPr txBox="1"/>
      </xdr:nvSpPr>
      <xdr:spPr>
        <a:xfrm>
          <a:off x="8271587" y="16496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98</xdr:row>
      <xdr:rowOff>74947</xdr:rowOff>
    </xdr:from>
    <xdr:ext cx="469744" cy="259045"/>
    <xdr:sp macro="" textlink="">
      <xdr:nvSpPr>
        <xdr:cNvPr id="490" name="n_2mainValue【市民会館】&#10;一人当たり面積">
          <a:extLst>
            <a:ext uri="{FF2B5EF4-FFF2-40B4-BE49-F238E27FC236}">
              <a16:creationId xmlns:a16="http://schemas.microsoft.com/office/drawing/2014/main" id="{F15DEB66-B2C0-4CF5-9B0B-AD5C602CB648}"/>
            </a:ext>
          </a:extLst>
        </xdr:cNvPr>
        <xdr:cNvSpPr txBox="1"/>
      </xdr:nvSpPr>
      <xdr:spPr>
        <a:xfrm>
          <a:off x="7509587" y="1650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98</xdr:row>
      <xdr:rowOff>120666</xdr:rowOff>
    </xdr:from>
    <xdr:ext cx="469744" cy="259045"/>
    <xdr:sp macro="" textlink="">
      <xdr:nvSpPr>
        <xdr:cNvPr id="491" name="n_3mainValue【市民会館】&#10;一人当たり面積">
          <a:extLst>
            <a:ext uri="{FF2B5EF4-FFF2-40B4-BE49-F238E27FC236}">
              <a16:creationId xmlns:a16="http://schemas.microsoft.com/office/drawing/2014/main" id="{959B872E-E8B0-4F25-A123-8F96A1671B54}"/>
            </a:ext>
          </a:extLst>
        </xdr:cNvPr>
        <xdr:cNvSpPr txBox="1"/>
      </xdr:nvSpPr>
      <xdr:spPr>
        <a:xfrm>
          <a:off x="6712027" y="1654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98</xdr:row>
      <xdr:rowOff>120666</xdr:rowOff>
    </xdr:from>
    <xdr:ext cx="469744" cy="259045"/>
    <xdr:sp macro="" textlink="">
      <xdr:nvSpPr>
        <xdr:cNvPr id="492" name="n_4mainValue【市民会館】&#10;一人当たり面積">
          <a:extLst>
            <a:ext uri="{FF2B5EF4-FFF2-40B4-BE49-F238E27FC236}">
              <a16:creationId xmlns:a16="http://schemas.microsoft.com/office/drawing/2014/main" id="{47E0A707-695E-4356-9044-420871F825BE}"/>
            </a:ext>
          </a:extLst>
        </xdr:cNvPr>
        <xdr:cNvSpPr txBox="1"/>
      </xdr:nvSpPr>
      <xdr:spPr>
        <a:xfrm>
          <a:off x="5937327" y="1654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1F84FD39-C857-46E6-B190-B1678057CB8C}"/>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6ADFB5F1-20BF-40C5-82B5-9321E069747A}"/>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BD659404-18CE-42E4-8560-7E86CBBE5C35}"/>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45AA61C9-72AD-4F46-8D82-669441F215C6}"/>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16902B43-6681-4AE8-9B16-BC9E105D3034}"/>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56B01010-8016-4960-BF50-0EE5AD52A8B1}"/>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49898C60-12D2-4E64-979B-A4EB1BD008C4}"/>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BFE5B008-D87F-4380-8E0E-41D1F00DBD2F}"/>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62F98014-B0C8-45C8-A74F-45E376B71314}"/>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0DB2CB47-19E2-4884-B462-B6F8E470D917}"/>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DE4B7163-80C5-464E-A5D9-CB3996EE96CC}"/>
            </a:ext>
          </a:extLst>
        </xdr:cNvPr>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A491F88B-EF44-41AB-9D0A-CDF5CB28110B}"/>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A269A735-1DA1-4EA1-834B-A44130BEE296}"/>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8F43441F-3317-40BA-B58F-7197F9CB8A1E}"/>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5C8B662B-BC8E-418D-A1D1-3C46FC20C649}"/>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2D96CCAF-736D-4F7D-9623-2BCF0AA60571}"/>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9BA623F0-D42A-4ED4-BEEF-3F523B84C3E3}"/>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03211CDF-9934-48A9-970D-E5D230BAAA00}"/>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F19A706F-BD9A-479A-BD94-CF725B7DE099}"/>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1B70F66A-AEDF-4F60-89B3-F6BFE758B1EB}"/>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5C2E0D27-4454-4D44-B053-378C5BBE1717}"/>
            </a:ext>
          </a:extLst>
        </xdr:cNvPr>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193D175A-40AD-4B4C-A791-98C41E7FAA39}"/>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0E4983D4-2F86-4A06-92F9-C927BC96771E}"/>
            </a:ext>
          </a:extLst>
        </xdr:cNvPr>
        <xdr:cNvCxnSpPr/>
      </xdr:nvCxnSpPr>
      <xdr:spPr>
        <a:xfrm flipV="1">
          <a:off x="14375764" y="642366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DD85F558-E003-4A1B-A591-534BA661D5E0}"/>
            </a:ext>
          </a:extLst>
        </xdr:cNvPr>
        <xdr:cNvSpPr txBox="1"/>
      </xdr:nvSpPr>
      <xdr:spPr>
        <a:xfrm>
          <a:off x="14414500" y="6529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59197B2B-EA02-464F-B61E-AC1CBF7C7DC8}"/>
            </a:ext>
          </a:extLst>
        </xdr:cNvPr>
        <xdr:cNvCxnSpPr/>
      </xdr:nvCxnSpPr>
      <xdr:spPr>
        <a:xfrm>
          <a:off x="14287500" y="6469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FC00EDE5-9642-4E87-804C-24E75C85EE1D}"/>
            </a:ext>
          </a:extLst>
        </xdr:cNvPr>
        <xdr:cNvSpPr txBox="1"/>
      </xdr:nvSpPr>
      <xdr:spPr>
        <a:xfrm>
          <a:off x="14414500"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3C0C6B63-959B-4502-9D7E-920D6B33CAAC}"/>
            </a:ext>
          </a:extLst>
        </xdr:cNvPr>
        <xdr:cNvCxnSpPr/>
      </xdr:nvCxnSpPr>
      <xdr:spPr>
        <a:xfrm>
          <a:off x="14287500" y="64236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DE5513DA-3987-4D57-87A4-47100798809D}"/>
            </a:ext>
          </a:extLst>
        </xdr:cNvPr>
        <xdr:cNvSpPr txBox="1"/>
      </xdr:nvSpPr>
      <xdr:spPr>
        <a:xfrm>
          <a:off x="14414500" y="627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1C8F5A13-8E43-4FD6-A3E9-49382778BD67}"/>
            </a:ext>
          </a:extLst>
        </xdr:cNvPr>
        <xdr:cNvSpPr/>
      </xdr:nvSpPr>
      <xdr:spPr>
        <a:xfrm>
          <a:off x="14325600" y="637286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5A9B4988-2BBC-4887-970F-8A3C734D13C4}"/>
            </a:ext>
          </a:extLst>
        </xdr:cNvPr>
        <xdr:cNvSpPr/>
      </xdr:nvSpPr>
      <xdr:spPr>
        <a:xfrm>
          <a:off x="13578840" y="5481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B76850A3-7744-4D1E-BDA5-A61D1889A19F}"/>
            </a:ext>
          </a:extLst>
        </xdr:cNvPr>
        <xdr:cNvSpPr/>
      </xdr:nvSpPr>
      <xdr:spPr>
        <a:xfrm>
          <a:off x="1280414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2FBE6DC4-A42C-477F-98B2-BF7D17900AF0}"/>
            </a:ext>
          </a:extLst>
        </xdr:cNvPr>
        <xdr:cNvSpPr/>
      </xdr:nvSpPr>
      <xdr:spPr>
        <a:xfrm>
          <a:off x="12029440" y="6510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E63B84FE-91AC-4BCE-BC29-9A4B9E84A4B2}"/>
            </a:ext>
          </a:extLst>
        </xdr:cNvPr>
        <xdr:cNvSpPr/>
      </xdr:nvSpPr>
      <xdr:spPr>
        <a:xfrm>
          <a:off x="11231880" y="5972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AB6C4FF7-CE75-472F-B16D-1D01A9B54DBC}"/>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CE5FFBCE-1FD7-4BB7-877E-68EB63F7453E}"/>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D6E6B1FA-876F-4B05-AE2A-DBEB3026B6B9}"/>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BE8B36FD-5155-4C2D-8B78-FF59D38C88D9}"/>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7250767-B23B-458D-9482-B65F92A8A824}"/>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1" name="楕円 530">
          <a:extLst>
            <a:ext uri="{FF2B5EF4-FFF2-40B4-BE49-F238E27FC236}">
              <a16:creationId xmlns:a16="http://schemas.microsoft.com/office/drawing/2014/main" id="{D5DE3170-AACE-44BD-A0C0-656287DBF604}"/>
            </a:ext>
          </a:extLst>
        </xdr:cNvPr>
        <xdr:cNvSpPr/>
      </xdr:nvSpPr>
      <xdr:spPr>
        <a:xfrm>
          <a:off x="14325600" y="641858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79CED1A1-C1D0-4766-A564-5D5CDB5DFDA0}"/>
            </a:ext>
          </a:extLst>
        </xdr:cNvPr>
        <xdr:cNvSpPr txBox="1"/>
      </xdr:nvSpPr>
      <xdr:spPr>
        <a:xfrm>
          <a:off x="14414500" y="6402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3" name="楕円 532">
          <a:extLst>
            <a:ext uri="{FF2B5EF4-FFF2-40B4-BE49-F238E27FC236}">
              <a16:creationId xmlns:a16="http://schemas.microsoft.com/office/drawing/2014/main" id="{34AB3006-9ACD-4236-812D-D9F3B739859B}"/>
            </a:ext>
          </a:extLst>
        </xdr:cNvPr>
        <xdr:cNvSpPr/>
      </xdr:nvSpPr>
      <xdr:spPr>
        <a:xfrm>
          <a:off x="13578840" y="5481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4" name="直線コネクタ 533">
          <a:extLst>
            <a:ext uri="{FF2B5EF4-FFF2-40B4-BE49-F238E27FC236}">
              <a16:creationId xmlns:a16="http://schemas.microsoft.com/office/drawing/2014/main" id="{05E2D65E-AACC-4E99-BBB9-6B867B8A6629}"/>
            </a:ext>
          </a:extLst>
        </xdr:cNvPr>
        <xdr:cNvCxnSpPr/>
      </xdr:nvCxnSpPr>
      <xdr:spPr>
        <a:xfrm>
          <a:off x="13629640" y="5532120"/>
          <a:ext cx="746760" cy="93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5" name="楕円 534">
          <a:extLst>
            <a:ext uri="{FF2B5EF4-FFF2-40B4-BE49-F238E27FC236}">
              <a16:creationId xmlns:a16="http://schemas.microsoft.com/office/drawing/2014/main" id="{6F28B1DD-03B4-48D5-82A8-90DE0A8843EF}"/>
            </a:ext>
          </a:extLst>
        </xdr:cNvPr>
        <xdr:cNvSpPr/>
      </xdr:nvSpPr>
      <xdr:spPr>
        <a:xfrm>
          <a:off x="128041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6" name="直線コネクタ 535">
          <a:extLst>
            <a:ext uri="{FF2B5EF4-FFF2-40B4-BE49-F238E27FC236}">
              <a16:creationId xmlns:a16="http://schemas.microsoft.com/office/drawing/2014/main" id="{92F37B59-743E-458C-B9DF-7812BDBB7F81}"/>
            </a:ext>
          </a:extLst>
        </xdr:cNvPr>
        <xdr:cNvCxnSpPr/>
      </xdr:nvCxnSpPr>
      <xdr:spPr>
        <a:xfrm flipV="1">
          <a:off x="12854940" y="5532120"/>
          <a:ext cx="774700" cy="124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7" name="楕円 536">
          <a:extLst>
            <a:ext uri="{FF2B5EF4-FFF2-40B4-BE49-F238E27FC236}">
              <a16:creationId xmlns:a16="http://schemas.microsoft.com/office/drawing/2014/main" id="{BB74BB9D-6624-4646-8F0F-DD9A79F8431D}"/>
            </a:ext>
          </a:extLst>
        </xdr:cNvPr>
        <xdr:cNvSpPr/>
      </xdr:nvSpPr>
      <xdr:spPr>
        <a:xfrm>
          <a:off x="12029440" y="6510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8" name="直線コネクタ 537">
          <a:extLst>
            <a:ext uri="{FF2B5EF4-FFF2-40B4-BE49-F238E27FC236}">
              <a16:creationId xmlns:a16="http://schemas.microsoft.com/office/drawing/2014/main" id="{ED20F405-2515-4B92-A6FD-A2ABA0E2B32C}"/>
            </a:ext>
          </a:extLst>
        </xdr:cNvPr>
        <xdr:cNvCxnSpPr/>
      </xdr:nvCxnSpPr>
      <xdr:spPr>
        <a:xfrm>
          <a:off x="12072620" y="6557010"/>
          <a:ext cx="78232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39" name="楕円 538">
          <a:extLst>
            <a:ext uri="{FF2B5EF4-FFF2-40B4-BE49-F238E27FC236}">
              <a16:creationId xmlns:a16="http://schemas.microsoft.com/office/drawing/2014/main" id="{3A22FCA9-DE4B-4771-84BE-4333736D8BFC}"/>
            </a:ext>
          </a:extLst>
        </xdr:cNvPr>
        <xdr:cNvSpPr/>
      </xdr:nvSpPr>
      <xdr:spPr>
        <a:xfrm>
          <a:off x="11231880" y="5972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0" name="直線コネクタ 539">
          <a:extLst>
            <a:ext uri="{FF2B5EF4-FFF2-40B4-BE49-F238E27FC236}">
              <a16:creationId xmlns:a16="http://schemas.microsoft.com/office/drawing/2014/main" id="{16D7038D-B18A-4E30-AC35-05B6D97E4A33}"/>
            </a:ext>
          </a:extLst>
        </xdr:cNvPr>
        <xdr:cNvCxnSpPr/>
      </xdr:nvCxnSpPr>
      <xdr:spPr>
        <a:xfrm>
          <a:off x="11282680" y="6023610"/>
          <a:ext cx="78994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D1A5D7EE-F32B-454C-81B4-39021089D633}"/>
            </a:ext>
          </a:extLst>
        </xdr:cNvPr>
        <xdr:cNvSpPr txBox="1"/>
      </xdr:nvSpPr>
      <xdr:spPr>
        <a:xfrm>
          <a:off x="13437244" y="5570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B2E31793-0306-4D18-ABE0-FEEC082BDA71}"/>
            </a:ext>
          </a:extLst>
        </xdr:cNvPr>
        <xdr:cNvSpPr txBox="1"/>
      </xdr:nvSpPr>
      <xdr:spPr>
        <a:xfrm>
          <a:off x="12675244" y="682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A3308E56-1FA5-46D9-8D46-B479430ACCBB}"/>
            </a:ext>
          </a:extLst>
        </xdr:cNvPr>
        <xdr:cNvSpPr txBox="1"/>
      </xdr:nvSpPr>
      <xdr:spPr>
        <a:xfrm>
          <a:off x="119005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B38A865C-3F1B-4235-AEF8-660AAB737BE8}"/>
            </a:ext>
          </a:extLst>
        </xdr:cNvPr>
        <xdr:cNvSpPr txBox="1"/>
      </xdr:nvSpPr>
      <xdr:spPr>
        <a:xfrm>
          <a:off x="11102984" y="606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558FB5D0-294C-4CBA-B329-1D4F80153215}"/>
            </a:ext>
          </a:extLst>
        </xdr:cNvPr>
        <xdr:cNvSpPr txBox="1"/>
      </xdr:nvSpPr>
      <xdr:spPr>
        <a:xfrm>
          <a:off x="13437244" y="52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C299BC2E-4C32-48E8-A71B-4055DA4FA225}"/>
            </a:ext>
          </a:extLst>
        </xdr:cNvPr>
        <xdr:cNvSpPr txBox="1"/>
      </xdr:nvSpPr>
      <xdr:spPr>
        <a:xfrm>
          <a:off x="12675244" y="6513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2550A34C-3A0F-473A-B0ED-193D587903C3}"/>
            </a:ext>
          </a:extLst>
        </xdr:cNvPr>
        <xdr:cNvSpPr txBox="1"/>
      </xdr:nvSpPr>
      <xdr:spPr>
        <a:xfrm>
          <a:off x="11900544" y="628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A3B4E761-9DDE-4CE1-845E-CC263D8882AB}"/>
            </a:ext>
          </a:extLst>
        </xdr:cNvPr>
        <xdr:cNvSpPr txBox="1"/>
      </xdr:nvSpPr>
      <xdr:spPr>
        <a:xfrm>
          <a:off x="11102984" y="57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1BE54803-0F95-499B-863A-93BC8E6D3CBF}"/>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F5C61BBA-5E0F-4013-BE76-A5DCBFA27E9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4F8687F8-E195-4B01-A42A-400FD07C91D2}"/>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D2DFEB1B-C000-4E02-93BB-D0091203E435}"/>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52E579F9-A9AC-4A2B-BE58-D27F0BDD7F05}"/>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487B7074-7B58-4726-83EB-2AE1A08ECE76}"/>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16F43376-A225-4591-A54A-F204D67E4FDE}"/>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7E669E5E-CDB1-4B5E-AD07-88960FC2AEC3}"/>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FF97ACAA-5B68-4E92-8770-3783D15FC425}"/>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1ACF3044-B0FE-4C31-BEA4-51DBC5D52D65}"/>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180FA222-DA34-42B8-A350-57B6D830EB7D}"/>
            </a:ext>
          </a:extLst>
        </xdr:cNvPr>
        <xdr:cNvSpPr txBox="1"/>
      </xdr:nvSpPr>
      <xdr:spPr>
        <a:xfrm>
          <a:off x="15630721" y="73139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CE0D438E-9EED-4F3B-95FE-62D8C758B0D4}"/>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1" name="テキスト ボックス 560">
          <a:extLst>
            <a:ext uri="{FF2B5EF4-FFF2-40B4-BE49-F238E27FC236}">
              <a16:creationId xmlns:a16="http://schemas.microsoft.com/office/drawing/2014/main" id="{2C8298DC-280F-4AF5-BBF4-170318558120}"/>
            </a:ext>
          </a:extLst>
        </xdr:cNvPr>
        <xdr:cNvSpPr txBox="1"/>
      </xdr:nvSpPr>
      <xdr:spPr>
        <a:xfrm>
          <a:off x="15630721" y="69405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77C8CC5D-5B63-4938-861E-761318A8F973}"/>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3" name="テキスト ボックス 562">
          <a:extLst>
            <a:ext uri="{FF2B5EF4-FFF2-40B4-BE49-F238E27FC236}">
              <a16:creationId xmlns:a16="http://schemas.microsoft.com/office/drawing/2014/main" id="{45403DC0-FEC4-46EA-B409-60ECE979AE86}"/>
            </a:ext>
          </a:extLst>
        </xdr:cNvPr>
        <xdr:cNvSpPr txBox="1"/>
      </xdr:nvSpPr>
      <xdr:spPr>
        <a:xfrm>
          <a:off x="1563072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4A9E0FEB-6C27-4B1E-B8F8-0DB5B03DC649}"/>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a:extLst>
            <a:ext uri="{FF2B5EF4-FFF2-40B4-BE49-F238E27FC236}">
              <a16:creationId xmlns:a16="http://schemas.microsoft.com/office/drawing/2014/main" id="{9A969A5C-B2EE-4EEF-9157-A7F937C2F5F4}"/>
            </a:ext>
          </a:extLst>
        </xdr:cNvPr>
        <xdr:cNvSpPr txBox="1"/>
      </xdr:nvSpPr>
      <xdr:spPr>
        <a:xfrm>
          <a:off x="1563072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E18DDFE3-52A5-43E5-90DE-61E63B393D85}"/>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7" name="テキスト ボックス 566">
          <a:extLst>
            <a:ext uri="{FF2B5EF4-FFF2-40B4-BE49-F238E27FC236}">
              <a16:creationId xmlns:a16="http://schemas.microsoft.com/office/drawing/2014/main" id="{C69B2A70-5466-4FC9-861A-47CA4A18BE34}"/>
            </a:ext>
          </a:extLst>
        </xdr:cNvPr>
        <xdr:cNvSpPr txBox="1"/>
      </xdr:nvSpPr>
      <xdr:spPr>
        <a:xfrm>
          <a:off x="1563072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8B388831-9D10-4AAC-996B-EBF07CBBBB5A}"/>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79CEB2E5-5631-4EFA-B007-8AFDE06A57A5}"/>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30559B52-2CBD-4265-949F-EC44F4FE0FF1}"/>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F3CE358E-E0DD-4244-A235-074DF7EA86BA}"/>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649A7950-ACD2-4757-BB93-68272D1ACC8D}"/>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3" name="直線コネクタ 572">
          <a:extLst>
            <a:ext uri="{FF2B5EF4-FFF2-40B4-BE49-F238E27FC236}">
              <a16:creationId xmlns:a16="http://schemas.microsoft.com/office/drawing/2014/main" id="{01D15157-348A-42F1-9AE0-92F5B8883FE9}"/>
            </a:ext>
          </a:extLst>
        </xdr:cNvPr>
        <xdr:cNvCxnSpPr/>
      </xdr:nvCxnSpPr>
      <xdr:spPr>
        <a:xfrm flipV="1">
          <a:off x="19509104" y="5490020"/>
          <a:ext cx="0" cy="1379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1CE4AA87-BE68-4288-9AC1-F09C5C9D65C0}"/>
            </a:ext>
          </a:extLst>
        </xdr:cNvPr>
        <xdr:cNvSpPr txBox="1"/>
      </xdr:nvSpPr>
      <xdr:spPr>
        <a:xfrm>
          <a:off x="19547840" y="687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5" name="直線コネクタ 574">
          <a:extLst>
            <a:ext uri="{FF2B5EF4-FFF2-40B4-BE49-F238E27FC236}">
              <a16:creationId xmlns:a16="http://schemas.microsoft.com/office/drawing/2014/main" id="{8F2DFC0B-9B92-4CC5-9954-2E69B1814135}"/>
            </a:ext>
          </a:extLst>
        </xdr:cNvPr>
        <xdr:cNvCxnSpPr/>
      </xdr:nvCxnSpPr>
      <xdr:spPr>
        <a:xfrm>
          <a:off x="19443700" y="68694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1BAC3837-1DF6-48D9-BA18-3C16EA7207F0}"/>
            </a:ext>
          </a:extLst>
        </xdr:cNvPr>
        <xdr:cNvSpPr txBox="1"/>
      </xdr:nvSpPr>
      <xdr:spPr>
        <a:xfrm>
          <a:off x="19547840" y="5269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7" name="直線コネクタ 576">
          <a:extLst>
            <a:ext uri="{FF2B5EF4-FFF2-40B4-BE49-F238E27FC236}">
              <a16:creationId xmlns:a16="http://schemas.microsoft.com/office/drawing/2014/main" id="{01C25918-317D-48F1-BA28-267FA2F09B42}"/>
            </a:ext>
          </a:extLst>
        </xdr:cNvPr>
        <xdr:cNvCxnSpPr/>
      </xdr:nvCxnSpPr>
      <xdr:spPr>
        <a:xfrm>
          <a:off x="19443700" y="549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26331</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99E7F53B-C84B-448F-B878-607B3E783DC5}"/>
            </a:ext>
          </a:extLst>
        </xdr:cNvPr>
        <xdr:cNvSpPr txBox="1"/>
      </xdr:nvSpPr>
      <xdr:spPr>
        <a:xfrm>
          <a:off x="19547840" y="6396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79" name="フローチャート: 判断 578">
          <a:extLst>
            <a:ext uri="{FF2B5EF4-FFF2-40B4-BE49-F238E27FC236}">
              <a16:creationId xmlns:a16="http://schemas.microsoft.com/office/drawing/2014/main" id="{0B3EF594-1297-4FEE-B255-4270C8434363}"/>
            </a:ext>
          </a:extLst>
        </xdr:cNvPr>
        <xdr:cNvSpPr/>
      </xdr:nvSpPr>
      <xdr:spPr>
        <a:xfrm>
          <a:off x="19458940" y="654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0" name="フローチャート: 判断 579">
          <a:extLst>
            <a:ext uri="{FF2B5EF4-FFF2-40B4-BE49-F238E27FC236}">
              <a16:creationId xmlns:a16="http://schemas.microsoft.com/office/drawing/2014/main" id="{5302D5E9-F2D9-42EF-8D6F-006D4FA0871D}"/>
            </a:ext>
          </a:extLst>
        </xdr:cNvPr>
        <xdr:cNvSpPr/>
      </xdr:nvSpPr>
      <xdr:spPr>
        <a:xfrm>
          <a:off x="18735040" y="63874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1" name="フローチャート: 判断 580">
          <a:extLst>
            <a:ext uri="{FF2B5EF4-FFF2-40B4-BE49-F238E27FC236}">
              <a16:creationId xmlns:a16="http://schemas.microsoft.com/office/drawing/2014/main" id="{3B16B8C7-1143-4C29-B43D-E3F3830613E9}"/>
            </a:ext>
          </a:extLst>
        </xdr:cNvPr>
        <xdr:cNvSpPr/>
      </xdr:nvSpPr>
      <xdr:spPr>
        <a:xfrm>
          <a:off x="17937480" y="66596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2" name="フローチャート: 判断 581">
          <a:extLst>
            <a:ext uri="{FF2B5EF4-FFF2-40B4-BE49-F238E27FC236}">
              <a16:creationId xmlns:a16="http://schemas.microsoft.com/office/drawing/2014/main" id="{4123C113-0A5E-4AC7-97F3-4F9659118574}"/>
            </a:ext>
          </a:extLst>
        </xdr:cNvPr>
        <xdr:cNvSpPr/>
      </xdr:nvSpPr>
      <xdr:spPr>
        <a:xfrm>
          <a:off x="17162780" y="65145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3" name="フローチャート: 判断 582">
          <a:extLst>
            <a:ext uri="{FF2B5EF4-FFF2-40B4-BE49-F238E27FC236}">
              <a16:creationId xmlns:a16="http://schemas.microsoft.com/office/drawing/2014/main" id="{1F5E4FEA-E3A4-4544-9F63-5C28A1CED31D}"/>
            </a:ext>
          </a:extLst>
        </xdr:cNvPr>
        <xdr:cNvSpPr/>
      </xdr:nvSpPr>
      <xdr:spPr>
        <a:xfrm>
          <a:off x="16388080" y="655993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9F3B4E62-2087-4C77-BCB2-2E3FF42AC665}"/>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BC580B18-DDE6-4E48-ACD2-3C970F17B8DE}"/>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DE01B136-2C39-420E-8824-022C4D77AE23}"/>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734D6E68-38F5-4484-BB4A-9786466678F1}"/>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4D7F7290-10D2-4E70-97C2-93FCE286617D}"/>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74511</xdr:rowOff>
    </xdr:from>
    <xdr:to>
      <xdr:col>116</xdr:col>
      <xdr:colOff>114300</xdr:colOff>
      <xdr:row>40</xdr:row>
      <xdr:rowOff>4661</xdr:rowOff>
    </xdr:to>
    <xdr:sp macro="" textlink="">
      <xdr:nvSpPr>
        <xdr:cNvPr id="589" name="楕円 588">
          <a:extLst>
            <a:ext uri="{FF2B5EF4-FFF2-40B4-BE49-F238E27FC236}">
              <a16:creationId xmlns:a16="http://schemas.microsoft.com/office/drawing/2014/main" id="{BA3674AA-4D2E-404D-8BCE-FCE7597B6C9C}"/>
            </a:ext>
          </a:extLst>
        </xdr:cNvPr>
        <xdr:cNvSpPr/>
      </xdr:nvSpPr>
      <xdr:spPr>
        <a:xfrm>
          <a:off x="19458940" y="66124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52938</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7F249E20-37BE-4BD4-8F11-DD552C23286A}"/>
            </a:ext>
          </a:extLst>
        </xdr:cNvPr>
        <xdr:cNvSpPr txBox="1"/>
      </xdr:nvSpPr>
      <xdr:spPr>
        <a:xfrm>
          <a:off x="19547840" y="6590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45365</xdr:rowOff>
    </xdr:from>
    <xdr:to>
      <xdr:col>112</xdr:col>
      <xdr:colOff>38100</xdr:colOff>
      <xdr:row>38</xdr:row>
      <xdr:rowOff>146965</xdr:rowOff>
    </xdr:to>
    <xdr:sp macro="" textlink="">
      <xdr:nvSpPr>
        <xdr:cNvPr id="591" name="楕円 590">
          <a:extLst>
            <a:ext uri="{FF2B5EF4-FFF2-40B4-BE49-F238E27FC236}">
              <a16:creationId xmlns:a16="http://schemas.microsoft.com/office/drawing/2014/main" id="{8455B1D6-0346-493E-A1C8-850B6AA15D36}"/>
            </a:ext>
          </a:extLst>
        </xdr:cNvPr>
        <xdr:cNvSpPr/>
      </xdr:nvSpPr>
      <xdr:spPr>
        <a:xfrm>
          <a:off x="18735040" y="64156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96165</xdr:rowOff>
    </xdr:from>
    <xdr:to>
      <xdr:col>116</xdr:col>
      <xdr:colOff>63500</xdr:colOff>
      <xdr:row>39</xdr:row>
      <xdr:rowOff>125311</xdr:rowOff>
    </xdr:to>
    <xdr:cxnSp macro="">
      <xdr:nvCxnSpPr>
        <xdr:cNvPr id="592" name="直線コネクタ 591">
          <a:extLst>
            <a:ext uri="{FF2B5EF4-FFF2-40B4-BE49-F238E27FC236}">
              <a16:creationId xmlns:a16="http://schemas.microsoft.com/office/drawing/2014/main" id="{27E27D7A-A51F-4F9B-8AFC-EEB3BE780513}"/>
            </a:ext>
          </a:extLst>
        </xdr:cNvPr>
        <xdr:cNvCxnSpPr/>
      </xdr:nvCxnSpPr>
      <xdr:spPr>
        <a:xfrm>
          <a:off x="18778220" y="6466485"/>
          <a:ext cx="731520" cy="196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72949</xdr:rowOff>
    </xdr:from>
    <xdr:to>
      <xdr:col>107</xdr:col>
      <xdr:colOff>101600</xdr:colOff>
      <xdr:row>41</xdr:row>
      <xdr:rowOff>3099</xdr:rowOff>
    </xdr:to>
    <xdr:sp macro="" textlink="">
      <xdr:nvSpPr>
        <xdr:cNvPr id="593" name="楕円 592">
          <a:extLst>
            <a:ext uri="{FF2B5EF4-FFF2-40B4-BE49-F238E27FC236}">
              <a16:creationId xmlns:a16="http://schemas.microsoft.com/office/drawing/2014/main" id="{832A5C37-D486-4F7F-A36E-67A846986245}"/>
            </a:ext>
          </a:extLst>
        </xdr:cNvPr>
        <xdr:cNvSpPr/>
      </xdr:nvSpPr>
      <xdr:spPr>
        <a:xfrm>
          <a:off x="17937480" y="67785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96165</xdr:rowOff>
    </xdr:from>
    <xdr:to>
      <xdr:col>111</xdr:col>
      <xdr:colOff>177800</xdr:colOff>
      <xdr:row>40</xdr:row>
      <xdr:rowOff>123749</xdr:rowOff>
    </xdr:to>
    <xdr:cxnSp macro="">
      <xdr:nvCxnSpPr>
        <xdr:cNvPr id="594" name="直線コネクタ 593">
          <a:extLst>
            <a:ext uri="{FF2B5EF4-FFF2-40B4-BE49-F238E27FC236}">
              <a16:creationId xmlns:a16="http://schemas.microsoft.com/office/drawing/2014/main" id="{FDFB2B64-C1CC-43F9-A561-357734EF9514}"/>
            </a:ext>
          </a:extLst>
        </xdr:cNvPr>
        <xdr:cNvCxnSpPr/>
      </xdr:nvCxnSpPr>
      <xdr:spPr>
        <a:xfrm flipV="1">
          <a:off x="17988280" y="6466485"/>
          <a:ext cx="789940" cy="3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63919</xdr:rowOff>
    </xdr:from>
    <xdr:to>
      <xdr:col>102</xdr:col>
      <xdr:colOff>165100</xdr:colOff>
      <xdr:row>39</xdr:row>
      <xdr:rowOff>165519</xdr:rowOff>
    </xdr:to>
    <xdr:sp macro="" textlink="">
      <xdr:nvSpPr>
        <xdr:cNvPr id="595" name="楕円 594">
          <a:extLst>
            <a:ext uri="{FF2B5EF4-FFF2-40B4-BE49-F238E27FC236}">
              <a16:creationId xmlns:a16="http://schemas.microsoft.com/office/drawing/2014/main" id="{361F6A82-B7E9-4A00-A094-F8B3B54F7ECF}"/>
            </a:ext>
          </a:extLst>
        </xdr:cNvPr>
        <xdr:cNvSpPr/>
      </xdr:nvSpPr>
      <xdr:spPr>
        <a:xfrm>
          <a:off x="17162780" y="660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114719</xdr:rowOff>
    </xdr:from>
    <xdr:to>
      <xdr:col>107</xdr:col>
      <xdr:colOff>50800</xdr:colOff>
      <xdr:row>40</xdr:row>
      <xdr:rowOff>123749</xdr:rowOff>
    </xdr:to>
    <xdr:cxnSp macro="">
      <xdr:nvCxnSpPr>
        <xdr:cNvPr id="596" name="直線コネクタ 595">
          <a:extLst>
            <a:ext uri="{FF2B5EF4-FFF2-40B4-BE49-F238E27FC236}">
              <a16:creationId xmlns:a16="http://schemas.microsoft.com/office/drawing/2014/main" id="{DDB753B5-1F1D-4BCB-8707-4149E92088C4}"/>
            </a:ext>
          </a:extLst>
        </xdr:cNvPr>
        <xdr:cNvCxnSpPr/>
      </xdr:nvCxnSpPr>
      <xdr:spPr>
        <a:xfrm>
          <a:off x="17213580" y="6652679"/>
          <a:ext cx="774700" cy="17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145644</xdr:rowOff>
    </xdr:from>
    <xdr:to>
      <xdr:col>98</xdr:col>
      <xdr:colOff>38100</xdr:colOff>
      <xdr:row>40</xdr:row>
      <xdr:rowOff>75794</xdr:rowOff>
    </xdr:to>
    <xdr:sp macro="" textlink="">
      <xdr:nvSpPr>
        <xdr:cNvPr id="597" name="楕円 596">
          <a:extLst>
            <a:ext uri="{FF2B5EF4-FFF2-40B4-BE49-F238E27FC236}">
              <a16:creationId xmlns:a16="http://schemas.microsoft.com/office/drawing/2014/main" id="{CE771BE0-F6C7-4E13-A4C7-13E03467698A}"/>
            </a:ext>
          </a:extLst>
        </xdr:cNvPr>
        <xdr:cNvSpPr/>
      </xdr:nvSpPr>
      <xdr:spPr>
        <a:xfrm>
          <a:off x="16388080" y="66836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114719</xdr:rowOff>
    </xdr:from>
    <xdr:to>
      <xdr:col>102</xdr:col>
      <xdr:colOff>114300</xdr:colOff>
      <xdr:row>40</xdr:row>
      <xdr:rowOff>24994</xdr:rowOff>
    </xdr:to>
    <xdr:cxnSp macro="">
      <xdr:nvCxnSpPr>
        <xdr:cNvPr id="598" name="直線コネクタ 597">
          <a:extLst>
            <a:ext uri="{FF2B5EF4-FFF2-40B4-BE49-F238E27FC236}">
              <a16:creationId xmlns:a16="http://schemas.microsoft.com/office/drawing/2014/main" id="{3B980256-F3AA-4428-9BE8-BDDC38FD161F}"/>
            </a:ext>
          </a:extLst>
        </xdr:cNvPr>
        <xdr:cNvCxnSpPr/>
      </xdr:nvCxnSpPr>
      <xdr:spPr>
        <a:xfrm flipV="1">
          <a:off x="16431260" y="6652679"/>
          <a:ext cx="782320" cy="77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135297</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7119EF7A-1BD1-4270-BE4B-23DE5E558399}"/>
            </a:ext>
          </a:extLst>
        </xdr:cNvPr>
        <xdr:cNvSpPr txBox="1"/>
      </xdr:nvSpPr>
      <xdr:spPr>
        <a:xfrm>
          <a:off x="18528811" y="6170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68318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6DBC95A6-539D-4F1B-B97E-524F66EFD88B}"/>
            </a:ext>
          </a:extLst>
        </xdr:cNvPr>
        <xdr:cNvSpPr txBox="1"/>
      </xdr:nvSpPr>
      <xdr:spPr>
        <a:xfrm>
          <a:off x="17766811" y="6438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90949</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BE4F06AA-3193-4801-9710-B176E7F86028}"/>
            </a:ext>
          </a:extLst>
        </xdr:cNvPr>
        <xdr:cNvSpPr txBox="1"/>
      </xdr:nvSpPr>
      <xdr:spPr>
        <a:xfrm>
          <a:off x="16969251" y="629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140098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A7028F4D-20A2-4052-ABF3-EF834E46D1D9}"/>
            </a:ext>
          </a:extLst>
        </xdr:cNvPr>
        <xdr:cNvSpPr txBox="1"/>
      </xdr:nvSpPr>
      <xdr:spPr>
        <a:xfrm>
          <a:off x="16194551" y="634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38</xdr:row>
      <xdr:rowOff>138092</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154995FF-BDA9-4FB0-8334-5488E56387DF}"/>
            </a:ext>
          </a:extLst>
        </xdr:cNvPr>
        <xdr:cNvSpPr txBox="1"/>
      </xdr:nvSpPr>
      <xdr:spPr>
        <a:xfrm>
          <a:off x="18528811" y="650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165676</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F22FDD74-4937-4118-8110-06F7CF67E8FA}"/>
            </a:ext>
          </a:extLst>
        </xdr:cNvPr>
        <xdr:cNvSpPr txBox="1"/>
      </xdr:nvSpPr>
      <xdr:spPr>
        <a:xfrm>
          <a:off x="17766811" y="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156646</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6968C601-1771-4AE5-80CA-CB51A10AE3AD}"/>
            </a:ext>
          </a:extLst>
        </xdr:cNvPr>
        <xdr:cNvSpPr txBox="1"/>
      </xdr:nvSpPr>
      <xdr:spPr>
        <a:xfrm>
          <a:off x="16969251" y="6694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66921</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5362FBB7-AD12-456C-8FD5-D9D9CAE7358E}"/>
            </a:ext>
          </a:extLst>
        </xdr:cNvPr>
        <xdr:cNvSpPr txBox="1"/>
      </xdr:nvSpPr>
      <xdr:spPr>
        <a:xfrm>
          <a:off x="16194551" y="6772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5E2A87ED-5364-40B5-AE24-08D01885E9F4}"/>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E759D0D0-993A-4DA3-A9BE-34DEC62B2C89}"/>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1A692CA5-8E57-4D7E-A807-462C1987D8EF}"/>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F466D6DA-30FA-44EF-8D16-439FD2D82E63}"/>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14ABE1BD-A09D-4D66-B4A3-25B9EF57BE8D}"/>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2E4E7C62-F271-422F-B59E-6AF2D88FA91C}"/>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AD92BCBB-E148-401D-BDD8-6F0EE7E180AC}"/>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D47DC86F-964F-4D97-A26A-46E5FE1E2E4E}"/>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826EDB8B-23D8-446B-A318-020A460AEE4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3E20E4FE-A0F0-4C98-A450-B60A46A6478D}"/>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A657907B-2D0D-4EE0-AA12-0F074F4C5285}"/>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AA51AA7E-E039-4535-89C8-FF5469A18A4D}"/>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9D8CA445-44D3-41AE-949A-C7F843DDAD24}"/>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024C810C-6AA6-4D21-885D-8678FA33A8EB}"/>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E08813B0-884C-4350-9088-03ABA7C9ED51}"/>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2A5C5E79-7EE5-4D1D-99A7-824A8B9E321E}"/>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002402FD-A4D1-4034-A562-5DAB0334C356}"/>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3244C26F-9C36-464F-9F29-DBFDADF98E7D}"/>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191F7367-9DDC-43F7-9717-76DFE91EA38E}"/>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068FAE73-0F9E-45B8-A590-ACD7D15A7968}"/>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578E1D36-BB07-4CAE-A16A-08815263C1BA}"/>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3F76E5E1-F90D-44DC-AEE5-A78801071A64}"/>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06890E1E-9426-414F-B407-8CA2A600EA7E}"/>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1B95B4FA-2138-443E-9046-CA6AF3B04BA8}"/>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F8C0F0C3-1DD0-4F22-8984-B47FCF29CE5C}"/>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2" name="直線コネクタ 631">
          <a:extLst>
            <a:ext uri="{FF2B5EF4-FFF2-40B4-BE49-F238E27FC236}">
              <a16:creationId xmlns:a16="http://schemas.microsoft.com/office/drawing/2014/main" id="{3854543F-9DCF-416A-B670-3EA9EDF920F3}"/>
            </a:ext>
          </a:extLst>
        </xdr:cNvPr>
        <xdr:cNvCxnSpPr/>
      </xdr:nvCxnSpPr>
      <xdr:spPr>
        <a:xfrm flipV="1">
          <a:off x="14375764" y="9358993"/>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412B328C-2362-47C8-BF4C-A53BD9FECAD4}"/>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4" name="直線コネクタ 633">
          <a:extLst>
            <a:ext uri="{FF2B5EF4-FFF2-40B4-BE49-F238E27FC236}">
              <a16:creationId xmlns:a16="http://schemas.microsoft.com/office/drawing/2014/main" id="{D4CCA006-0565-43A7-A5BF-6E86E786BC0D}"/>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6C38D5D8-2B6B-4518-B889-0249881CB5F4}"/>
            </a:ext>
          </a:extLst>
        </xdr:cNvPr>
        <xdr:cNvSpPr txBox="1"/>
      </xdr:nvSpPr>
      <xdr:spPr>
        <a:xfrm>
          <a:off x="14414500" y="91380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6" name="直線コネクタ 635">
          <a:extLst>
            <a:ext uri="{FF2B5EF4-FFF2-40B4-BE49-F238E27FC236}">
              <a16:creationId xmlns:a16="http://schemas.microsoft.com/office/drawing/2014/main" id="{A885DC46-EFD0-4ABF-B36B-CEEACA34B5CC}"/>
            </a:ext>
          </a:extLst>
        </xdr:cNvPr>
        <xdr:cNvCxnSpPr/>
      </xdr:nvCxnSpPr>
      <xdr:spPr>
        <a:xfrm>
          <a:off x="14287500" y="93589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130464</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66BAA502-A3BF-4DF3-AB51-8CA343F7FF8F}"/>
            </a:ext>
          </a:extLst>
        </xdr:cNvPr>
        <xdr:cNvSpPr txBox="1"/>
      </xdr:nvSpPr>
      <xdr:spPr>
        <a:xfrm>
          <a:off x="14414500" y="9853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38" name="フローチャート: 判断 637">
          <a:extLst>
            <a:ext uri="{FF2B5EF4-FFF2-40B4-BE49-F238E27FC236}">
              <a16:creationId xmlns:a16="http://schemas.microsoft.com/office/drawing/2014/main" id="{A3BEA717-AD93-40AD-9F11-42C10FC6D273}"/>
            </a:ext>
          </a:extLst>
        </xdr:cNvPr>
        <xdr:cNvSpPr/>
      </xdr:nvSpPr>
      <xdr:spPr>
        <a:xfrm>
          <a:off x="14325600" y="999834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39" name="フローチャート: 判断 638">
          <a:extLst>
            <a:ext uri="{FF2B5EF4-FFF2-40B4-BE49-F238E27FC236}">
              <a16:creationId xmlns:a16="http://schemas.microsoft.com/office/drawing/2014/main" id="{F0660E12-F899-4CA4-9F11-2F6105F05DD8}"/>
            </a:ext>
          </a:extLst>
        </xdr:cNvPr>
        <xdr:cNvSpPr/>
      </xdr:nvSpPr>
      <xdr:spPr>
        <a:xfrm>
          <a:off x="1357884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0" name="フローチャート: 判断 639">
          <a:extLst>
            <a:ext uri="{FF2B5EF4-FFF2-40B4-BE49-F238E27FC236}">
              <a16:creationId xmlns:a16="http://schemas.microsoft.com/office/drawing/2014/main" id="{02D45ECE-8A76-4B13-85AF-EA7C5E0B4697}"/>
            </a:ext>
          </a:extLst>
        </xdr:cNvPr>
        <xdr:cNvSpPr/>
      </xdr:nvSpPr>
      <xdr:spPr>
        <a:xfrm>
          <a:off x="12804140" y="99967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1" name="フローチャート: 判断 640">
          <a:extLst>
            <a:ext uri="{FF2B5EF4-FFF2-40B4-BE49-F238E27FC236}">
              <a16:creationId xmlns:a16="http://schemas.microsoft.com/office/drawing/2014/main" id="{93B79EFD-6F41-441D-A8C6-55FD73C22825}"/>
            </a:ext>
          </a:extLst>
        </xdr:cNvPr>
        <xdr:cNvSpPr/>
      </xdr:nvSpPr>
      <xdr:spPr>
        <a:xfrm>
          <a:off x="12029440" y="99705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2" name="フローチャート: 判断 641">
          <a:extLst>
            <a:ext uri="{FF2B5EF4-FFF2-40B4-BE49-F238E27FC236}">
              <a16:creationId xmlns:a16="http://schemas.microsoft.com/office/drawing/2014/main" id="{29DC2271-3666-4412-8D73-13A2435D1814}"/>
            </a:ext>
          </a:extLst>
        </xdr:cNvPr>
        <xdr:cNvSpPr/>
      </xdr:nvSpPr>
      <xdr:spPr>
        <a:xfrm>
          <a:off x="1123188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A9CFA4F7-70C1-439A-BF2C-63CEB5DC4801}"/>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68F0D116-12C9-4482-9B03-92596B69E76A}"/>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F56AF6CC-05A5-4E82-A400-EA745D7C4136}"/>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94FA3B3B-16CB-4C97-818B-3FC398D0BDB8}"/>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10D4E611-3145-41A3-A91E-F078C460C351}"/>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153307</xdr:rowOff>
    </xdr:from>
    <xdr:to>
      <xdr:col>85</xdr:col>
      <xdr:colOff>177800</xdr:colOff>
      <xdr:row>64</xdr:row>
      <xdr:rowOff>83457</xdr:rowOff>
    </xdr:to>
    <xdr:sp macro="" textlink="">
      <xdr:nvSpPr>
        <xdr:cNvPr id="648" name="楕円 647">
          <a:extLst>
            <a:ext uri="{FF2B5EF4-FFF2-40B4-BE49-F238E27FC236}">
              <a16:creationId xmlns:a16="http://schemas.microsoft.com/office/drawing/2014/main" id="{BC1AF571-84DF-4956-9C83-392F1C44940C}"/>
            </a:ext>
          </a:extLst>
        </xdr:cNvPr>
        <xdr:cNvSpPr/>
      </xdr:nvSpPr>
      <xdr:spPr>
        <a:xfrm>
          <a:off x="14325600" y="1071462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68234</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1F767947-E985-4486-BF66-227438A3AB87}"/>
            </a:ext>
          </a:extLst>
        </xdr:cNvPr>
        <xdr:cNvSpPr txBox="1"/>
      </xdr:nvSpPr>
      <xdr:spPr>
        <a:xfrm>
          <a:off x="14414500" y="10629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141877</xdr:rowOff>
    </xdr:from>
    <xdr:to>
      <xdr:col>81</xdr:col>
      <xdr:colOff>101600</xdr:colOff>
      <xdr:row>64</xdr:row>
      <xdr:rowOff>72027</xdr:rowOff>
    </xdr:to>
    <xdr:sp macro="" textlink="">
      <xdr:nvSpPr>
        <xdr:cNvPr id="650" name="楕円 649">
          <a:extLst>
            <a:ext uri="{FF2B5EF4-FFF2-40B4-BE49-F238E27FC236}">
              <a16:creationId xmlns:a16="http://schemas.microsoft.com/office/drawing/2014/main" id="{45BE1514-221A-46FE-87FD-0401BDB429C0}"/>
            </a:ext>
          </a:extLst>
        </xdr:cNvPr>
        <xdr:cNvSpPr/>
      </xdr:nvSpPr>
      <xdr:spPr>
        <a:xfrm>
          <a:off x="13578840" y="107031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21227</xdr:rowOff>
    </xdr:from>
    <xdr:to>
      <xdr:col>85</xdr:col>
      <xdr:colOff>127000</xdr:colOff>
      <xdr:row>64</xdr:row>
      <xdr:rowOff>32657</xdr:rowOff>
    </xdr:to>
    <xdr:cxnSp macro="">
      <xdr:nvCxnSpPr>
        <xdr:cNvPr id="651" name="直線コネクタ 650">
          <a:extLst>
            <a:ext uri="{FF2B5EF4-FFF2-40B4-BE49-F238E27FC236}">
              <a16:creationId xmlns:a16="http://schemas.microsoft.com/office/drawing/2014/main" id="{D89FFB44-D2C8-461A-B6CE-9C82D4E9E7C4}"/>
            </a:ext>
          </a:extLst>
        </xdr:cNvPr>
        <xdr:cNvCxnSpPr/>
      </xdr:nvCxnSpPr>
      <xdr:spPr>
        <a:xfrm>
          <a:off x="13629640" y="10750187"/>
          <a:ext cx="74676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101056</xdr:rowOff>
    </xdr:from>
    <xdr:to>
      <xdr:col>76</xdr:col>
      <xdr:colOff>165100</xdr:colOff>
      <xdr:row>64</xdr:row>
      <xdr:rowOff>31206</xdr:rowOff>
    </xdr:to>
    <xdr:sp macro="" textlink="">
      <xdr:nvSpPr>
        <xdr:cNvPr id="652" name="楕円 651">
          <a:extLst>
            <a:ext uri="{FF2B5EF4-FFF2-40B4-BE49-F238E27FC236}">
              <a16:creationId xmlns:a16="http://schemas.microsoft.com/office/drawing/2014/main" id="{71644C7B-C889-4BE1-BAB6-007CE2ACE77C}"/>
            </a:ext>
          </a:extLst>
        </xdr:cNvPr>
        <xdr:cNvSpPr/>
      </xdr:nvSpPr>
      <xdr:spPr>
        <a:xfrm>
          <a:off x="12804140" y="106623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151856</xdr:rowOff>
    </xdr:from>
    <xdr:to>
      <xdr:col>81</xdr:col>
      <xdr:colOff>50800</xdr:colOff>
      <xdr:row>64</xdr:row>
      <xdr:rowOff>21227</xdr:rowOff>
    </xdr:to>
    <xdr:cxnSp macro="">
      <xdr:nvCxnSpPr>
        <xdr:cNvPr id="653" name="直線コネクタ 652">
          <a:extLst>
            <a:ext uri="{FF2B5EF4-FFF2-40B4-BE49-F238E27FC236}">
              <a16:creationId xmlns:a16="http://schemas.microsoft.com/office/drawing/2014/main" id="{0ED1954D-676F-4134-B846-58FAC8D9ABD2}"/>
            </a:ext>
          </a:extLst>
        </xdr:cNvPr>
        <xdr:cNvCxnSpPr/>
      </xdr:nvCxnSpPr>
      <xdr:spPr>
        <a:xfrm>
          <a:off x="12854940" y="10713176"/>
          <a:ext cx="774700" cy="3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60234</xdr:rowOff>
    </xdr:from>
    <xdr:to>
      <xdr:col>72</xdr:col>
      <xdr:colOff>38100</xdr:colOff>
      <xdr:row>63</xdr:row>
      <xdr:rowOff>161834</xdr:rowOff>
    </xdr:to>
    <xdr:sp macro="" textlink="">
      <xdr:nvSpPr>
        <xdr:cNvPr id="654" name="楕円 653">
          <a:extLst>
            <a:ext uri="{FF2B5EF4-FFF2-40B4-BE49-F238E27FC236}">
              <a16:creationId xmlns:a16="http://schemas.microsoft.com/office/drawing/2014/main" id="{5B3E9CE0-B9C2-4964-8C07-D0A4602A03B9}"/>
            </a:ext>
          </a:extLst>
        </xdr:cNvPr>
        <xdr:cNvSpPr/>
      </xdr:nvSpPr>
      <xdr:spPr>
        <a:xfrm>
          <a:off x="12029440" y="1062155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111034</xdr:rowOff>
    </xdr:from>
    <xdr:to>
      <xdr:col>76</xdr:col>
      <xdr:colOff>114300</xdr:colOff>
      <xdr:row>63</xdr:row>
      <xdr:rowOff>151856</xdr:rowOff>
    </xdr:to>
    <xdr:cxnSp macro="">
      <xdr:nvCxnSpPr>
        <xdr:cNvPr id="655" name="直線コネクタ 654">
          <a:extLst>
            <a:ext uri="{FF2B5EF4-FFF2-40B4-BE49-F238E27FC236}">
              <a16:creationId xmlns:a16="http://schemas.microsoft.com/office/drawing/2014/main" id="{DEFF7EE1-756A-4AEE-BA4D-67777DD9F988}"/>
            </a:ext>
          </a:extLst>
        </xdr:cNvPr>
        <xdr:cNvCxnSpPr/>
      </xdr:nvCxnSpPr>
      <xdr:spPr>
        <a:xfrm>
          <a:off x="12072620" y="10672354"/>
          <a:ext cx="78232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19413</xdr:rowOff>
    </xdr:from>
    <xdr:to>
      <xdr:col>67</xdr:col>
      <xdr:colOff>101600</xdr:colOff>
      <xdr:row>63</xdr:row>
      <xdr:rowOff>121013</xdr:rowOff>
    </xdr:to>
    <xdr:sp macro="" textlink="">
      <xdr:nvSpPr>
        <xdr:cNvPr id="656" name="楕円 655">
          <a:extLst>
            <a:ext uri="{FF2B5EF4-FFF2-40B4-BE49-F238E27FC236}">
              <a16:creationId xmlns:a16="http://schemas.microsoft.com/office/drawing/2014/main" id="{294ACC93-EEF3-4EC8-8D21-21ED61BA024D}"/>
            </a:ext>
          </a:extLst>
        </xdr:cNvPr>
        <xdr:cNvSpPr/>
      </xdr:nvSpPr>
      <xdr:spPr>
        <a:xfrm>
          <a:off x="11231880" y="1058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70213</xdr:rowOff>
    </xdr:from>
    <xdr:to>
      <xdr:col>71</xdr:col>
      <xdr:colOff>177800</xdr:colOff>
      <xdr:row>63</xdr:row>
      <xdr:rowOff>111034</xdr:rowOff>
    </xdr:to>
    <xdr:cxnSp macro="">
      <xdr:nvCxnSpPr>
        <xdr:cNvPr id="657" name="直線コネクタ 656">
          <a:extLst>
            <a:ext uri="{FF2B5EF4-FFF2-40B4-BE49-F238E27FC236}">
              <a16:creationId xmlns:a16="http://schemas.microsoft.com/office/drawing/2014/main" id="{4A2E9C46-731F-463A-9897-7680F562EAF4}"/>
            </a:ext>
          </a:extLst>
        </xdr:cNvPr>
        <xdr:cNvCxnSpPr/>
      </xdr:nvCxnSpPr>
      <xdr:spPr>
        <a:xfrm>
          <a:off x="11282680" y="10631533"/>
          <a:ext cx="78994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44467</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36533C4C-2ACE-40B7-8315-06E7D66A5CBB}"/>
            </a:ext>
          </a:extLst>
        </xdr:cNvPr>
        <xdr:cNvSpPr txBox="1"/>
      </xdr:nvSpPr>
      <xdr:spPr>
        <a:xfrm>
          <a:off x="13437244" y="976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52631</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21AEFD11-8950-4618-82B4-BE36AC94067F}"/>
            </a:ext>
          </a:extLst>
        </xdr:cNvPr>
        <xdr:cNvSpPr txBox="1"/>
      </xdr:nvSpPr>
      <xdr:spPr>
        <a:xfrm>
          <a:off x="12675244" y="9775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26505</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CB9147E4-D2F6-42D3-B060-9D8A388F0CF4}"/>
            </a:ext>
          </a:extLst>
        </xdr:cNvPr>
        <xdr:cNvSpPr txBox="1"/>
      </xdr:nvSpPr>
      <xdr:spPr>
        <a:xfrm>
          <a:off x="11900544" y="9749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60796</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D45FF721-C6F3-4FDE-8244-1730EA3B6FBA}"/>
            </a:ext>
          </a:extLst>
        </xdr:cNvPr>
        <xdr:cNvSpPr txBox="1"/>
      </xdr:nvSpPr>
      <xdr:spPr>
        <a:xfrm>
          <a:off x="11102984" y="9783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63154</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57CE657C-7EB7-44A1-B549-45CBAC7CA519}"/>
            </a:ext>
          </a:extLst>
        </xdr:cNvPr>
        <xdr:cNvSpPr txBox="1"/>
      </xdr:nvSpPr>
      <xdr:spPr>
        <a:xfrm>
          <a:off x="13437244" y="10792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22333</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846EF46D-26A1-42EF-AFB4-A975F194DE76}"/>
            </a:ext>
          </a:extLst>
        </xdr:cNvPr>
        <xdr:cNvSpPr txBox="1"/>
      </xdr:nvSpPr>
      <xdr:spPr>
        <a:xfrm>
          <a:off x="12675244" y="10751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152961</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2A184632-D777-4B6A-9353-414D392FE96B}"/>
            </a:ext>
          </a:extLst>
        </xdr:cNvPr>
        <xdr:cNvSpPr txBox="1"/>
      </xdr:nvSpPr>
      <xdr:spPr>
        <a:xfrm>
          <a:off x="11900544" y="10714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112140</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E044A6ED-A44F-4936-8AA4-974C1F57AF6E}"/>
            </a:ext>
          </a:extLst>
        </xdr:cNvPr>
        <xdr:cNvSpPr txBox="1"/>
      </xdr:nvSpPr>
      <xdr:spPr>
        <a:xfrm>
          <a:off x="11102984" y="10673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D811BBB5-729D-4E5A-967F-552D3886E246}"/>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C29B682B-EEAD-4199-B30E-CDAFD08061F1}"/>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AAACAABD-6F82-4704-AACA-F69998D1AEFE}"/>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347AD85A-59A1-4BC4-A509-D5C8D4FA70BD}"/>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FF5AF181-2E57-4EA2-A219-86F4E3DA5556}"/>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F856837E-D5B7-4046-8BA6-2CDE8F4DD79C}"/>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93234F41-5502-4645-8BFC-FBF860C87452}"/>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1937DE36-A059-4A87-BB19-B8BC01D13908}"/>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022D7815-15D2-4944-835B-23D920CEDAD8}"/>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D386F0F6-2AA8-422B-BBFD-3ED66EEC9C87}"/>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a:extLst>
            <a:ext uri="{FF2B5EF4-FFF2-40B4-BE49-F238E27FC236}">
              <a16:creationId xmlns:a16="http://schemas.microsoft.com/office/drawing/2014/main" id="{922E59D6-BA5D-4254-8A9B-BB6ED932CD42}"/>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a:extLst>
            <a:ext uri="{FF2B5EF4-FFF2-40B4-BE49-F238E27FC236}">
              <a16:creationId xmlns:a16="http://schemas.microsoft.com/office/drawing/2014/main" id="{2E492CC4-A5ED-419B-9402-28016469E289}"/>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a:extLst>
            <a:ext uri="{FF2B5EF4-FFF2-40B4-BE49-F238E27FC236}">
              <a16:creationId xmlns:a16="http://schemas.microsoft.com/office/drawing/2014/main" id="{7C185605-D47F-4E23-B1BC-7878F68BBE32}"/>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a:extLst>
            <a:ext uri="{FF2B5EF4-FFF2-40B4-BE49-F238E27FC236}">
              <a16:creationId xmlns:a16="http://schemas.microsoft.com/office/drawing/2014/main" id="{42667051-7ECA-48A4-B46B-1ACCE2EC8B92}"/>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a:extLst>
            <a:ext uri="{FF2B5EF4-FFF2-40B4-BE49-F238E27FC236}">
              <a16:creationId xmlns:a16="http://schemas.microsoft.com/office/drawing/2014/main" id="{839DE14E-7628-4A99-8301-04B3C52E6A5E}"/>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a:extLst>
            <a:ext uri="{FF2B5EF4-FFF2-40B4-BE49-F238E27FC236}">
              <a16:creationId xmlns:a16="http://schemas.microsoft.com/office/drawing/2014/main" id="{577FC12B-11FB-418C-829F-AA70FB308511}"/>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a:extLst>
            <a:ext uri="{FF2B5EF4-FFF2-40B4-BE49-F238E27FC236}">
              <a16:creationId xmlns:a16="http://schemas.microsoft.com/office/drawing/2014/main" id="{5D25A256-3F3A-471B-BEE9-6330EF64F5C6}"/>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a:extLst>
            <a:ext uri="{FF2B5EF4-FFF2-40B4-BE49-F238E27FC236}">
              <a16:creationId xmlns:a16="http://schemas.microsoft.com/office/drawing/2014/main" id="{4E5C0288-1B20-4244-8584-8A6B568B69D0}"/>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a:extLst>
            <a:ext uri="{FF2B5EF4-FFF2-40B4-BE49-F238E27FC236}">
              <a16:creationId xmlns:a16="http://schemas.microsoft.com/office/drawing/2014/main" id="{5AB27871-B5D2-4A56-882D-7647AB54C4DE}"/>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a:extLst>
            <a:ext uri="{FF2B5EF4-FFF2-40B4-BE49-F238E27FC236}">
              <a16:creationId xmlns:a16="http://schemas.microsoft.com/office/drawing/2014/main" id="{E7E45C9A-53F4-4698-83CA-D4DB0D7A675F}"/>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55A33089-A8BC-4C09-A9F8-2FD40A21EA9D}"/>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FEB90089-A37E-46B7-A42F-B0DA2CB46859}"/>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a:extLst>
            <a:ext uri="{FF2B5EF4-FFF2-40B4-BE49-F238E27FC236}">
              <a16:creationId xmlns:a16="http://schemas.microsoft.com/office/drawing/2014/main" id="{C724A79E-A37A-4933-81F3-945161C93FC5}"/>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89" name="直線コネクタ 688">
          <a:extLst>
            <a:ext uri="{FF2B5EF4-FFF2-40B4-BE49-F238E27FC236}">
              <a16:creationId xmlns:a16="http://schemas.microsoft.com/office/drawing/2014/main" id="{9EFFE217-EAAF-43D8-B2B7-3488BF933671}"/>
            </a:ext>
          </a:extLst>
        </xdr:cNvPr>
        <xdr:cNvCxnSpPr/>
      </xdr:nvCxnSpPr>
      <xdr:spPr>
        <a:xfrm flipV="1">
          <a:off x="19509104" y="931545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0" name="【保健センター・保健所】&#10;一人当たり面積最小値テキスト">
          <a:extLst>
            <a:ext uri="{FF2B5EF4-FFF2-40B4-BE49-F238E27FC236}">
              <a16:creationId xmlns:a16="http://schemas.microsoft.com/office/drawing/2014/main" id="{07B9F6E1-BB94-4E24-AB12-8CF57204AF75}"/>
            </a:ext>
          </a:extLst>
        </xdr:cNvPr>
        <xdr:cNvSpPr txBox="1"/>
      </xdr:nvSpPr>
      <xdr:spPr>
        <a:xfrm>
          <a:off x="1954784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1" name="直線コネクタ 690">
          <a:extLst>
            <a:ext uri="{FF2B5EF4-FFF2-40B4-BE49-F238E27FC236}">
              <a16:creationId xmlns:a16="http://schemas.microsoft.com/office/drawing/2014/main" id="{713AF169-91AE-48DA-BFA7-AE2A3CDDB98E}"/>
            </a:ext>
          </a:extLst>
        </xdr:cNvPr>
        <xdr:cNvCxnSpPr/>
      </xdr:nvCxnSpPr>
      <xdr:spPr>
        <a:xfrm>
          <a:off x="194437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2" name="【保健センター・保健所】&#10;一人当たり面積最大値テキスト">
          <a:extLst>
            <a:ext uri="{FF2B5EF4-FFF2-40B4-BE49-F238E27FC236}">
              <a16:creationId xmlns:a16="http://schemas.microsoft.com/office/drawing/2014/main" id="{61670476-793B-461A-9E01-AB9438DDB321}"/>
            </a:ext>
          </a:extLst>
        </xdr:cNvPr>
        <xdr:cNvSpPr txBox="1"/>
      </xdr:nvSpPr>
      <xdr:spPr>
        <a:xfrm>
          <a:off x="19547840" y="909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3" name="直線コネクタ 692">
          <a:extLst>
            <a:ext uri="{FF2B5EF4-FFF2-40B4-BE49-F238E27FC236}">
              <a16:creationId xmlns:a16="http://schemas.microsoft.com/office/drawing/2014/main" id="{CDC7E711-9C7C-4796-BCE3-7E006445E892}"/>
            </a:ext>
          </a:extLst>
        </xdr:cNvPr>
        <xdr:cNvCxnSpPr/>
      </xdr:nvCxnSpPr>
      <xdr:spPr>
        <a:xfrm>
          <a:off x="19443700" y="931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694" name="【保健センター・保健所】&#10;一人当たり面積平均値テキスト">
          <a:extLst>
            <a:ext uri="{FF2B5EF4-FFF2-40B4-BE49-F238E27FC236}">
              <a16:creationId xmlns:a16="http://schemas.microsoft.com/office/drawing/2014/main" id="{ECF8074F-465C-415D-A3F0-03DA1D010A7F}"/>
            </a:ext>
          </a:extLst>
        </xdr:cNvPr>
        <xdr:cNvSpPr txBox="1"/>
      </xdr:nvSpPr>
      <xdr:spPr>
        <a:xfrm>
          <a:off x="19547840" y="10274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5" name="フローチャート: 判断 694">
          <a:extLst>
            <a:ext uri="{FF2B5EF4-FFF2-40B4-BE49-F238E27FC236}">
              <a16:creationId xmlns:a16="http://schemas.microsoft.com/office/drawing/2014/main" id="{E1DDF50A-A06B-4225-869D-421C148390A0}"/>
            </a:ext>
          </a:extLst>
        </xdr:cNvPr>
        <xdr:cNvSpPr/>
      </xdr:nvSpPr>
      <xdr:spPr>
        <a:xfrm>
          <a:off x="1945894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6" name="フローチャート: 判断 695">
          <a:extLst>
            <a:ext uri="{FF2B5EF4-FFF2-40B4-BE49-F238E27FC236}">
              <a16:creationId xmlns:a16="http://schemas.microsoft.com/office/drawing/2014/main" id="{0B757771-B15C-4D40-AE06-0C8F38CBB7D2}"/>
            </a:ext>
          </a:extLst>
        </xdr:cNvPr>
        <xdr:cNvSpPr/>
      </xdr:nvSpPr>
      <xdr:spPr>
        <a:xfrm>
          <a:off x="1873504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697" name="フローチャート: 判断 696">
          <a:extLst>
            <a:ext uri="{FF2B5EF4-FFF2-40B4-BE49-F238E27FC236}">
              <a16:creationId xmlns:a16="http://schemas.microsoft.com/office/drawing/2014/main" id="{8DF92E72-AE05-44C9-BF3A-66A671DE731B}"/>
            </a:ext>
          </a:extLst>
        </xdr:cNvPr>
        <xdr:cNvSpPr/>
      </xdr:nvSpPr>
      <xdr:spPr>
        <a:xfrm>
          <a:off x="179374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698" name="フローチャート: 判断 697">
          <a:extLst>
            <a:ext uri="{FF2B5EF4-FFF2-40B4-BE49-F238E27FC236}">
              <a16:creationId xmlns:a16="http://schemas.microsoft.com/office/drawing/2014/main" id="{7B65C1DA-2231-426E-B4E0-5BC91A4540EF}"/>
            </a:ext>
          </a:extLst>
        </xdr:cNvPr>
        <xdr:cNvSpPr/>
      </xdr:nvSpPr>
      <xdr:spPr>
        <a:xfrm>
          <a:off x="171627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699" name="フローチャート: 判断 698">
          <a:extLst>
            <a:ext uri="{FF2B5EF4-FFF2-40B4-BE49-F238E27FC236}">
              <a16:creationId xmlns:a16="http://schemas.microsoft.com/office/drawing/2014/main" id="{469487F5-687B-47E0-BF17-0CEB083CC8E1}"/>
            </a:ext>
          </a:extLst>
        </xdr:cNvPr>
        <xdr:cNvSpPr/>
      </xdr:nvSpPr>
      <xdr:spPr>
        <a:xfrm>
          <a:off x="1638808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E5C2F870-1D5B-4847-8FB3-B4AE8D708E75}"/>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9A90D170-5334-41FE-9DAE-DE0584E54857}"/>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2C2F2560-2BD3-4DB4-B75C-1FFCEBFEC2B7}"/>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46F40C70-00FF-4E71-9AF0-E94D3172336F}"/>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A04B8EAF-3732-408C-9FED-E253F814D334}"/>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158750</xdr:rowOff>
    </xdr:from>
    <xdr:to>
      <xdr:col>116</xdr:col>
      <xdr:colOff>114300</xdr:colOff>
      <xdr:row>64</xdr:row>
      <xdr:rowOff>88900</xdr:rowOff>
    </xdr:to>
    <xdr:sp macro="" textlink="">
      <xdr:nvSpPr>
        <xdr:cNvPr id="705" name="楕円 704">
          <a:extLst>
            <a:ext uri="{FF2B5EF4-FFF2-40B4-BE49-F238E27FC236}">
              <a16:creationId xmlns:a16="http://schemas.microsoft.com/office/drawing/2014/main" id="{27252392-0BCE-4B46-8C38-490A77EFFD62}"/>
            </a:ext>
          </a:extLst>
        </xdr:cNvPr>
        <xdr:cNvSpPr/>
      </xdr:nvSpPr>
      <xdr:spPr>
        <a:xfrm>
          <a:off x="19458940" y="107200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73677</xdr:rowOff>
    </xdr:from>
    <xdr:ext cx="469744" cy="259045"/>
    <xdr:sp macro="" textlink="">
      <xdr:nvSpPr>
        <xdr:cNvPr id="706" name="【保健センター・保健所】&#10;一人当たり面積該当値テキスト">
          <a:extLst>
            <a:ext uri="{FF2B5EF4-FFF2-40B4-BE49-F238E27FC236}">
              <a16:creationId xmlns:a16="http://schemas.microsoft.com/office/drawing/2014/main" id="{2723A085-04CE-4EA5-89A2-1F56ECF02026}"/>
            </a:ext>
          </a:extLst>
        </xdr:cNvPr>
        <xdr:cNvSpPr txBox="1"/>
      </xdr:nvSpPr>
      <xdr:spPr>
        <a:xfrm>
          <a:off x="19547840" y="1063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158750</xdr:rowOff>
    </xdr:from>
    <xdr:to>
      <xdr:col>112</xdr:col>
      <xdr:colOff>38100</xdr:colOff>
      <xdr:row>64</xdr:row>
      <xdr:rowOff>88900</xdr:rowOff>
    </xdr:to>
    <xdr:sp macro="" textlink="">
      <xdr:nvSpPr>
        <xdr:cNvPr id="707" name="楕円 706">
          <a:extLst>
            <a:ext uri="{FF2B5EF4-FFF2-40B4-BE49-F238E27FC236}">
              <a16:creationId xmlns:a16="http://schemas.microsoft.com/office/drawing/2014/main" id="{F8F5F172-A851-4B54-B6AA-F1C0B912120F}"/>
            </a:ext>
          </a:extLst>
        </xdr:cNvPr>
        <xdr:cNvSpPr/>
      </xdr:nvSpPr>
      <xdr:spPr>
        <a:xfrm>
          <a:off x="18735040" y="107200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38100</xdr:rowOff>
    </xdr:from>
    <xdr:to>
      <xdr:col>116</xdr:col>
      <xdr:colOff>63500</xdr:colOff>
      <xdr:row>64</xdr:row>
      <xdr:rowOff>38100</xdr:rowOff>
    </xdr:to>
    <xdr:cxnSp macro="">
      <xdr:nvCxnSpPr>
        <xdr:cNvPr id="708" name="直線コネクタ 707">
          <a:extLst>
            <a:ext uri="{FF2B5EF4-FFF2-40B4-BE49-F238E27FC236}">
              <a16:creationId xmlns:a16="http://schemas.microsoft.com/office/drawing/2014/main" id="{1F554C28-43D4-4354-BB5B-0292BF5503FA}"/>
            </a:ext>
          </a:extLst>
        </xdr:cNvPr>
        <xdr:cNvCxnSpPr/>
      </xdr:nvCxnSpPr>
      <xdr:spPr>
        <a:xfrm>
          <a:off x="18778220" y="107670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158750</xdr:rowOff>
    </xdr:from>
    <xdr:to>
      <xdr:col>107</xdr:col>
      <xdr:colOff>101600</xdr:colOff>
      <xdr:row>64</xdr:row>
      <xdr:rowOff>88900</xdr:rowOff>
    </xdr:to>
    <xdr:sp macro="" textlink="">
      <xdr:nvSpPr>
        <xdr:cNvPr id="709" name="楕円 708">
          <a:extLst>
            <a:ext uri="{FF2B5EF4-FFF2-40B4-BE49-F238E27FC236}">
              <a16:creationId xmlns:a16="http://schemas.microsoft.com/office/drawing/2014/main" id="{18093129-630A-4A93-9BD7-FD416D0A96B3}"/>
            </a:ext>
          </a:extLst>
        </xdr:cNvPr>
        <xdr:cNvSpPr/>
      </xdr:nvSpPr>
      <xdr:spPr>
        <a:xfrm>
          <a:off x="17937480" y="107200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38100</xdr:rowOff>
    </xdr:from>
    <xdr:to>
      <xdr:col>111</xdr:col>
      <xdr:colOff>177800</xdr:colOff>
      <xdr:row>64</xdr:row>
      <xdr:rowOff>38100</xdr:rowOff>
    </xdr:to>
    <xdr:cxnSp macro="">
      <xdr:nvCxnSpPr>
        <xdr:cNvPr id="710" name="直線コネクタ 709">
          <a:extLst>
            <a:ext uri="{FF2B5EF4-FFF2-40B4-BE49-F238E27FC236}">
              <a16:creationId xmlns:a16="http://schemas.microsoft.com/office/drawing/2014/main" id="{4C49479B-24F9-466F-8B19-F66B5166A7C3}"/>
            </a:ext>
          </a:extLst>
        </xdr:cNvPr>
        <xdr:cNvCxnSpPr/>
      </xdr:nvCxnSpPr>
      <xdr:spPr>
        <a:xfrm>
          <a:off x="17988280" y="107670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158750</xdr:rowOff>
    </xdr:from>
    <xdr:to>
      <xdr:col>102</xdr:col>
      <xdr:colOff>165100</xdr:colOff>
      <xdr:row>64</xdr:row>
      <xdr:rowOff>88900</xdr:rowOff>
    </xdr:to>
    <xdr:sp macro="" textlink="">
      <xdr:nvSpPr>
        <xdr:cNvPr id="711" name="楕円 710">
          <a:extLst>
            <a:ext uri="{FF2B5EF4-FFF2-40B4-BE49-F238E27FC236}">
              <a16:creationId xmlns:a16="http://schemas.microsoft.com/office/drawing/2014/main" id="{A1BC1531-A5C0-4566-8A4F-C3E3CD8E28E2}"/>
            </a:ext>
          </a:extLst>
        </xdr:cNvPr>
        <xdr:cNvSpPr/>
      </xdr:nvSpPr>
      <xdr:spPr>
        <a:xfrm>
          <a:off x="17162780" y="107200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38100</xdr:rowOff>
    </xdr:from>
    <xdr:to>
      <xdr:col>107</xdr:col>
      <xdr:colOff>50800</xdr:colOff>
      <xdr:row>64</xdr:row>
      <xdr:rowOff>38100</xdr:rowOff>
    </xdr:to>
    <xdr:cxnSp macro="">
      <xdr:nvCxnSpPr>
        <xdr:cNvPr id="712" name="直線コネクタ 711">
          <a:extLst>
            <a:ext uri="{FF2B5EF4-FFF2-40B4-BE49-F238E27FC236}">
              <a16:creationId xmlns:a16="http://schemas.microsoft.com/office/drawing/2014/main" id="{30AE196B-AC4B-4D2E-9429-CB1F14AEAF9C}"/>
            </a:ext>
          </a:extLst>
        </xdr:cNvPr>
        <xdr:cNvCxnSpPr/>
      </xdr:nvCxnSpPr>
      <xdr:spPr>
        <a:xfrm>
          <a:off x="17213580" y="107670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158750</xdr:rowOff>
    </xdr:from>
    <xdr:to>
      <xdr:col>98</xdr:col>
      <xdr:colOff>38100</xdr:colOff>
      <xdr:row>64</xdr:row>
      <xdr:rowOff>88900</xdr:rowOff>
    </xdr:to>
    <xdr:sp macro="" textlink="">
      <xdr:nvSpPr>
        <xdr:cNvPr id="713" name="楕円 712">
          <a:extLst>
            <a:ext uri="{FF2B5EF4-FFF2-40B4-BE49-F238E27FC236}">
              <a16:creationId xmlns:a16="http://schemas.microsoft.com/office/drawing/2014/main" id="{774E8264-6F74-4BA3-B573-1FCA79EF4EBB}"/>
            </a:ext>
          </a:extLst>
        </xdr:cNvPr>
        <xdr:cNvSpPr/>
      </xdr:nvSpPr>
      <xdr:spPr>
        <a:xfrm>
          <a:off x="16388080" y="107200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38100</xdr:rowOff>
    </xdr:from>
    <xdr:to>
      <xdr:col>102</xdr:col>
      <xdr:colOff>114300</xdr:colOff>
      <xdr:row>64</xdr:row>
      <xdr:rowOff>38100</xdr:rowOff>
    </xdr:to>
    <xdr:cxnSp macro="">
      <xdr:nvCxnSpPr>
        <xdr:cNvPr id="714" name="直線コネクタ 713">
          <a:extLst>
            <a:ext uri="{FF2B5EF4-FFF2-40B4-BE49-F238E27FC236}">
              <a16:creationId xmlns:a16="http://schemas.microsoft.com/office/drawing/2014/main" id="{19EFB7F9-9452-4E3D-A149-E7FBE741154F}"/>
            </a:ext>
          </a:extLst>
        </xdr:cNvPr>
        <xdr:cNvCxnSpPr/>
      </xdr:nvCxnSpPr>
      <xdr:spPr>
        <a:xfrm>
          <a:off x="16431260" y="107670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143527</xdr:rowOff>
    </xdr:from>
    <xdr:ext cx="469744" cy="259045"/>
    <xdr:sp macro="" textlink="">
      <xdr:nvSpPr>
        <xdr:cNvPr id="715" name="n_1aveValue【保健センター・保健所】&#10;一人当たり面積">
          <a:extLst>
            <a:ext uri="{FF2B5EF4-FFF2-40B4-BE49-F238E27FC236}">
              <a16:creationId xmlns:a16="http://schemas.microsoft.com/office/drawing/2014/main" id="{B6F951E0-AC84-4FE7-B917-628660568AFA}"/>
            </a:ext>
          </a:extLst>
        </xdr:cNvPr>
        <xdr:cNvSpPr txBox="1"/>
      </xdr:nvSpPr>
      <xdr:spPr>
        <a:xfrm>
          <a:off x="185611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162577</xdr:rowOff>
    </xdr:from>
    <xdr:ext cx="469744" cy="259045"/>
    <xdr:sp macro="" textlink="">
      <xdr:nvSpPr>
        <xdr:cNvPr id="716" name="n_2aveValue【保健センター・保健所】&#10;一人当たり面積">
          <a:extLst>
            <a:ext uri="{FF2B5EF4-FFF2-40B4-BE49-F238E27FC236}">
              <a16:creationId xmlns:a16="http://schemas.microsoft.com/office/drawing/2014/main" id="{0934B00F-8FAD-43C6-8ED9-2F83E0BD21C5}"/>
            </a:ext>
          </a:extLst>
        </xdr:cNvPr>
        <xdr:cNvSpPr txBox="1"/>
      </xdr:nvSpPr>
      <xdr:spPr>
        <a:xfrm>
          <a:off x="1777626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162577</xdr:rowOff>
    </xdr:from>
    <xdr:ext cx="469744" cy="259045"/>
    <xdr:sp macro="" textlink="">
      <xdr:nvSpPr>
        <xdr:cNvPr id="717" name="n_3aveValue【保健センター・保健所】&#10;一人当たり面積">
          <a:extLst>
            <a:ext uri="{FF2B5EF4-FFF2-40B4-BE49-F238E27FC236}">
              <a16:creationId xmlns:a16="http://schemas.microsoft.com/office/drawing/2014/main" id="{3778F612-CC63-40E4-9EFA-6C1AB86001A8}"/>
            </a:ext>
          </a:extLst>
        </xdr:cNvPr>
        <xdr:cNvSpPr txBox="1"/>
      </xdr:nvSpPr>
      <xdr:spPr>
        <a:xfrm>
          <a:off x="1700156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143527</xdr:rowOff>
    </xdr:from>
    <xdr:ext cx="469744" cy="259045"/>
    <xdr:sp macro="" textlink="">
      <xdr:nvSpPr>
        <xdr:cNvPr id="718" name="n_4aveValue【保健センター・保健所】&#10;一人当たり面積">
          <a:extLst>
            <a:ext uri="{FF2B5EF4-FFF2-40B4-BE49-F238E27FC236}">
              <a16:creationId xmlns:a16="http://schemas.microsoft.com/office/drawing/2014/main" id="{7D547744-FF07-4C02-BB28-3B2B49D5516D}"/>
            </a:ext>
          </a:extLst>
        </xdr:cNvPr>
        <xdr:cNvSpPr txBox="1"/>
      </xdr:nvSpPr>
      <xdr:spPr>
        <a:xfrm>
          <a:off x="1622686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80027</xdr:rowOff>
    </xdr:from>
    <xdr:ext cx="469744" cy="259045"/>
    <xdr:sp macro="" textlink="">
      <xdr:nvSpPr>
        <xdr:cNvPr id="719" name="n_1mainValue【保健センター・保健所】&#10;一人当たり面積">
          <a:extLst>
            <a:ext uri="{FF2B5EF4-FFF2-40B4-BE49-F238E27FC236}">
              <a16:creationId xmlns:a16="http://schemas.microsoft.com/office/drawing/2014/main" id="{FC487361-7C4D-43B7-AE38-76E8BFF4334E}"/>
            </a:ext>
          </a:extLst>
        </xdr:cNvPr>
        <xdr:cNvSpPr txBox="1"/>
      </xdr:nvSpPr>
      <xdr:spPr>
        <a:xfrm>
          <a:off x="1856112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80027</xdr:rowOff>
    </xdr:from>
    <xdr:ext cx="469744" cy="259045"/>
    <xdr:sp macro="" textlink="">
      <xdr:nvSpPr>
        <xdr:cNvPr id="720" name="n_2mainValue【保健センター・保健所】&#10;一人当たり面積">
          <a:extLst>
            <a:ext uri="{FF2B5EF4-FFF2-40B4-BE49-F238E27FC236}">
              <a16:creationId xmlns:a16="http://schemas.microsoft.com/office/drawing/2014/main" id="{4115CC14-8728-49EF-BD1F-F55B566C4395}"/>
            </a:ext>
          </a:extLst>
        </xdr:cNvPr>
        <xdr:cNvSpPr txBox="1"/>
      </xdr:nvSpPr>
      <xdr:spPr>
        <a:xfrm>
          <a:off x="1777626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80027</xdr:rowOff>
    </xdr:from>
    <xdr:ext cx="469744" cy="259045"/>
    <xdr:sp macro="" textlink="">
      <xdr:nvSpPr>
        <xdr:cNvPr id="721" name="n_3mainValue【保健センター・保健所】&#10;一人当たり面積">
          <a:extLst>
            <a:ext uri="{FF2B5EF4-FFF2-40B4-BE49-F238E27FC236}">
              <a16:creationId xmlns:a16="http://schemas.microsoft.com/office/drawing/2014/main" id="{720A509C-4471-4B47-A690-B5B0A96FEE9A}"/>
            </a:ext>
          </a:extLst>
        </xdr:cNvPr>
        <xdr:cNvSpPr txBox="1"/>
      </xdr:nvSpPr>
      <xdr:spPr>
        <a:xfrm>
          <a:off x="1700156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80027</xdr:rowOff>
    </xdr:from>
    <xdr:ext cx="469744" cy="259045"/>
    <xdr:sp macro="" textlink="">
      <xdr:nvSpPr>
        <xdr:cNvPr id="722" name="n_4mainValue【保健センター・保健所】&#10;一人当たり面積">
          <a:extLst>
            <a:ext uri="{FF2B5EF4-FFF2-40B4-BE49-F238E27FC236}">
              <a16:creationId xmlns:a16="http://schemas.microsoft.com/office/drawing/2014/main" id="{B13E98DA-77AC-4331-92FC-5E65073F1051}"/>
            </a:ext>
          </a:extLst>
        </xdr:cNvPr>
        <xdr:cNvSpPr txBox="1"/>
      </xdr:nvSpPr>
      <xdr:spPr>
        <a:xfrm>
          <a:off x="1622686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985E9FF0-1A5F-499B-B911-07011032E006}"/>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4" name="正方形/長方形 723">
          <a:extLst>
            <a:ext uri="{FF2B5EF4-FFF2-40B4-BE49-F238E27FC236}">
              <a16:creationId xmlns:a16="http://schemas.microsoft.com/office/drawing/2014/main" id="{402C7468-0BB8-4840-8759-74A523484B48}"/>
            </a:ext>
          </a:extLst>
        </xdr:cNvPr>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5" name="正方形/長方形 724">
          <a:extLst>
            <a:ext uri="{FF2B5EF4-FFF2-40B4-BE49-F238E27FC236}">
              <a16:creationId xmlns:a16="http://schemas.microsoft.com/office/drawing/2014/main" id="{F9DC6543-8DA8-494B-8435-43404A538756}"/>
            </a:ext>
          </a:extLst>
        </xdr:cNvPr>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6" name="正方形/長方形 725">
          <a:extLst>
            <a:ext uri="{FF2B5EF4-FFF2-40B4-BE49-F238E27FC236}">
              <a16:creationId xmlns:a16="http://schemas.microsoft.com/office/drawing/2014/main" id="{FCE0F111-0AD8-45B3-8A9F-F0CCE5FCEEE6}"/>
            </a:ext>
          </a:extLst>
        </xdr:cNvPr>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7" name="正方形/長方形 726">
          <a:extLst>
            <a:ext uri="{FF2B5EF4-FFF2-40B4-BE49-F238E27FC236}">
              <a16:creationId xmlns:a16="http://schemas.microsoft.com/office/drawing/2014/main" id="{97DAA3FA-6A31-43D8-882B-795AB5E661F2}"/>
            </a:ext>
          </a:extLst>
        </xdr:cNvPr>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48DC3D65-98E3-4111-80F8-007E4D1075D2}"/>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9" name="正方形/長方形 728">
          <a:extLst>
            <a:ext uri="{FF2B5EF4-FFF2-40B4-BE49-F238E27FC236}">
              <a16:creationId xmlns:a16="http://schemas.microsoft.com/office/drawing/2014/main" id="{824292D8-9281-4095-B4AF-14778B47195A}"/>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0" name="正方形/長方形 729">
          <a:extLst>
            <a:ext uri="{FF2B5EF4-FFF2-40B4-BE49-F238E27FC236}">
              <a16:creationId xmlns:a16="http://schemas.microsoft.com/office/drawing/2014/main" id="{8281EFFF-9BE7-4F97-91DC-3DDC31393C1F}"/>
            </a:ext>
          </a:extLst>
        </xdr:cNvPr>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1" name="正方形/長方形 730">
          <a:extLst>
            <a:ext uri="{FF2B5EF4-FFF2-40B4-BE49-F238E27FC236}">
              <a16:creationId xmlns:a16="http://schemas.microsoft.com/office/drawing/2014/main" id="{53DE391B-F471-40FE-A2C1-3A7E79BCE051}"/>
            </a:ext>
          </a:extLst>
        </xdr:cNvPr>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2" name="正方形/長方形 731">
          <a:extLst>
            <a:ext uri="{FF2B5EF4-FFF2-40B4-BE49-F238E27FC236}">
              <a16:creationId xmlns:a16="http://schemas.microsoft.com/office/drawing/2014/main" id="{2E790E93-370F-41F3-811D-88D454CAF64C}"/>
            </a:ext>
          </a:extLst>
        </xdr:cNvPr>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3" name="正方形/長方形 732">
          <a:extLst>
            <a:ext uri="{FF2B5EF4-FFF2-40B4-BE49-F238E27FC236}">
              <a16:creationId xmlns:a16="http://schemas.microsoft.com/office/drawing/2014/main" id="{A8F498E1-4C5B-444D-8F10-8DA9EFA11602}"/>
            </a:ext>
          </a:extLst>
        </xdr:cNvPr>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a:extLst>
            <a:ext uri="{FF2B5EF4-FFF2-40B4-BE49-F238E27FC236}">
              <a16:creationId xmlns:a16="http://schemas.microsoft.com/office/drawing/2014/main" id="{DFE380A4-A111-466B-9256-B335B5FF0B75}"/>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A4793DC5-BB2E-4AC0-B41A-DF793BE342CE}"/>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68E4255D-F961-46EF-A332-0ED870F3E86C}"/>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A15158BB-F631-436E-BDB7-749A29B8103E}"/>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B5B3FC60-9E63-44D1-840D-ABBB28CAD7E8}"/>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6505C51E-6BF2-4E03-9211-78D6E1866D4C}"/>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C43E0892-02BA-4A43-A32F-A830168E077B}"/>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02484E68-95A3-484E-B124-42DB11F8EEBF}"/>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CBCA09B5-3283-44FF-8741-DE500B0211D3}"/>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52751349-2FC1-44DE-B2A0-FC209F6BDFDF}"/>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0D9C6A17-D69E-4073-8B28-3569CADEC34C}"/>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F66ADB4F-4E06-4BB3-8EDC-D4F566BFF525}"/>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6" name="直線コネクタ 745">
          <a:extLst>
            <a:ext uri="{FF2B5EF4-FFF2-40B4-BE49-F238E27FC236}">
              <a16:creationId xmlns:a16="http://schemas.microsoft.com/office/drawing/2014/main" id="{F81CA39B-3288-44E7-9BFE-B8AAAF8E8225}"/>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7" name="テキスト ボックス 746">
          <a:extLst>
            <a:ext uri="{FF2B5EF4-FFF2-40B4-BE49-F238E27FC236}">
              <a16:creationId xmlns:a16="http://schemas.microsoft.com/office/drawing/2014/main" id="{0BE376DF-CA45-421C-AB36-68CE47BF09E0}"/>
            </a:ext>
          </a:extLst>
        </xdr:cNvPr>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8" name="直線コネクタ 747">
          <a:extLst>
            <a:ext uri="{FF2B5EF4-FFF2-40B4-BE49-F238E27FC236}">
              <a16:creationId xmlns:a16="http://schemas.microsoft.com/office/drawing/2014/main" id="{2F2F1976-F5CC-4153-A834-D11CA386B89A}"/>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9" name="テキスト ボックス 748">
          <a:extLst>
            <a:ext uri="{FF2B5EF4-FFF2-40B4-BE49-F238E27FC236}">
              <a16:creationId xmlns:a16="http://schemas.microsoft.com/office/drawing/2014/main" id="{3DC6DF48-4D4E-4B48-A5D6-A315F3CC3614}"/>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0" name="直線コネクタ 749">
          <a:extLst>
            <a:ext uri="{FF2B5EF4-FFF2-40B4-BE49-F238E27FC236}">
              <a16:creationId xmlns:a16="http://schemas.microsoft.com/office/drawing/2014/main" id="{ECE284DD-5898-489F-BC54-EAF889ED0283}"/>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1" name="テキスト ボックス 750">
          <a:extLst>
            <a:ext uri="{FF2B5EF4-FFF2-40B4-BE49-F238E27FC236}">
              <a16:creationId xmlns:a16="http://schemas.microsoft.com/office/drawing/2014/main" id="{9921C4BE-3F67-4FBC-86E1-8E4B86E23A24}"/>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2" name="直線コネクタ 751">
          <a:extLst>
            <a:ext uri="{FF2B5EF4-FFF2-40B4-BE49-F238E27FC236}">
              <a16:creationId xmlns:a16="http://schemas.microsoft.com/office/drawing/2014/main" id="{24F789C1-DD51-4432-A0F5-D9ADA7647554}"/>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3" name="テキスト ボックス 752">
          <a:extLst>
            <a:ext uri="{FF2B5EF4-FFF2-40B4-BE49-F238E27FC236}">
              <a16:creationId xmlns:a16="http://schemas.microsoft.com/office/drawing/2014/main" id="{2A32F577-13AD-45FC-9263-A6A226B6C18F}"/>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a:extLst>
            <a:ext uri="{FF2B5EF4-FFF2-40B4-BE49-F238E27FC236}">
              <a16:creationId xmlns:a16="http://schemas.microsoft.com/office/drawing/2014/main" id="{55C76DA0-9DBC-4D3B-B202-3BE2D212E98D}"/>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a:extLst>
            <a:ext uri="{FF2B5EF4-FFF2-40B4-BE49-F238E27FC236}">
              <a16:creationId xmlns:a16="http://schemas.microsoft.com/office/drawing/2014/main" id="{8142A24A-94AF-44FE-B6D1-78B11448E3CA}"/>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a:extLst>
            <a:ext uri="{FF2B5EF4-FFF2-40B4-BE49-F238E27FC236}">
              <a16:creationId xmlns:a16="http://schemas.microsoft.com/office/drawing/2014/main" id="{FB7BD35E-6375-4B2B-8077-B1B13507077B}"/>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7" name="直線コネクタ 756">
          <a:extLst>
            <a:ext uri="{FF2B5EF4-FFF2-40B4-BE49-F238E27FC236}">
              <a16:creationId xmlns:a16="http://schemas.microsoft.com/office/drawing/2014/main" id="{D7DFA7CF-958B-4CAE-8D96-CC57FDDF9B45}"/>
            </a:ext>
          </a:extLst>
        </xdr:cNvPr>
        <xdr:cNvCxnSpPr/>
      </xdr:nvCxnSpPr>
      <xdr:spPr>
        <a:xfrm flipV="1">
          <a:off x="14375764" y="16885920"/>
          <a:ext cx="0" cy="125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58" name="【庁舎】&#10;有形固定資産減価償却率最小値テキスト">
          <a:extLst>
            <a:ext uri="{FF2B5EF4-FFF2-40B4-BE49-F238E27FC236}">
              <a16:creationId xmlns:a16="http://schemas.microsoft.com/office/drawing/2014/main" id="{EE9BC3A0-7D13-4CF7-BF98-D8BA9862E48A}"/>
            </a:ext>
          </a:extLst>
        </xdr:cNvPr>
        <xdr:cNvSpPr txBox="1"/>
      </xdr:nvSpPr>
      <xdr:spPr>
        <a:xfrm>
          <a:off x="14414500" y="18146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59" name="直線コネクタ 758">
          <a:extLst>
            <a:ext uri="{FF2B5EF4-FFF2-40B4-BE49-F238E27FC236}">
              <a16:creationId xmlns:a16="http://schemas.microsoft.com/office/drawing/2014/main" id="{C63C3D72-E241-4CBC-9952-B0CEEF1FFE2E}"/>
            </a:ext>
          </a:extLst>
        </xdr:cNvPr>
        <xdr:cNvCxnSpPr/>
      </xdr:nvCxnSpPr>
      <xdr:spPr>
        <a:xfrm>
          <a:off x="14287500" y="181424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0" name="【庁舎】&#10;有形固定資産減価償却率最大値テキスト">
          <a:extLst>
            <a:ext uri="{FF2B5EF4-FFF2-40B4-BE49-F238E27FC236}">
              <a16:creationId xmlns:a16="http://schemas.microsoft.com/office/drawing/2014/main" id="{5AC60EB4-E524-40E4-A042-D50314B050A0}"/>
            </a:ext>
          </a:extLst>
        </xdr:cNvPr>
        <xdr:cNvSpPr txBox="1"/>
      </xdr:nvSpPr>
      <xdr:spPr>
        <a:xfrm>
          <a:off x="14414500" y="1666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1" name="直線コネクタ 760">
          <a:extLst>
            <a:ext uri="{FF2B5EF4-FFF2-40B4-BE49-F238E27FC236}">
              <a16:creationId xmlns:a16="http://schemas.microsoft.com/office/drawing/2014/main" id="{A31FF55B-61E3-4881-B1B0-54108631C4BE}"/>
            </a:ext>
          </a:extLst>
        </xdr:cNvPr>
        <xdr:cNvCxnSpPr/>
      </xdr:nvCxnSpPr>
      <xdr:spPr>
        <a:xfrm>
          <a:off x="14287500" y="16885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121429</xdr:rowOff>
    </xdr:from>
    <xdr:ext cx="405111" cy="259045"/>
    <xdr:sp macro="" textlink="">
      <xdr:nvSpPr>
        <xdr:cNvPr id="762" name="【庁舎】&#10;有形固定資産減価償却率平均値テキスト">
          <a:extLst>
            <a:ext uri="{FF2B5EF4-FFF2-40B4-BE49-F238E27FC236}">
              <a16:creationId xmlns:a16="http://schemas.microsoft.com/office/drawing/2014/main" id="{A8EFCED5-DDA1-4A97-B26A-40F699C341C0}"/>
            </a:ext>
          </a:extLst>
        </xdr:cNvPr>
        <xdr:cNvSpPr txBox="1"/>
      </xdr:nvSpPr>
      <xdr:spPr>
        <a:xfrm>
          <a:off x="14414500" y="173883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3" name="フローチャート: 判断 762">
          <a:extLst>
            <a:ext uri="{FF2B5EF4-FFF2-40B4-BE49-F238E27FC236}">
              <a16:creationId xmlns:a16="http://schemas.microsoft.com/office/drawing/2014/main" id="{91E59602-C45B-4885-B508-F9995BC5DF0B}"/>
            </a:ext>
          </a:extLst>
        </xdr:cNvPr>
        <xdr:cNvSpPr/>
      </xdr:nvSpPr>
      <xdr:spPr>
        <a:xfrm>
          <a:off x="14325600" y="1753311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4" name="フローチャート: 判断 763">
          <a:extLst>
            <a:ext uri="{FF2B5EF4-FFF2-40B4-BE49-F238E27FC236}">
              <a16:creationId xmlns:a16="http://schemas.microsoft.com/office/drawing/2014/main" id="{4702C19C-E553-4D7A-9D65-B0246E02CD31}"/>
            </a:ext>
          </a:extLst>
        </xdr:cNvPr>
        <xdr:cNvSpPr/>
      </xdr:nvSpPr>
      <xdr:spPr>
        <a:xfrm>
          <a:off x="13578840" y="17505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5" name="フローチャート: 判断 764">
          <a:extLst>
            <a:ext uri="{FF2B5EF4-FFF2-40B4-BE49-F238E27FC236}">
              <a16:creationId xmlns:a16="http://schemas.microsoft.com/office/drawing/2014/main" id="{83F40078-0A9B-490C-89E4-4596C3B6435A}"/>
            </a:ext>
          </a:extLst>
        </xdr:cNvPr>
        <xdr:cNvSpPr/>
      </xdr:nvSpPr>
      <xdr:spPr>
        <a:xfrm>
          <a:off x="12804140" y="174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66" name="フローチャート: 判断 765">
          <a:extLst>
            <a:ext uri="{FF2B5EF4-FFF2-40B4-BE49-F238E27FC236}">
              <a16:creationId xmlns:a16="http://schemas.microsoft.com/office/drawing/2014/main" id="{8FA017A0-9BFA-4EC0-BD71-C43C513F28FC}"/>
            </a:ext>
          </a:extLst>
        </xdr:cNvPr>
        <xdr:cNvSpPr/>
      </xdr:nvSpPr>
      <xdr:spPr>
        <a:xfrm>
          <a:off x="12029440" y="174508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67" name="フローチャート: 判断 766">
          <a:extLst>
            <a:ext uri="{FF2B5EF4-FFF2-40B4-BE49-F238E27FC236}">
              <a16:creationId xmlns:a16="http://schemas.microsoft.com/office/drawing/2014/main" id="{253D3C28-623C-4C61-A119-5CC3391462B1}"/>
            </a:ext>
          </a:extLst>
        </xdr:cNvPr>
        <xdr:cNvSpPr/>
      </xdr:nvSpPr>
      <xdr:spPr>
        <a:xfrm>
          <a:off x="1123188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6E33FBB6-C2C3-4D0A-8D4C-6FCEA45D5AAD}"/>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AFD8A873-145B-4000-B767-6A6A435666F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ABA23FE7-551E-4498-AD33-B206EB494C64}"/>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4446DEA1-2920-430D-A441-A65A4A26EE37}"/>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0F69C9D2-8150-481A-BE4F-3D220234DE06}"/>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36830</xdr:rowOff>
    </xdr:from>
    <xdr:to>
      <xdr:col>85</xdr:col>
      <xdr:colOff>177800</xdr:colOff>
      <xdr:row>107</xdr:row>
      <xdr:rowOff>138430</xdr:rowOff>
    </xdr:to>
    <xdr:sp macro="" textlink="">
      <xdr:nvSpPr>
        <xdr:cNvPr id="773" name="楕円 772">
          <a:extLst>
            <a:ext uri="{FF2B5EF4-FFF2-40B4-BE49-F238E27FC236}">
              <a16:creationId xmlns:a16="http://schemas.microsoft.com/office/drawing/2014/main" id="{9A397258-5668-4D0A-9C49-2BB14C2B1F09}"/>
            </a:ext>
          </a:extLst>
        </xdr:cNvPr>
        <xdr:cNvSpPr/>
      </xdr:nvSpPr>
      <xdr:spPr>
        <a:xfrm>
          <a:off x="14325600" y="1797431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123207</xdr:rowOff>
    </xdr:from>
    <xdr:ext cx="405111" cy="259045"/>
    <xdr:sp macro="" textlink="">
      <xdr:nvSpPr>
        <xdr:cNvPr id="774" name="【庁舎】&#10;有形固定資産減価償却率該当値テキスト">
          <a:extLst>
            <a:ext uri="{FF2B5EF4-FFF2-40B4-BE49-F238E27FC236}">
              <a16:creationId xmlns:a16="http://schemas.microsoft.com/office/drawing/2014/main" id="{32FB53C9-7BE6-45C7-B3BE-B3A52E81B30D}"/>
            </a:ext>
          </a:extLst>
        </xdr:cNvPr>
        <xdr:cNvSpPr txBox="1"/>
      </xdr:nvSpPr>
      <xdr:spPr>
        <a:xfrm>
          <a:off x="14414500" y="17893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160274</xdr:rowOff>
    </xdr:from>
    <xdr:to>
      <xdr:col>81</xdr:col>
      <xdr:colOff>101600</xdr:colOff>
      <xdr:row>107</xdr:row>
      <xdr:rowOff>90424</xdr:rowOff>
    </xdr:to>
    <xdr:sp macro="" textlink="">
      <xdr:nvSpPr>
        <xdr:cNvPr id="775" name="楕円 774">
          <a:extLst>
            <a:ext uri="{FF2B5EF4-FFF2-40B4-BE49-F238E27FC236}">
              <a16:creationId xmlns:a16="http://schemas.microsoft.com/office/drawing/2014/main" id="{B11BE07B-9CE9-4912-9172-BDD29A0E1E07}"/>
            </a:ext>
          </a:extLst>
        </xdr:cNvPr>
        <xdr:cNvSpPr/>
      </xdr:nvSpPr>
      <xdr:spPr>
        <a:xfrm>
          <a:off x="13578840" y="179301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39624</xdr:rowOff>
    </xdr:from>
    <xdr:to>
      <xdr:col>85</xdr:col>
      <xdr:colOff>127000</xdr:colOff>
      <xdr:row>107</xdr:row>
      <xdr:rowOff>87630</xdr:rowOff>
    </xdr:to>
    <xdr:cxnSp macro="">
      <xdr:nvCxnSpPr>
        <xdr:cNvPr id="776" name="直線コネクタ 775">
          <a:extLst>
            <a:ext uri="{FF2B5EF4-FFF2-40B4-BE49-F238E27FC236}">
              <a16:creationId xmlns:a16="http://schemas.microsoft.com/office/drawing/2014/main" id="{AA6C0D5C-DC32-4D32-9C62-53EFCD2578CB}"/>
            </a:ext>
          </a:extLst>
        </xdr:cNvPr>
        <xdr:cNvCxnSpPr/>
      </xdr:nvCxnSpPr>
      <xdr:spPr>
        <a:xfrm>
          <a:off x="13629640" y="17977104"/>
          <a:ext cx="74676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153415</xdr:rowOff>
    </xdr:from>
    <xdr:to>
      <xdr:col>76</xdr:col>
      <xdr:colOff>165100</xdr:colOff>
      <xdr:row>107</xdr:row>
      <xdr:rowOff>83565</xdr:rowOff>
    </xdr:to>
    <xdr:sp macro="" textlink="">
      <xdr:nvSpPr>
        <xdr:cNvPr id="777" name="楕円 776">
          <a:extLst>
            <a:ext uri="{FF2B5EF4-FFF2-40B4-BE49-F238E27FC236}">
              <a16:creationId xmlns:a16="http://schemas.microsoft.com/office/drawing/2014/main" id="{512B7629-5B1F-4E69-8B36-7855CE18F27C}"/>
            </a:ext>
          </a:extLst>
        </xdr:cNvPr>
        <xdr:cNvSpPr/>
      </xdr:nvSpPr>
      <xdr:spPr>
        <a:xfrm>
          <a:off x="12804140" y="179232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32765</xdr:rowOff>
    </xdr:from>
    <xdr:to>
      <xdr:col>81</xdr:col>
      <xdr:colOff>50800</xdr:colOff>
      <xdr:row>107</xdr:row>
      <xdr:rowOff>39624</xdr:rowOff>
    </xdr:to>
    <xdr:cxnSp macro="">
      <xdr:nvCxnSpPr>
        <xdr:cNvPr id="778" name="直線コネクタ 777">
          <a:extLst>
            <a:ext uri="{FF2B5EF4-FFF2-40B4-BE49-F238E27FC236}">
              <a16:creationId xmlns:a16="http://schemas.microsoft.com/office/drawing/2014/main" id="{5D4B008C-194C-47DD-A906-02C01D4D0777}"/>
            </a:ext>
          </a:extLst>
        </xdr:cNvPr>
        <xdr:cNvCxnSpPr/>
      </xdr:nvCxnSpPr>
      <xdr:spPr>
        <a:xfrm>
          <a:off x="12854940" y="17970245"/>
          <a:ext cx="7747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137413</xdr:rowOff>
    </xdr:from>
    <xdr:to>
      <xdr:col>72</xdr:col>
      <xdr:colOff>38100</xdr:colOff>
      <xdr:row>107</xdr:row>
      <xdr:rowOff>67563</xdr:rowOff>
    </xdr:to>
    <xdr:sp macro="" textlink="">
      <xdr:nvSpPr>
        <xdr:cNvPr id="779" name="楕円 778">
          <a:extLst>
            <a:ext uri="{FF2B5EF4-FFF2-40B4-BE49-F238E27FC236}">
              <a16:creationId xmlns:a16="http://schemas.microsoft.com/office/drawing/2014/main" id="{089B62E0-9BA7-439A-9316-A99B62C8B44A}"/>
            </a:ext>
          </a:extLst>
        </xdr:cNvPr>
        <xdr:cNvSpPr/>
      </xdr:nvSpPr>
      <xdr:spPr>
        <a:xfrm>
          <a:off x="12029440" y="179072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16763</xdr:rowOff>
    </xdr:from>
    <xdr:to>
      <xdr:col>76</xdr:col>
      <xdr:colOff>114300</xdr:colOff>
      <xdr:row>107</xdr:row>
      <xdr:rowOff>32765</xdr:rowOff>
    </xdr:to>
    <xdr:cxnSp macro="">
      <xdr:nvCxnSpPr>
        <xdr:cNvPr id="780" name="直線コネクタ 779">
          <a:extLst>
            <a:ext uri="{FF2B5EF4-FFF2-40B4-BE49-F238E27FC236}">
              <a16:creationId xmlns:a16="http://schemas.microsoft.com/office/drawing/2014/main" id="{E3DDA9F9-A129-4D42-9AD7-FAC00F2113A0}"/>
            </a:ext>
          </a:extLst>
        </xdr:cNvPr>
        <xdr:cNvCxnSpPr/>
      </xdr:nvCxnSpPr>
      <xdr:spPr>
        <a:xfrm>
          <a:off x="12072620" y="17954243"/>
          <a:ext cx="78232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103124</xdr:rowOff>
    </xdr:from>
    <xdr:to>
      <xdr:col>67</xdr:col>
      <xdr:colOff>101600</xdr:colOff>
      <xdr:row>107</xdr:row>
      <xdr:rowOff>33274</xdr:rowOff>
    </xdr:to>
    <xdr:sp macro="" textlink="">
      <xdr:nvSpPr>
        <xdr:cNvPr id="781" name="楕円 780">
          <a:extLst>
            <a:ext uri="{FF2B5EF4-FFF2-40B4-BE49-F238E27FC236}">
              <a16:creationId xmlns:a16="http://schemas.microsoft.com/office/drawing/2014/main" id="{D6D68F2D-6C49-448B-A1BC-C421F1D70BB3}"/>
            </a:ext>
          </a:extLst>
        </xdr:cNvPr>
        <xdr:cNvSpPr/>
      </xdr:nvSpPr>
      <xdr:spPr>
        <a:xfrm>
          <a:off x="11231880" y="178729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153924</xdr:rowOff>
    </xdr:from>
    <xdr:to>
      <xdr:col>71</xdr:col>
      <xdr:colOff>177800</xdr:colOff>
      <xdr:row>107</xdr:row>
      <xdr:rowOff>16763</xdr:rowOff>
    </xdr:to>
    <xdr:cxnSp macro="">
      <xdr:nvCxnSpPr>
        <xdr:cNvPr id="782" name="直線コネクタ 781">
          <a:extLst>
            <a:ext uri="{FF2B5EF4-FFF2-40B4-BE49-F238E27FC236}">
              <a16:creationId xmlns:a16="http://schemas.microsoft.com/office/drawing/2014/main" id="{7AACE4AF-5925-44B3-A61C-9338257FAA72}"/>
            </a:ext>
          </a:extLst>
        </xdr:cNvPr>
        <xdr:cNvCxnSpPr/>
      </xdr:nvCxnSpPr>
      <xdr:spPr>
        <a:xfrm>
          <a:off x="11282680" y="17923764"/>
          <a:ext cx="78994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783" name="n_1aveValue【庁舎】&#10;有形固定資産減価償却率">
          <a:extLst>
            <a:ext uri="{FF2B5EF4-FFF2-40B4-BE49-F238E27FC236}">
              <a16:creationId xmlns:a16="http://schemas.microsoft.com/office/drawing/2014/main" id="{301BB41A-1598-4F2C-94D3-B6D90CBD1C94}"/>
            </a:ext>
          </a:extLst>
        </xdr:cNvPr>
        <xdr:cNvSpPr txBox="1"/>
      </xdr:nvSpPr>
      <xdr:spPr>
        <a:xfrm>
          <a:off x="13437244" y="1728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159529</xdr:rowOff>
    </xdr:from>
    <xdr:ext cx="405111" cy="259045"/>
    <xdr:sp macro="" textlink="">
      <xdr:nvSpPr>
        <xdr:cNvPr id="784" name="n_2aveValue【庁舎】&#10;有形固定資産減価償却率">
          <a:extLst>
            <a:ext uri="{FF2B5EF4-FFF2-40B4-BE49-F238E27FC236}">
              <a16:creationId xmlns:a16="http://schemas.microsoft.com/office/drawing/2014/main" id="{FE68FA3F-5F03-4CB9-9708-2410AA9B6117}"/>
            </a:ext>
          </a:extLst>
        </xdr:cNvPr>
        <xdr:cNvSpPr txBox="1"/>
      </xdr:nvSpPr>
      <xdr:spPr>
        <a:xfrm>
          <a:off x="12675244" y="17258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134383</xdr:rowOff>
    </xdr:from>
    <xdr:ext cx="405111" cy="259045"/>
    <xdr:sp macro="" textlink="">
      <xdr:nvSpPr>
        <xdr:cNvPr id="785" name="n_3aveValue【庁舎】&#10;有形固定資産減価償却率">
          <a:extLst>
            <a:ext uri="{FF2B5EF4-FFF2-40B4-BE49-F238E27FC236}">
              <a16:creationId xmlns:a16="http://schemas.microsoft.com/office/drawing/2014/main" id="{5AD755B8-D2B9-4A44-9355-B4AEDC908596}"/>
            </a:ext>
          </a:extLst>
        </xdr:cNvPr>
        <xdr:cNvSpPr txBox="1"/>
      </xdr:nvSpPr>
      <xdr:spPr>
        <a:xfrm>
          <a:off x="11900544" y="172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129812</xdr:rowOff>
    </xdr:from>
    <xdr:ext cx="405111" cy="259045"/>
    <xdr:sp macro="" textlink="">
      <xdr:nvSpPr>
        <xdr:cNvPr id="786" name="n_4aveValue【庁舎】&#10;有形固定資産減価償却率">
          <a:extLst>
            <a:ext uri="{FF2B5EF4-FFF2-40B4-BE49-F238E27FC236}">
              <a16:creationId xmlns:a16="http://schemas.microsoft.com/office/drawing/2014/main" id="{970C5BE8-CC83-4CA2-A011-C6745D2EED99}"/>
            </a:ext>
          </a:extLst>
        </xdr:cNvPr>
        <xdr:cNvSpPr txBox="1"/>
      </xdr:nvSpPr>
      <xdr:spPr>
        <a:xfrm>
          <a:off x="11102984" y="17229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81551</xdr:rowOff>
    </xdr:from>
    <xdr:ext cx="405111" cy="259045"/>
    <xdr:sp macro="" textlink="">
      <xdr:nvSpPr>
        <xdr:cNvPr id="787" name="n_1mainValue【庁舎】&#10;有形固定資産減価償却率">
          <a:extLst>
            <a:ext uri="{FF2B5EF4-FFF2-40B4-BE49-F238E27FC236}">
              <a16:creationId xmlns:a16="http://schemas.microsoft.com/office/drawing/2014/main" id="{03D2C17E-D0F3-45BC-9ED1-5794413F42E0}"/>
            </a:ext>
          </a:extLst>
        </xdr:cNvPr>
        <xdr:cNvSpPr txBox="1"/>
      </xdr:nvSpPr>
      <xdr:spPr>
        <a:xfrm>
          <a:off x="13437244" y="18019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74692</xdr:rowOff>
    </xdr:from>
    <xdr:ext cx="405111" cy="259045"/>
    <xdr:sp macro="" textlink="">
      <xdr:nvSpPr>
        <xdr:cNvPr id="788" name="n_2mainValue【庁舎】&#10;有形固定資産減価償却率">
          <a:extLst>
            <a:ext uri="{FF2B5EF4-FFF2-40B4-BE49-F238E27FC236}">
              <a16:creationId xmlns:a16="http://schemas.microsoft.com/office/drawing/2014/main" id="{57A046E0-7714-4FEE-8FF5-692AFBB759B7}"/>
            </a:ext>
          </a:extLst>
        </xdr:cNvPr>
        <xdr:cNvSpPr txBox="1"/>
      </xdr:nvSpPr>
      <xdr:spPr>
        <a:xfrm>
          <a:off x="12675244" y="18012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58690</xdr:rowOff>
    </xdr:from>
    <xdr:ext cx="405111" cy="259045"/>
    <xdr:sp macro="" textlink="">
      <xdr:nvSpPr>
        <xdr:cNvPr id="789" name="n_3mainValue【庁舎】&#10;有形固定資産減価償却率">
          <a:extLst>
            <a:ext uri="{FF2B5EF4-FFF2-40B4-BE49-F238E27FC236}">
              <a16:creationId xmlns:a16="http://schemas.microsoft.com/office/drawing/2014/main" id="{1E27D664-5E8E-4F50-B8D3-410082E6282D}"/>
            </a:ext>
          </a:extLst>
        </xdr:cNvPr>
        <xdr:cNvSpPr txBox="1"/>
      </xdr:nvSpPr>
      <xdr:spPr>
        <a:xfrm>
          <a:off x="11900544" y="17996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24401</xdr:rowOff>
    </xdr:from>
    <xdr:ext cx="405111" cy="259045"/>
    <xdr:sp macro="" textlink="">
      <xdr:nvSpPr>
        <xdr:cNvPr id="790" name="n_4mainValue【庁舎】&#10;有形固定資産減価償却率">
          <a:extLst>
            <a:ext uri="{FF2B5EF4-FFF2-40B4-BE49-F238E27FC236}">
              <a16:creationId xmlns:a16="http://schemas.microsoft.com/office/drawing/2014/main" id="{0F828280-21C2-499A-B70C-B81D7D830897}"/>
            </a:ext>
          </a:extLst>
        </xdr:cNvPr>
        <xdr:cNvSpPr txBox="1"/>
      </xdr:nvSpPr>
      <xdr:spPr>
        <a:xfrm>
          <a:off x="11102984" y="17961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119FBA3C-0AC5-44B3-B617-32AE3E468EE4}"/>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5F3690BF-AC9B-4273-8592-8681E472212F}"/>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01E52880-FF6A-4A0C-8CEA-46405CC0B94C}"/>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C28D8704-CE36-435E-97B0-15052CBAD4BC}"/>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B36A68FB-D18D-41AA-9DD4-0F3190D1EC08}"/>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57A85C5F-0805-4709-B161-0EB9B5BEA728}"/>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8C8E8061-5FB8-40FC-91C5-B5F74F7F210E}"/>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5A1D6937-AC41-4610-9AED-8CD6F69F6754}"/>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F3FD4165-D8EB-4ED6-BD70-1D79809C27E3}"/>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AF827B80-97F6-4B4A-BC3E-09C3891025B7}"/>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1" name="直線コネクタ 800">
          <a:extLst>
            <a:ext uri="{FF2B5EF4-FFF2-40B4-BE49-F238E27FC236}">
              <a16:creationId xmlns:a16="http://schemas.microsoft.com/office/drawing/2014/main" id="{0E2D7243-2D21-4EBC-A355-34BC56BF1D70}"/>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2" name="テキスト ボックス 801">
          <a:extLst>
            <a:ext uri="{FF2B5EF4-FFF2-40B4-BE49-F238E27FC236}">
              <a16:creationId xmlns:a16="http://schemas.microsoft.com/office/drawing/2014/main" id="{F2CE7E20-C30A-476F-9228-0424693B4859}"/>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3" name="直線コネクタ 802">
          <a:extLst>
            <a:ext uri="{FF2B5EF4-FFF2-40B4-BE49-F238E27FC236}">
              <a16:creationId xmlns:a16="http://schemas.microsoft.com/office/drawing/2014/main" id="{D740539E-2A6B-435E-A196-1DBE22AD963A}"/>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4" name="テキスト ボックス 803">
          <a:extLst>
            <a:ext uri="{FF2B5EF4-FFF2-40B4-BE49-F238E27FC236}">
              <a16:creationId xmlns:a16="http://schemas.microsoft.com/office/drawing/2014/main" id="{BF8B6CF4-ACA5-461B-A656-A11119296CB5}"/>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5" name="直線コネクタ 804">
          <a:extLst>
            <a:ext uri="{FF2B5EF4-FFF2-40B4-BE49-F238E27FC236}">
              <a16:creationId xmlns:a16="http://schemas.microsoft.com/office/drawing/2014/main" id="{40EE286F-E31D-4F37-84C3-3D29E169DBCC}"/>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6" name="テキスト ボックス 805">
          <a:extLst>
            <a:ext uri="{FF2B5EF4-FFF2-40B4-BE49-F238E27FC236}">
              <a16:creationId xmlns:a16="http://schemas.microsoft.com/office/drawing/2014/main" id="{20E5C4D1-9DDC-4900-9C7B-44C999EF71B2}"/>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7" name="直線コネクタ 806">
          <a:extLst>
            <a:ext uri="{FF2B5EF4-FFF2-40B4-BE49-F238E27FC236}">
              <a16:creationId xmlns:a16="http://schemas.microsoft.com/office/drawing/2014/main" id="{D10683EE-5E41-4E2C-9685-A6C9F580D3A5}"/>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8" name="テキスト ボックス 807">
          <a:extLst>
            <a:ext uri="{FF2B5EF4-FFF2-40B4-BE49-F238E27FC236}">
              <a16:creationId xmlns:a16="http://schemas.microsoft.com/office/drawing/2014/main" id="{375A7670-73F9-426C-8882-01FC42E3B79E}"/>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9" name="直線コネクタ 808">
          <a:extLst>
            <a:ext uri="{FF2B5EF4-FFF2-40B4-BE49-F238E27FC236}">
              <a16:creationId xmlns:a16="http://schemas.microsoft.com/office/drawing/2014/main" id="{A8B8A11C-71D4-4E3D-8EFE-39C9ADD0BF57}"/>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0" name="テキスト ボックス 809">
          <a:extLst>
            <a:ext uri="{FF2B5EF4-FFF2-40B4-BE49-F238E27FC236}">
              <a16:creationId xmlns:a16="http://schemas.microsoft.com/office/drawing/2014/main" id="{7FDC1BF3-B0D7-419C-8CA0-D7C3DB730CCF}"/>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237BD48F-C7F2-48FE-9CAE-8E1CFCBA09C7}"/>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A4E6756F-49F0-44E6-BAAE-0946A2DD5C9E}"/>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a:extLst>
            <a:ext uri="{FF2B5EF4-FFF2-40B4-BE49-F238E27FC236}">
              <a16:creationId xmlns:a16="http://schemas.microsoft.com/office/drawing/2014/main" id="{CA145A8E-1146-428E-95C0-EE1DA9DAFCE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4" name="直線コネクタ 813">
          <a:extLst>
            <a:ext uri="{FF2B5EF4-FFF2-40B4-BE49-F238E27FC236}">
              <a16:creationId xmlns:a16="http://schemas.microsoft.com/office/drawing/2014/main" id="{90607DEE-618A-4A9C-921B-C0EA5CAC3C30}"/>
            </a:ext>
          </a:extLst>
        </xdr:cNvPr>
        <xdr:cNvCxnSpPr/>
      </xdr:nvCxnSpPr>
      <xdr:spPr>
        <a:xfrm flipV="1">
          <a:off x="19509104" y="16699230"/>
          <a:ext cx="0" cy="1428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5" name="【庁舎】&#10;一人当たり面積最小値テキスト">
          <a:extLst>
            <a:ext uri="{FF2B5EF4-FFF2-40B4-BE49-F238E27FC236}">
              <a16:creationId xmlns:a16="http://schemas.microsoft.com/office/drawing/2014/main" id="{60FE58EE-BC41-455A-9FC9-2C091E408278}"/>
            </a:ext>
          </a:extLst>
        </xdr:cNvPr>
        <xdr:cNvSpPr txBox="1"/>
      </xdr:nvSpPr>
      <xdr:spPr>
        <a:xfrm>
          <a:off x="19547840"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6" name="直線コネクタ 815">
          <a:extLst>
            <a:ext uri="{FF2B5EF4-FFF2-40B4-BE49-F238E27FC236}">
              <a16:creationId xmlns:a16="http://schemas.microsoft.com/office/drawing/2014/main" id="{5F3773D8-A393-4106-9164-F3D2AD431CF6}"/>
            </a:ext>
          </a:extLst>
        </xdr:cNvPr>
        <xdr:cNvCxnSpPr/>
      </xdr:nvCxnSpPr>
      <xdr:spPr>
        <a:xfrm>
          <a:off x="19443700" y="18127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7" name="【庁舎】&#10;一人当たり面積最大値テキスト">
          <a:extLst>
            <a:ext uri="{FF2B5EF4-FFF2-40B4-BE49-F238E27FC236}">
              <a16:creationId xmlns:a16="http://schemas.microsoft.com/office/drawing/2014/main" id="{9E9F6B42-BA85-49A9-B533-D6C630CCAE63}"/>
            </a:ext>
          </a:extLst>
        </xdr:cNvPr>
        <xdr:cNvSpPr txBox="1"/>
      </xdr:nvSpPr>
      <xdr:spPr>
        <a:xfrm>
          <a:off x="19547840" y="16478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18" name="直線コネクタ 817">
          <a:extLst>
            <a:ext uri="{FF2B5EF4-FFF2-40B4-BE49-F238E27FC236}">
              <a16:creationId xmlns:a16="http://schemas.microsoft.com/office/drawing/2014/main" id="{41700FCF-F99F-477A-AEE7-94FCDDDB31F6}"/>
            </a:ext>
          </a:extLst>
        </xdr:cNvPr>
        <xdr:cNvCxnSpPr/>
      </xdr:nvCxnSpPr>
      <xdr:spPr>
        <a:xfrm>
          <a:off x="19443700" y="166992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147338</xdr:rowOff>
    </xdr:from>
    <xdr:ext cx="469744" cy="259045"/>
    <xdr:sp macro="" textlink="">
      <xdr:nvSpPr>
        <xdr:cNvPr id="819" name="【庁舎】&#10;一人当たり面積平均値テキスト">
          <a:extLst>
            <a:ext uri="{FF2B5EF4-FFF2-40B4-BE49-F238E27FC236}">
              <a16:creationId xmlns:a16="http://schemas.microsoft.com/office/drawing/2014/main" id="{3D644265-105D-4687-847F-341CDEB23186}"/>
            </a:ext>
          </a:extLst>
        </xdr:cNvPr>
        <xdr:cNvSpPr txBox="1"/>
      </xdr:nvSpPr>
      <xdr:spPr>
        <a:xfrm>
          <a:off x="19547840" y="175818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0" name="フローチャート: 判断 819">
          <a:extLst>
            <a:ext uri="{FF2B5EF4-FFF2-40B4-BE49-F238E27FC236}">
              <a16:creationId xmlns:a16="http://schemas.microsoft.com/office/drawing/2014/main" id="{295105D9-E202-44B3-A894-8CE541A5F984}"/>
            </a:ext>
          </a:extLst>
        </xdr:cNvPr>
        <xdr:cNvSpPr/>
      </xdr:nvSpPr>
      <xdr:spPr>
        <a:xfrm>
          <a:off x="19458940" y="177266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1" name="フローチャート: 判断 820">
          <a:extLst>
            <a:ext uri="{FF2B5EF4-FFF2-40B4-BE49-F238E27FC236}">
              <a16:creationId xmlns:a16="http://schemas.microsoft.com/office/drawing/2014/main" id="{F5CF24D9-E6D3-4D77-BC56-A9A0B3E96C5D}"/>
            </a:ext>
          </a:extLst>
        </xdr:cNvPr>
        <xdr:cNvSpPr/>
      </xdr:nvSpPr>
      <xdr:spPr>
        <a:xfrm>
          <a:off x="18735040" y="177228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2" name="フローチャート: 判断 821">
          <a:extLst>
            <a:ext uri="{FF2B5EF4-FFF2-40B4-BE49-F238E27FC236}">
              <a16:creationId xmlns:a16="http://schemas.microsoft.com/office/drawing/2014/main" id="{98F2EFD4-6E32-491C-8BA6-F996E34DDF83}"/>
            </a:ext>
          </a:extLst>
        </xdr:cNvPr>
        <xdr:cNvSpPr/>
      </xdr:nvSpPr>
      <xdr:spPr>
        <a:xfrm>
          <a:off x="179374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23" name="フローチャート: 判断 822">
          <a:extLst>
            <a:ext uri="{FF2B5EF4-FFF2-40B4-BE49-F238E27FC236}">
              <a16:creationId xmlns:a16="http://schemas.microsoft.com/office/drawing/2014/main" id="{309C466C-DAE2-40CD-AD4C-C611DE64E861}"/>
            </a:ext>
          </a:extLst>
        </xdr:cNvPr>
        <xdr:cNvSpPr/>
      </xdr:nvSpPr>
      <xdr:spPr>
        <a:xfrm>
          <a:off x="171627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824" name="フローチャート: 判断 823">
          <a:extLst>
            <a:ext uri="{FF2B5EF4-FFF2-40B4-BE49-F238E27FC236}">
              <a16:creationId xmlns:a16="http://schemas.microsoft.com/office/drawing/2014/main" id="{6786E45B-D710-4715-A680-6B6DA25E597C}"/>
            </a:ext>
          </a:extLst>
        </xdr:cNvPr>
        <xdr:cNvSpPr/>
      </xdr:nvSpPr>
      <xdr:spPr>
        <a:xfrm>
          <a:off x="1638808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A4F2B105-3AEC-4D46-8E68-3B384DB238A9}"/>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E21F049A-0A4F-45B3-B82A-91922DC3D9A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00CEDB36-A18E-4B8B-B0EC-223ADC053EB6}"/>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3995A4DD-0354-42A3-A40D-75E1681D50A3}"/>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2200D45D-1052-41DB-94CF-A63FBD6FFB77}"/>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143511</xdr:rowOff>
    </xdr:from>
    <xdr:to>
      <xdr:col>116</xdr:col>
      <xdr:colOff>114300</xdr:colOff>
      <xdr:row>108</xdr:row>
      <xdr:rowOff>73661</xdr:rowOff>
    </xdr:to>
    <xdr:sp macro="" textlink="">
      <xdr:nvSpPr>
        <xdr:cNvPr id="830" name="楕円 829">
          <a:extLst>
            <a:ext uri="{FF2B5EF4-FFF2-40B4-BE49-F238E27FC236}">
              <a16:creationId xmlns:a16="http://schemas.microsoft.com/office/drawing/2014/main" id="{154EB66C-54EA-439D-866C-2BCD17CFD89D}"/>
            </a:ext>
          </a:extLst>
        </xdr:cNvPr>
        <xdr:cNvSpPr/>
      </xdr:nvSpPr>
      <xdr:spPr>
        <a:xfrm>
          <a:off x="19458940" y="180809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58438</xdr:rowOff>
    </xdr:from>
    <xdr:ext cx="469744" cy="259045"/>
    <xdr:sp macro="" textlink="">
      <xdr:nvSpPr>
        <xdr:cNvPr id="831" name="【庁舎】&#10;一人当たり面積該当値テキスト">
          <a:extLst>
            <a:ext uri="{FF2B5EF4-FFF2-40B4-BE49-F238E27FC236}">
              <a16:creationId xmlns:a16="http://schemas.microsoft.com/office/drawing/2014/main" id="{6A42545C-0B5E-4C69-995E-021E3E1D6439}"/>
            </a:ext>
          </a:extLst>
        </xdr:cNvPr>
        <xdr:cNvSpPr txBox="1"/>
      </xdr:nvSpPr>
      <xdr:spPr>
        <a:xfrm>
          <a:off x="19547840" y="17995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143511</xdr:rowOff>
    </xdr:from>
    <xdr:to>
      <xdr:col>112</xdr:col>
      <xdr:colOff>38100</xdr:colOff>
      <xdr:row>108</xdr:row>
      <xdr:rowOff>73661</xdr:rowOff>
    </xdr:to>
    <xdr:sp macro="" textlink="">
      <xdr:nvSpPr>
        <xdr:cNvPr id="832" name="楕円 831">
          <a:extLst>
            <a:ext uri="{FF2B5EF4-FFF2-40B4-BE49-F238E27FC236}">
              <a16:creationId xmlns:a16="http://schemas.microsoft.com/office/drawing/2014/main" id="{F177C49A-7BF2-40F4-97B3-36E1B62D7F7E}"/>
            </a:ext>
          </a:extLst>
        </xdr:cNvPr>
        <xdr:cNvSpPr/>
      </xdr:nvSpPr>
      <xdr:spPr>
        <a:xfrm>
          <a:off x="18735040" y="180809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22861</xdr:rowOff>
    </xdr:from>
    <xdr:to>
      <xdr:col>116</xdr:col>
      <xdr:colOff>63500</xdr:colOff>
      <xdr:row>108</xdr:row>
      <xdr:rowOff>22861</xdr:rowOff>
    </xdr:to>
    <xdr:cxnSp macro="">
      <xdr:nvCxnSpPr>
        <xdr:cNvPr id="833" name="直線コネクタ 832">
          <a:extLst>
            <a:ext uri="{FF2B5EF4-FFF2-40B4-BE49-F238E27FC236}">
              <a16:creationId xmlns:a16="http://schemas.microsoft.com/office/drawing/2014/main" id="{D1A70A82-274E-4ECE-B1F5-2281E1B3DEA0}"/>
            </a:ext>
          </a:extLst>
        </xdr:cNvPr>
        <xdr:cNvCxnSpPr/>
      </xdr:nvCxnSpPr>
      <xdr:spPr>
        <a:xfrm>
          <a:off x="18778220" y="18127981"/>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143511</xdr:rowOff>
    </xdr:from>
    <xdr:to>
      <xdr:col>107</xdr:col>
      <xdr:colOff>101600</xdr:colOff>
      <xdr:row>108</xdr:row>
      <xdr:rowOff>73661</xdr:rowOff>
    </xdr:to>
    <xdr:sp macro="" textlink="">
      <xdr:nvSpPr>
        <xdr:cNvPr id="834" name="楕円 833">
          <a:extLst>
            <a:ext uri="{FF2B5EF4-FFF2-40B4-BE49-F238E27FC236}">
              <a16:creationId xmlns:a16="http://schemas.microsoft.com/office/drawing/2014/main" id="{19036821-8645-477A-B91C-B67FEFA4E2B5}"/>
            </a:ext>
          </a:extLst>
        </xdr:cNvPr>
        <xdr:cNvSpPr/>
      </xdr:nvSpPr>
      <xdr:spPr>
        <a:xfrm>
          <a:off x="17937480" y="180809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22861</xdr:rowOff>
    </xdr:from>
    <xdr:to>
      <xdr:col>111</xdr:col>
      <xdr:colOff>177800</xdr:colOff>
      <xdr:row>108</xdr:row>
      <xdr:rowOff>22861</xdr:rowOff>
    </xdr:to>
    <xdr:cxnSp macro="">
      <xdr:nvCxnSpPr>
        <xdr:cNvPr id="835" name="直線コネクタ 834">
          <a:extLst>
            <a:ext uri="{FF2B5EF4-FFF2-40B4-BE49-F238E27FC236}">
              <a16:creationId xmlns:a16="http://schemas.microsoft.com/office/drawing/2014/main" id="{38B93D55-8288-492F-8EC9-949FBE20A339}"/>
            </a:ext>
          </a:extLst>
        </xdr:cNvPr>
        <xdr:cNvCxnSpPr/>
      </xdr:nvCxnSpPr>
      <xdr:spPr>
        <a:xfrm>
          <a:off x="17988280" y="18127981"/>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143511</xdr:rowOff>
    </xdr:from>
    <xdr:to>
      <xdr:col>102</xdr:col>
      <xdr:colOff>165100</xdr:colOff>
      <xdr:row>108</xdr:row>
      <xdr:rowOff>73661</xdr:rowOff>
    </xdr:to>
    <xdr:sp macro="" textlink="">
      <xdr:nvSpPr>
        <xdr:cNvPr id="836" name="楕円 835">
          <a:extLst>
            <a:ext uri="{FF2B5EF4-FFF2-40B4-BE49-F238E27FC236}">
              <a16:creationId xmlns:a16="http://schemas.microsoft.com/office/drawing/2014/main" id="{CEB5C7CE-6A46-4181-B8F7-84811E80E9E7}"/>
            </a:ext>
          </a:extLst>
        </xdr:cNvPr>
        <xdr:cNvSpPr/>
      </xdr:nvSpPr>
      <xdr:spPr>
        <a:xfrm>
          <a:off x="17162780" y="180809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22861</xdr:rowOff>
    </xdr:from>
    <xdr:to>
      <xdr:col>107</xdr:col>
      <xdr:colOff>50800</xdr:colOff>
      <xdr:row>108</xdr:row>
      <xdr:rowOff>22861</xdr:rowOff>
    </xdr:to>
    <xdr:cxnSp macro="">
      <xdr:nvCxnSpPr>
        <xdr:cNvPr id="837" name="直線コネクタ 836">
          <a:extLst>
            <a:ext uri="{FF2B5EF4-FFF2-40B4-BE49-F238E27FC236}">
              <a16:creationId xmlns:a16="http://schemas.microsoft.com/office/drawing/2014/main" id="{2CDF7326-A460-4973-BC9F-CBD2EDA2B71D}"/>
            </a:ext>
          </a:extLst>
        </xdr:cNvPr>
        <xdr:cNvCxnSpPr/>
      </xdr:nvCxnSpPr>
      <xdr:spPr>
        <a:xfrm>
          <a:off x="17213580" y="18127981"/>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143511</xdr:rowOff>
    </xdr:from>
    <xdr:to>
      <xdr:col>98</xdr:col>
      <xdr:colOff>38100</xdr:colOff>
      <xdr:row>108</xdr:row>
      <xdr:rowOff>73661</xdr:rowOff>
    </xdr:to>
    <xdr:sp macro="" textlink="">
      <xdr:nvSpPr>
        <xdr:cNvPr id="838" name="楕円 837">
          <a:extLst>
            <a:ext uri="{FF2B5EF4-FFF2-40B4-BE49-F238E27FC236}">
              <a16:creationId xmlns:a16="http://schemas.microsoft.com/office/drawing/2014/main" id="{FD77EC64-D09F-4092-8E86-72F3CD99E3DB}"/>
            </a:ext>
          </a:extLst>
        </xdr:cNvPr>
        <xdr:cNvSpPr/>
      </xdr:nvSpPr>
      <xdr:spPr>
        <a:xfrm>
          <a:off x="16388080" y="180809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22861</xdr:rowOff>
    </xdr:from>
    <xdr:to>
      <xdr:col>102</xdr:col>
      <xdr:colOff>114300</xdr:colOff>
      <xdr:row>108</xdr:row>
      <xdr:rowOff>22861</xdr:rowOff>
    </xdr:to>
    <xdr:cxnSp macro="">
      <xdr:nvCxnSpPr>
        <xdr:cNvPr id="839" name="直線コネクタ 838">
          <a:extLst>
            <a:ext uri="{FF2B5EF4-FFF2-40B4-BE49-F238E27FC236}">
              <a16:creationId xmlns:a16="http://schemas.microsoft.com/office/drawing/2014/main" id="{533F080B-A1AD-4301-AB9C-935560298FAC}"/>
            </a:ext>
          </a:extLst>
        </xdr:cNvPr>
        <xdr:cNvCxnSpPr/>
      </xdr:nvCxnSpPr>
      <xdr:spPr>
        <a:xfrm>
          <a:off x="16431260" y="1812798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67327</xdr:rowOff>
    </xdr:from>
    <xdr:ext cx="469744" cy="259045"/>
    <xdr:sp macro="" textlink="">
      <xdr:nvSpPr>
        <xdr:cNvPr id="840" name="n_1aveValue【庁舎】&#10;一人当たり面積">
          <a:extLst>
            <a:ext uri="{FF2B5EF4-FFF2-40B4-BE49-F238E27FC236}">
              <a16:creationId xmlns:a16="http://schemas.microsoft.com/office/drawing/2014/main" id="{238DFEAF-60A2-474B-A5B6-74C58D156A72}"/>
            </a:ext>
          </a:extLst>
        </xdr:cNvPr>
        <xdr:cNvSpPr txBox="1"/>
      </xdr:nvSpPr>
      <xdr:spPr>
        <a:xfrm>
          <a:off x="18561127" y="17501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841" name="n_2aveValue【庁舎】&#10;一人当たり面積">
          <a:extLst>
            <a:ext uri="{FF2B5EF4-FFF2-40B4-BE49-F238E27FC236}">
              <a16:creationId xmlns:a16="http://schemas.microsoft.com/office/drawing/2014/main" id="{5A532C56-29F0-45D8-B3FE-AF9D0D2ACBD9}"/>
            </a:ext>
          </a:extLst>
        </xdr:cNvPr>
        <xdr:cNvSpPr txBox="1"/>
      </xdr:nvSpPr>
      <xdr:spPr>
        <a:xfrm>
          <a:off x="1777626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78757</xdr:rowOff>
    </xdr:from>
    <xdr:ext cx="469744" cy="259045"/>
    <xdr:sp macro="" textlink="">
      <xdr:nvSpPr>
        <xdr:cNvPr id="842" name="n_3aveValue【庁舎】&#10;一人当たり面積">
          <a:extLst>
            <a:ext uri="{FF2B5EF4-FFF2-40B4-BE49-F238E27FC236}">
              <a16:creationId xmlns:a16="http://schemas.microsoft.com/office/drawing/2014/main" id="{87218425-26B4-43F4-95D4-FE965201D4FA}"/>
            </a:ext>
          </a:extLst>
        </xdr:cNvPr>
        <xdr:cNvSpPr txBox="1"/>
      </xdr:nvSpPr>
      <xdr:spPr>
        <a:xfrm>
          <a:off x="1700156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78757</xdr:rowOff>
    </xdr:from>
    <xdr:ext cx="469744" cy="259045"/>
    <xdr:sp macro="" textlink="">
      <xdr:nvSpPr>
        <xdr:cNvPr id="843" name="n_4aveValue【庁舎】&#10;一人当たり面積">
          <a:extLst>
            <a:ext uri="{FF2B5EF4-FFF2-40B4-BE49-F238E27FC236}">
              <a16:creationId xmlns:a16="http://schemas.microsoft.com/office/drawing/2014/main" id="{0420E427-2F99-43AB-BE29-9143CCD3C6BA}"/>
            </a:ext>
          </a:extLst>
        </xdr:cNvPr>
        <xdr:cNvSpPr txBox="1"/>
      </xdr:nvSpPr>
      <xdr:spPr>
        <a:xfrm>
          <a:off x="1622686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64788</xdr:rowOff>
    </xdr:from>
    <xdr:ext cx="469744" cy="259045"/>
    <xdr:sp macro="" textlink="">
      <xdr:nvSpPr>
        <xdr:cNvPr id="844" name="n_1mainValue【庁舎】&#10;一人当たり面積">
          <a:extLst>
            <a:ext uri="{FF2B5EF4-FFF2-40B4-BE49-F238E27FC236}">
              <a16:creationId xmlns:a16="http://schemas.microsoft.com/office/drawing/2014/main" id="{78788B3B-48AE-469B-BDB5-BFFA5D65ED34}"/>
            </a:ext>
          </a:extLst>
        </xdr:cNvPr>
        <xdr:cNvSpPr txBox="1"/>
      </xdr:nvSpPr>
      <xdr:spPr>
        <a:xfrm>
          <a:off x="18561127" y="1816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64788</xdr:rowOff>
    </xdr:from>
    <xdr:ext cx="469744" cy="259045"/>
    <xdr:sp macro="" textlink="">
      <xdr:nvSpPr>
        <xdr:cNvPr id="845" name="n_2mainValue【庁舎】&#10;一人当たり面積">
          <a:extLst>
            <a:ext uri="{FF2B5EF4-FFF2-40B4-BE49-F238E27FC236}">
              <a16:creationId xmlns:a16="http://schemas.microsoft.com/office/drawing/2014/main" id="{3D7C477B-0EEC-46EF-9F70-8593D813374E}"/>
            </a:ext>
          </a:extLst>
        </xdr:cNvPr>
        <xdr:cNvSpPr txBox="1"/>
      </xdr:nvSpPr>
      <xdr:spPr>
        <a:xfrm>
          <a:off x="17776267" y="1816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64788</xdr:rowOff>
    </xdr:from>
    <xdr:ext cx="469744" cy="259045"/>
    <xdr:sp macro="" textlink="">
      <xdr:nvSpPr>
        <xdr:cNvPr id="846" name="n_3mainValue【庁舎】&#10;一人当たり面積">
          <a:extLst>
            <a:ext uri="{FF2B5EF4-FFF2-40B4-BE49-F238E27FC236}">
              <a16:creationId xmlns:a16="http://schemas.microsoft.com/office/drawing/2014/main" id="{EC7D81BE-26E2-4AD7-9406-7FB8A6E23404}"/>
            </a:ext>
          </a:extLst>
        </xdr:cNvPr>
        <xdr:cNvSpPr txBox="1"/>
      </xdr:nvSpPr>
      <xdr:spPr>
        <a:xfrm>
          <a:off x="17001567" y="1816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64788</xdr:rowOff>
    </xdr:from>
    <xdr:ext cx="469744" cy="259045"/>
    <xdr:sp macro="" textlink="">
      <xdr:nvSpPr>
        <xdr:cNvPr id="847" name="n_4mainValue【庁舎】&#10;一人当たり面積">
          <a:extLst>
            <a:ext uri="{FF2B5EF4-FFF2-40B4-BE49-F238E27FC236}">
              <a16:creationId xmlns:a16="http://schemas.microsoft.com/office/drawing/2014/main" id="{39770AC3-D928-435E-AD5F-F16A390D27E9}"/>
            </a:ext>
          </a:extLst>
        </xdr:cNvPr>
        <xdr:cNvSpPr txBox="1"/>
      </xdr:nvSpPr>
      <xdr:spPr>
        <a:xfrm>
          <a:off x="16226867" y="1816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A861E3AC-B28A-4E41-B3D5-500678015C77}"/>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A918087F-2C60-4F80-BF11-4851C49A6531}"/>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32CDBFBE-F5F4-4278-A637-D556F3CE97B3}"/>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本庁舎については、全棟が建設から</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年以上が経過しており、特に本庁舎南棟にあっては建設から</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年以上が経過し老朽化が深刻である。また、機能面からみても課題があり、行政需要の拡大に伴い、執務スペースが不足し、近隣民間建築物の借受をして執務スペースを確保している状況である。庁舎の一人あたり面積が全国平均、東京都平均を大きく下回り、類似団体の中で最下位の水準である。こうした状況を踏まえ、令和元年度より新庁舎建設基本構想・基本計画策定委員会を発足し、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月に新庁舎建設基本構想・基本計画を策定した。今後は、令和</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年度の供用開始を目指し更なる検討を進めていく。</a:t>
          </a:r>
        </a:p>
        <a:p>
          <a:r>
            <a:rPr kumimoji="1" lang="ja-JP" altLang="en-US" sz="1300">
              <a:latin typeface="ＭＳ Ｐゴシック" panose="020B0600070205080204" pitchFamily="50" charset="-128"/>
              <a:ea typeface="ＭＳ Ｐゴシック" panose="020B0600070205080204" pitchFamily="50" charset="-128"/>
            </a:rPr>
            <a:t>　類似団体と比較して一人当たり面積が大きい施設は、市民会館であり、施設数が類似団体より多いからと考えられる。また、類似団体と比較して一人当たり面積が少ないのは、公営住宅、認定こども園・幼稚園・保育所、児童館、福祉施設等であり、公営住宅については、平成</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年度より東京都から施設が移管されて以降建設されていないこと、認定こども園・幼稚園・保育所及び福祉施設については、対象施設が少ないこと、児童館は区の施策として児童館機能を学校で担っている部分があり、施設数が少ないことなどが一人当たり面積が少ない要因と考えられ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689,961
647,043
49.90
350,828,919
323,633,370
14,411,056
192,078,900
242,192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本区の歳入構造は</a:t>
          </a:r>
          <a:r>
            <a:rPr kumimoji="1" lang="ja-JP" altLang="ja-JP" sz="1100">
              <a:solidFill>
                <a:schemeClr val="dk1"/>
              </a:solidFill>
              <a:effectLst/>
              <a:latin typeface="+mn-lt"/>
              <a:ea typeface="+mn-ea"/>
              <a:cs typeface="+mn-cs"/>
            </a:rPr>
            <a:t>特別区税収入などの自主財源比率が低く、国・都支出金の依存財源の割合が高いため、財政力指数は例年</a:t>
          </a:r>
          <a:r>
            <a:rPr kumimoji="1" lang="en-US" altLang="ja-JP" sz="1100">
              <a:solidFill>
                <a:schemeClr val="dk1"/>
              </a:solidFill>
              <a:effectLst/>
              <a:latin typeface="+mn-lt"/>
              <a:ea typeface="+mn-ea"/>
              <a:cs typeface="+mn-cs"/>
            </a:rPr>
            <a:t>0.40</a:t>
          </a:r>
          <a:r>
            <a:rPr kumimoji="1" lang="ja-JP" altLang="ja-JP" sz="1100">
              <a:solidFill>
                <a:schemeClr val="dk1"/>
              </a:solidFill>
              <a:effectLst/>
              <a:latin typeface="+mn-lt"/>
              <a:ea typeface="+mn-ea"/>
              <a:cs typeface="+mn-cs"/>
            </a:rPr>
            <a:t>前後で推移し、類似団体内平均値を下回っているのが本区の特徴である。令和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年度の単年度ベースでは分子である基準財政収入額が増加したが、当該増加以上に基準財政需要額が増加した結果、単年度</a:t>
          </a:r>
          <a:r>
            <a:rPr kumimoji="1" lang="en-US" altLang="ja-JP" sz="1100">
              <a:solidFill>
                <a:schemeClr val="dk1"/>
              </a:solidFill>
              <a:effectLst/>
              <a:latin typeface="+mn-lt"/>
              <a:ea typeface="+mn-ea"/>
              <a:cs typeface="+mn-cs"/>
            </a:rPr>
            <a:t>0.38</a:t>
          </a:r>
          <a:r>
            <a:rPr kumimoji="1" lang="ja-JP" altLang="ja-JP" sz="1100">
              <a:solidFill>
                <a:schemeClr val="dk1"/>
              </a:solidFill>
              <a:effectLst/>
              <a:latin typeface="+mn-lt"/>
              <a:ea typeface="+mn-ea"/>
              <a:cs typeface="+mn-cs"/>
            </a:rPr>
            <a:t>（前年</a:t>
          </a:r>
          <a:r>
            <a:rPr kumimoji="1" lang="ja-JP" altLang="en-US" sz="1100">
              <a:solidFill>
                <a:schemeClr val="dk1"/>
              </a:solidFill>
              <a:effectLst/>
              <a:latin typeface="+mn-lt"/>
              <a:ea typeface="+mn-ea"/>
              <a:cs typeface="+mn-cs"/>
            </a:rPr>
            <a:t>同値</a:t>
          </a:r>
          <a:r>
            <a:rPr kumimoji="1" lang="ja-JP" altLang="ja-JP" sz="1100">
              <a:solidFill>
                <a:schemeClr val="dk1"/>
              </a:solidFill>
              <a:effectLst/>
              <a:latin typeface="+mn-lt"/>
              <a:ea typeface="+mn-ea"/>
              <a:cs typeface="+mn-cs"/>
            </a:rPr>
            <a:t>）となり、令和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年度の３年平均の指数は</a:t>
          </a:r>
          <a:r>
            <a:rPr kumimoji="1" lang="en-US" altLang="ja-JP" sz="1100">
              <a:solidFill>
                <a:schemeClr val="dk1"/>
              </a:solidFill>
              <a:effectLst/>
              <a:latin typeface="+mn-lt"/>
              <a:ea typeface="+mn-ea"/>
              <a:cs typeface="+mn-cs"/>
            </a:rPr>
            <a:t>0.39</a:t>
          </a:r>
          <a:r>
            <a:rPr kumimoji="1" lang="ja-JP" altLang="ja-JP" sz="1100">
              <a:solidFill>
                <a:schemeClr val="dk1"/>
              </a:solidFill>
              <a:effectLst/>
              <a:latin typeface="+mn-lt"/>
              <a:ea typeface="+mn-ea"/>
              <a:cs typeface="+mn-cs"/>
            </a:rPr>
            <a:t>となった</a:t>
          </a:r>
          <a:endParaRPr lang="ja-JP" altLang="ja-JP" sz="11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146957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0207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112485</xdr:rowOff>
    </xdr:from>
    <xdr:to>
      <xdr:col>19</xdr:col>
      <xdr:colOff>133350</xdr:colOff>
      <xdr:row>43</xdr:row>
      <xdr:rowOff>129722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4848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112485</xdr:rowOff>
    </xdr:from>
    <xdr:to>
      <xdr:col>15</xdr:col>
      <xdr:colOff>82550</xdr:colOff>
      <xdr:row>43</xdr:row>
      <xdr:rowOff>129722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74848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43</xdr:row>
      <xdr:rowOff>129722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96157</xdr:rowOff>
    </xdr:from>
    <xdr:to>
      <xdr:col>23</xdr:col>
      <xdr:colOff>184150</xdr:colOff>
      <xdr:row>44</xdr:row>
      <xdr:rowOff>26307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163484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64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61685</xdr:rowOff>
    </xdr:from>
    <xdr:to>
      <xdr:col>15</xdr:col>
      <xdr:colOff>133350</xdr:colOff>
      <xdr:row>43</xdr:row>
      <xdr:rowOff>163285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148062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78922</xdr:rowOff>
    </xdr:from>
    <xdr:to>
      <xdr:col>11</xdr:col>
      <xdr:colOff>82550</xdr:colOff>
      <xdr:row>44</xdr:row>
      <xdr:rowOff>9072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165299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分子の経常経費充当一般財源等は、物件費の増などにより</a:t>
          </a:r>
          <a:r>
            <a:rPr kumimoji="1" lang="en-US" altLang="ja-JP" sz="1100">
              <a:solidFill>
                <a:schemeClr val="dk1"/>
              </a:solidFill>
              <a:effectLst/>
              <a:latin typeface="+mn-lt"/>
              <a:ea typeface="+mn-ea"/>
              <a:cs typeface="+mn-cs"/>
            </a:rPr>
            <a:t>2,332</a:t>
          </a:r>
          <a:r>
            <a:rPr kumimoji="1" lang="ja-JP" altLang="en-US" sz="1100">
              <a:solidFill>
                <a:schemeClr val="dk1"/>
              </a:solidFill>
              <a:effectLst/>
              <a:latin typeface="+mn-lt"/>
              <a:ea typeface="+mn-ea"/>
              <a:cs typeface="+mn-cs"/>
            </a:rPr>
            <a:t>百万円（</a:t>
          </a:r>
          <a:r>
            <a:rPr kumimoji="1" lang="en-US" altLang="ja-JP" sz="1100">
              <a:solidFill>
                <a:schemeClr val="dk1"/>
              </a:solidFill>
              <a:effectLst/>
              <a:latin typeface="+mn-lt"/>
              <a:ea typeface="+mn-ea"/>
              <a:cs typeface="+mn-cs"/>
            </a:rPr>
            <a:t>+1.7</a:t>
          </a:r>
          <a:r>
            <a:rPr kumimoji="1" lang="ja-JP" altLang="en-US" sz="1100">
              <a:solidFill>
                <a:schemeClr val="dk1"/>
              </a:solidFill>
              <a:effectLst/>
              <a:latin typeface="+mn-lt"/>
              <a:ea typeface="+mn-ea"/>
              <a:cs typeface="+mn-cs"/>
            </a:rPr>
            <a:t>％）の増。分母の歳入経常一般財源等は、財政調整交付金の増などにより</a:t>
          </a:r>
          <a:r>
            <a:rPr kumimoji="1" lang="en-US" altLang="ja-JP" sz="1100">
              <a:solidFill>
                <a:schemeClr val="dk1"/>
              </a:solidFill>
              <a:effectLst/>
              <a:latin typeface="+mn-lt"/>
              <a:ea typeface="+mn-ea"/>
              <a:cs typeface="+mn-cs"/>
            </a:rPr>
            <a:t>6,735</a:t>
          </a:r>
          <a:r>
            <a:rPr kumimoji="1" lang="ja-JP" altLang="en-US" sz="1100">
              <a:solidFill>
                <a:schemeClr val="dk1"/>
              </a:solidFill>
              <a:effectLst/>
              <a:latin typeface="+mn-lt"/>
              <a:ea typeface="+mn-ea"/>
              <a:cs typeface="+mn-cs"/>
            </a:rPr>
            <a:t>百万円（</a:t>
          </a:r>
          <a:r>
            <a:rPr kumimoji="1" lang="en-US" altLang="ja-JP" sz="1100">
              <a:solidFill>
                <a:schemeClr val="dk1"/>
              </a:solidFill>
              <a:effectLst/>
              <a:latin typeface="+mn-lt"/>
              <a:ea typeface="+mn-ea"/>
              <a:cs typeface="+mn-cs"/>
            </a:rPr>
            <a:t>+3.6</a:t>
          </a:r>
          <a:r>
            <a:rPr kumimoji="1" lang="ja-JP" altLang="en-US" sz="1100">
              <a:solidFill>
                <a:schemeClr val="dk1"/>
              </a:solidFill>
              <a:effectLst/>
              <a:latin typeface="+mn-lt"/>
              <a:ea typeface="+mn-ea"/>
              <a:cs typeface="+mn-cs"/>
            </a:rPr>
            <a:t>％）の増。分母の伸び率が分子の伸び率を上回ったため経常収支比率は前年度比△</a:t>
          </a:r>
          <a:r>
            <a:rPr kumimoji="1" lang="en-US" altLang="ja-JP" sz="1100">
              <a:solidFill>
                <a:schemeClr val="dk1"/>
              </a:solidFill>
              <a:effectLst/>
              <a:latin typeface="+mn-lt"/>
              <a:ea typeface="+mn-ea"/>
              <a:cs typeface="+mn-cs"/>
            </a:rPr>
            <a:t>1.2</a:t>
          </a:r>
          <a:r>
            <a:rPr kumimoji="1" lang="ja-JP" altLang="en-US" sz="1100">
              <a:solidFill>
                <a:schemeClr val="dk1"/>
              </a:solidFill>
              <a:effectLst/>
              <a:latin typeface="+mn-lt"/>
              <a:ea typeface="+mn-ea"/>
              <a:cs typeface="+mn-cs"/>
            </a:rPr>
            <a:t>ポイントとなった。</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119380</xdr:rowOff>
    </xdr:from>
    <xdr:to>
      <xdr:col>23</xdr:col>
      <xdr:colOff>133350</xdr:colOff>
      <xdr:row>62</xdr:row>
      <xdr:rowOff>5842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577830"/>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158767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8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5842</xdr:rowOff>
    </xdr:from>
    <xdr:to>
      <xdr:col>19</xdr:col>
      <xdr:colOff>133350</xdr:colOff>
      <xdr:row>63</xdr:row>
      <xdr:rowOff>17780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635742"/>
          <a:ext cx="889000" cy="18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111269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912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17780</xdr:rowOff>
    </xdr:from>
    <xdr:to>
      <xdr:col>15</xdr:col>
      <xdr:colOff>82550</xdr:colOff>
      <xdr:row>63</xdr:row>
      <xdr:rowOff>133604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819130"/>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41165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8128</xdr:rowOff>
    </xdr:from>
    <xdr:to>
      <xdr:col>11</xdr:col>
      <xdr:colOff>31750</xdr:colOff>
      <xdr:row>63</xdr:row>
      <xdr:rowOff>133604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809478"/>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28973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1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55643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68580</xdr:rowOff>
    </xdr:from>
    <xdr:to>
      <xdr:col>23</xdr:col>
      <xdr:colOff>184150</xdr:colOff>
      <xdr:row>61</xdr:row>
      <xdr:rowOff>170180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85107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37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126492</xdr:rowOff>
    </xdr:from>
    <xdr:to>
      <xdr:col>19</xdr:col>
      <xdr:colOff>184150</xdr:colOff>
      <xdr:row>62</xdr:row>
      <xdr:rowOff>56642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58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66819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3538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138430</xdr:rowOff>
    </xdr:from>
    <xdr:to>
      <xdr:col>15</xdr:col>
      <xdr:colOff>133350</xdr:colOff>
      <xdr:row>63</xdr:row>
      <xdr:rowOff>68580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78757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82804</xdr:rowOff>
    </xdr:from>
    <xdr:to>
      <xdr:col>11</xdr:col>
      <xdr:colOff>82550</xdr:colOff>
      <xdr:row>64</xdr:row>
      <xdr:rowOff>12954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88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23131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653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128778</xdr:rowOff>
    </xdr:from>
    <xdr:to>
      <xdr:col>7</xdr:col>
      <xdr:colOff>31750</xdr:colOff>
      <xdr:row>63</xdr:row>
      <xdr:rowOff>58928</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75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69105</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527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[136,079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人件費は</a:t>
          </a:r>
          <a:r>
            <a:rPr kumimoji="1" lang="ja-JP" altLang="en-US" sz="1100">
              <a:solidFill>
                <a:schemeClr val="dk1"/>
              </a:solidFill>
              <a:effectLst/>
              <a:latin typeface="+mn-lt"/>
              <a:ea typeface="+mn-ea"/>
              <a:cs typeface="+mn-cs"/>
            </a:rPr>
            <a:t>定年延長に伴う退職金支給額の減少などにより減</a:t>
          </a:r>
          <a:r>
            <a:rPr kumimoji="1" lang="ja-JP" altLang="ja-JP" sz="1100">
              <a:solidFill>
                <a:schemeClr val="dk1"/>
              </a:solidFill>
              <a:effectLst/>
              <a:latin typeface="+mn-lt"/>
              <a:ea typeface="+mn-ea"/>
              <a:cs typeface="+mn-cs"/>
            </a:rPr>
            <a:t>、物件費</a:t>
          </a:r>
          <a:r>
            <a:rPr kumimoji="1" lang="ja-JP" altLang="en-US" sz="1100">
              <a:solidFill>
                <a:schemeClr val="dk1"/>
              </a:solidFill>
              <a:effectLst/>
              <a:latin typeface="+mn-lt"/>
              <a:ea typeface="+mn-ea"/>
              <a:cs typeface="+mn-cs"/>
            </a:rPr>
            <a:t>は庁内端末の入れ替えに伴う端末リース料の増により増となっている</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一</a:t>
          </a:r>
          <a:r>
            <a:rPr kumimoji="1" lang="ja-JP" altLang="ja-JP" sz="1100">
              <a:solidFill>
                <a:schemeClr val="dk1"/>
              </a:solidFill>
              <a:effectLst/>
              <a:latin typeface="+mn-lt"/>
              <a:ea typeface="+mn-ea"/>
              <a:cs typeface="+mn-cs"/>
            </a:rPr>
            <a:t>人あたりの決算額が令和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年度と比べ</a:t>
          </a:r>
          <a:r>
            <a:rPr kumimoji="1" lang="en-US" altLang="ja-JP" sz="1100">
              <a:solidFill>
                <a:schemeClr val="dk1"/>
              </a:solidFill>
              <a:effectLst/>
              <a:latin typeface="+mn-lt"/>
              <a:ea typeface="+mn-ea"/>
              <a:cs typeface="+mn-cs"/>
            </a:rPr>
            <a:t>6,574</a:t>
          </a:r>
          <a:r>
            <a:rPr kumimoji="1" lang="ja-JP" altLang="ja-JP" sz="1100">
              <a:solidFill>
                <a:schemeClr val="dk1"/>
              </a:solidFill>
              <a:effectLst/>
              <a:latin typeface="+mn-lt"/>
              <a:ea typeface="+mn-ea"/>
              <a:cs typeface="+mn-cs"/>
            </a:rPr>
            <a:t>円増加したが、全国平均及び東京都平均に比べて低い水準となっている。これは、これまで培ってきた健全財政への取組や施策の見直しなどによる不断の行財政改革の成果による影響が大きいと分析してい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58314</xdr:rowOff>
    </xdr:from>
    <xdr:to>
      <xdr:col>23</xdr:col>
      <xdr:colOff>133350</xdr:colOff>
      <xdr:row>81</xdr:row>
      <xdr:rowOff>84753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3945764"/>
          <a:ext cx="838200" cy="26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58706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946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62384</xdr:rowOff>
    </xdr:from>
    <xdr:to>
      <xdr:col>19</xdr:col>
      <xdr:colOff>133350</xdr:colOff>
      <xdr:row>81</xdr:row>
      <xdr:rowOff>84753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49834"/>
          <a:ext cx="889000" cy="22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21282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0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326</xdr:rowOff>
    </xdr:from>
    <xdr:to>
      <xdr:col>15</xdr:col>
      <xdr:colOff>82550</xdr:colOff>
      <xdr:row>81</xdr:row>
      <xdr:rowOff>62384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887776"/>
          <a:ext cx="889000" cy="6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168674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134435</xdr:rowOff>
    </xdr:from>
    <xdr:to>
      <xdr:col>11</xdr:col>
      <xdr:colOff>31750</xdr:colOff>
      <xdr:row>81</xdr:row>
      <xdr:rowOff>326</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50435"/>
          <a:ext cx="889000" cy="37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107472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85084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7514</xdr:rowOff>
    </xdr:from>
    <xdr:to>
      <xdr:col>23</xdr:col>
      <xdr:colOff>184150</xdr:colOff>
      <xdr:row>81</xdr:row>
      <xdr:rowOff>109114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89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100241</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1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33953</xdr:rowOff>
    </xdr:from>
    <xdr:to>
      <xdr:col>19</xdr:col>
      <xdr:colOff>184150</xdr:colOff>
      <xdr:row>81</xdr:row>
      <xdr:rowOff>135553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2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145730</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6902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11584</xdr:rowOff>
    </xdr:from>
    <xdr:to>
      <xdr:col>15</xdr:col>
      <xdr:colOff>133350</xdr:colOff>
      <xdr:row>81</xdr:row>
      <xdr:rowOff>113184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899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123361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67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120976</xdr:rowOff>
    </xdr:from>
    <xdr:to>
      <xdr:col>11</xdr:col>
      <xdr:colOff>82550</xdr:colOff>
      <xdr:row>81</xdr:row>
      <xdr:rowOff>51126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3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61303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0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83635</xdr:rowOff>
    </xdr:from>
    <xdr:to>
      <xdr:col>7</xdr:col>
      <xdr:colOff>31750</xdr:colOff>
      <xdr:row>81</xdr:row>
      <xdr:rowOff>13785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79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23962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68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区の中で低い水準にある。これまで組織の効率化を進め、組織の合理的な運営に努めてきた成果である。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64407</xdr:rowOff>
    </xdr:from>
    <xdr:to>
      <xdr:col>81</xdr:col>
      <xdr:colOff>44450</xdr:colOff>
      <xdr:row>83</xdr:row>
      <xdr:rowOff>133350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294757"/>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133350</xdr:rowOff>
    </xdr:from>
    <xdr:to>
      <xdr:col>77</xdr:col>
      <xdr:colOff>44450</xdr:colOff>
      <xdr:row>83</xdr:row>
      <xdr:rowOff>133350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36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84</xdr:row>
      <xdr:rowOff>30843</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3637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30843</xdr:rowOff>
    </xdr:from>
    <xdr:to>
      <xdr:col>68</xdr:col>
      <xdr:colOff>152400</xdr:colOff>
      <xdr:row>85</xdr:row>
      <xdr:rowOff>66221</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432643"/>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13607</xdr:rowOff>
    </xdr:from>
    <xdr:to>
      <xdr:col>81</xdr:col>
      <xdr:colOff>95250</xdr:colOff>
      <xdr:row>83</xdr:row>
      <xdr:rowOff>115207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30134</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08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82550</xdr:rowOff>
    </xdr:from>
    <xdr:to>
      <xdr:col>77</xdr:col>
      <xdr:colOff>95250</xdr:colOff>
      <xdr:row>84</xdr:row>
      <xdr:rowOff>12700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22877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08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82550</xdr:rowOff>
    </xdr:from>
    <xdr:to>
      <xdr:col>73</xdr:col>
      <xdr:colOff>44450</xdr:colOff>
      <xdr:row>84</xdr:row>
      <xdr:rowOff>12700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151493</xdr:rowOff>
    </xdr:from>
    <xdr:to>
      <xdr:col>68</xdr:col>
      <xdr:colOff>203200</xdr:colOff>
      <xdr:row>84</xdr:row>
      <xdr:rowOff>81643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91820</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15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127198</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altLang="ja-JP" sz="1100">
              <a:effectLst/>
            </a:rPr>
            <a:t>23</a:t>
          </a:r>
          <a:r>
            <a:rPr lang="ja-JP" altLang="en-US" sz="1100">
              <a:effectLst/>
            </a:rPr>
            <a:t>区の中で低い水準にある。健全育成を推進するため、現業職員の退職不補充や指定管理への移行をはじめ、庁舎管理等の内部事務や学校給食調理業務の民間委託を進め、職員数抑制に努めてきた成果である。</a:t>
          </a:r>
        </a:p>
        <a:p>
          <a:r>
            <a:rPr lang="ja-JP" altLang="en-US" sz="1100">
              <a:effectLst/>
            </a:rPr>
            <a:t>健全育成の取組前（平成</a:t>
          </a:r>
          <a:r>
            <a:rPr lang="en-US" altLang="ja-JP" sz="1100">
              <a:effectLst/>
            </a:rPr>
            <a:t>12</a:t>
          </a:r>
          <a:r>
            <a:rPr lang="ja-JP" altLang="en-US" sz="1100">
              <a:effectLst/>
            </a:rPr>
            <a:t>年度）の職員数</a:t>
          </a:r>
          <a:r>
            <a:rPr lang="en-US" altLang="ja-JP" sz="1100">
              <a:effectLst/>
            </a:rPr>
            <a:t>5,057</a:t>
          </a:r>
          <a:r>
            <a:rPr lang="ja-JP" altLang="en-US" sz="1100">
              <a:effectLst/>
            </a:rPr>
            <a:t>人に比べ、令和５年度は</a:t>
          </a:r>
          <a:r>
            <a:rPr lang="en-US" altLang="ja-JP" sz="1100">
              <a:effectLst/>
            </a:rPr>
            <a:t>3,661</a:t>
          </a:r>
          <a:r>
            <a:rPr lang="ja-JP" altLang="en-US" sz="1100">
              <a:effectLst/>
            </a:rPr>
            <a:t>人となり、</a:t>
          </a:r>
          <a:r>
            <a:rPr lang="en-US" altLang="ja-JP" sz="1100">
              <a:effectLst/>
            </a:rPr>
            <a:t>1,396</a:t>
          </a:r>
          <a:r>
            <a:rPr lang="ja-JP" altLang="en-US" sz="1100">
              <a:effectLst/>
            </a:rPr>
            <a:t>人（</a:t>
          </a:r>
          <a:r>
            <a:rPr lang="en-US" altLang="ja-JP" sz="1100">
              <a:effectLst/>
            </a:rPr>
            <a:t>27.6</a:t>
          </a:r>
          <a:r>
            <a:rPr lang="ja-JP" altLang="en-US" sz="1100">
              <a:effectLst/>
            </a:rPr>
            <a:t>％）の減となった。</a:t>
          </a:r>
        </a:p>
        <a:p>
          <a:r>
            <a:rPr lang="ja-JP" altLang="en-US" sz="1100">
              <a:effectLst/>
            </a:rPr>
            <a:t>昨年度と比較して職員数は</a:t>
          </a:r>
          <a:r>
            <a:rPr lang="en-US" altLang="ja-JP" sz="1100">
              <a:effectLst/>
            </a:rPr>
            <a:t>87</a:t>
          </a:r>
          <a:r>
            <a:rPr lang="ja-JP" altLang="en-US" sz="1100">
              <a:effectLst/>
            </a:rPr>
            <a:t>人減少したが、主な減員理由は学校技能職の対象不補充、共育プラザの委託化などである。</a:t>
          </a:r>
        </a:p>
        <a:p>
          <a:endParaRPr lang="ja-JP" altLang="ja-JP" sz="1100">
            <a:effectLst/>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48623</xdr:rowOff>
    </xdr:from>
    <xdr:to>
      <xdr:col>81</xdr:col>
      <xdr:colOff>44450</xdr:colOff>
      <xdr:row>59</xdr:row>
      <xdr:rowOff>64709</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164173"/>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239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64709</xdr:rowOff>
    </xdr:from>
    <xdr:to>
      <xdr:col>77</xdr:col>
      <xdr:colOff>44450</xdr:colOff>
      <xdr:row>59</xdr:row>
      <xdr:rowOff>70455</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0180259"/>
          <a:ext cx="889000" cy="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64709</xdr:rowOff>
    </xdr:from>
    <xdr:to>
      <xdr:col>72</xdr:col>
      <xdr:colOff>203200</xdr:colOff>
      <xdr:row>59</xdr:row>
      <xdr:rowOff>70455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180259"/>
          <a:ext cx="889000" cy="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58965</xdr:rowOff>
    </xdr:from>
    <xdr:to>
      <xdr:col>68</xdr:col>
      <xdr:colOff>152400</xdr:colOff>
      <xdr:row>59</xdr:row>
      <xdr:rowOff>64709</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174515"/>
          <a:ext cx="889000" cy="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57530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169273</xdr:rowOff>
    </xdr:from>
    <xdr:to>
      <xdr:col>81</xdr:col>
      <xdr:colOff>95250</xdr:colOff>
      <xdr:row>59</xdr:row>
      <xdr:rowOff>99423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11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90550</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034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13909</xdr:rowOff>
    </xdr:from>
    <xdr:to>
      <xdr:col>77</xdr:col>
      <xdr:colOff>95250</xdr:colOff>
      <xdr:row>59</xdr:row>
      <xdr:rowOff>115509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129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125686</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9898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19655</xdr:rowOff>
    </xdr:from>
    <xdr:to>
      <xdr:col>73</xdr:col>
      <xdr:colOff>44450</xdr:colOff>
      <xdr:row>59</xdr:row>
      <xdr:rowOff>121255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13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131432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9904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13909</xdr:rowOff>
    </xdr:from>
    <xdr:to>
      <xdr:col>68</xdr:col>
      <xdr:colOff>203200</xdr:colOff>
      <xdr:row>59</xdr:row>
      <xdr:rowOff>115509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129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125686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9898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8165</xdr:rowOff>
    </xdr:from>
    <xdr:to>
      <xdr:col>64</xdr:col>
      <xdr:colOff>152400</xdr:colOff>
      <xdr:row>59</xdr:row>
      <xdr:rowOff>109765</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12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119942</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9892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游ゴシック" panose="020B0400000000000000" pitchFamily="50" charset="-128"/>
              <a:ea typeface="游ゴシック" panose="020B0400000000000000" pitchFamily="50" charset="-128"/>
            </a:rPr>
            <a:t>実質公債費比率は、令和元年度に区債を繰上償還したことと令和４年度以降に新規起債を行っていないため、地方債残高が類似団体と比較し、少額である。３か年平均の実質公債費比率では、類似団体内順位でトップの数値となっているとともに、全国的でもトップレベルとなっている。今後の区債の発行については将来世代への負担となるため、必要性を十分検討したうえで判断し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88900</xdr:rowOff>
    </xdr:from>
    <xdr:to>
      <xdr:col>81</xdr:col>
      <xdr:colOff>44450</xdr:colOff>
      <xdr:row>37</xdr:row>
      <xdr:rowOff>38100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26110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68792</xdr:rowOff>
    </xdr:from>
    <xdr:to>
      <xdr:col>77</xdr:col>
      <xdr:colOff>44450</xdr:colOff>
      <xdr:row>36</xdr:row>
      <xdr:rowOff>88900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2409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112835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799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68792</xdr:rowOff>
    </xdr:from>
    <xdr:to>
      <xdr:col>72</xdr:col>
      <xdr:colOff>203200</xdr:colOff>
      <xdr:row>36</xdr:row>
      <xdr:rowOff>68792</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2409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92727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68792</xdr:rowOff>
    </xdr:from>
    <xdr:to>
      <xdr:col>68</xdr:col>
      <xdr:colOff>152400</xdr:colOff>
      <xdr:row>36</xdr:row>
      <xdr:rowOff>88900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2409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52510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32402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71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158750</xdr:rowOff>
    </xdr:from>
    <xdr:to>
      <xdr:col>81</xdr:col>
      <xdr:colOff>95250</xdr:colOff>
      <xdr:row>37</xdr:row>
      <xdr:rowOff>88900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80027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25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38100</xdr:rowOff>
    </xdr:from>
    <xdr:to>
      <xdr:col>77</xdr:col>
      <xdr:colOff>95250</xdr:colOff>
      <xdr:row>36</xdr:row>
      <xdr:rowOff>139700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149877</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597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17992</xdr:rowOff>
    </xdr:from>
    <xdr:to>
      <xdr:col>73</xdr:col>
      <xdr:colOff>44450</xdr:colOff>
      <xdr:row>36</xdr:row>
      <xdr:rowOff>119592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190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129769</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5959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17992</xdr:rowOff>
    </xdr:from>
    <xdr:to>
      <xdr:col>68</xdr:col>
      <xdr:colOff>203200</xdr:colOff>
      <xdr:row>36</xdr:row>
      <xdr:rowOff>119592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190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129769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5959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38100</xdr:rowOff>
    </xdr:from>
    <xdr:to>
      <xdr:col>64</xdr:col>
      <xdr:colOff>152400</xdr:colOff>
      <xdr:row>36</xdr:row>
      <xdr:rowOff>139700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149877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将来負担額は区債残高と退職手当負担見込額等を合わせ</a:t>
          </a:r>
          <a:r>
            <a:rPr kumimoji="1" lang="en-US" altLang="ja-JP" sz="1100">
              <a:solidFill>
                <a:schemeClr val="dk1"/>
              </a:solidFill>
              <a:effectLst/>
              <a:latin typeface="+mn-lt"/>
              <a:ea typeface="+mn-ea"/>
              <a:cs typeface="+mn-cs"/>
            </a:rPr>
            <a:t>27,927</a:t>
          </a:r>
          <a:r>
            <a:rPr kumimoji="1" lang="ja-JP" altLang="ja-JP" sz="1100">
              <a:solidFill>
                <a:schemeClr val="dk1"/>
              </a:solidFill>
              <a:effectLst/>
              <a:latin typeface="+mn-lt"/>
              <a:ea typeface="+mn-ea"/>
              <a:cs typeface="+mn-cs"/>
            </a:rPr>
            <a:t>百万円であったのに対し、充当可能財源等は充当可能基金額などを合わせて</a:t>
          </a:r>
          <a:r>
            <a:rPr kumimoji="1" lang="en-US" altLang="ja-JP" sz="1100">
              <a:solidFill>
                <a:schemeClr val="dk1"/>
              </a:solidFill>
              <a:effectLst/>
              <a:latin typeface="+mn-lt"/>
              <a:ea typeface="+mn-ea"/>
              <a:cs typeface="+mn-cs"/>
            </a:rPr>
            <a:t>329,990</a:t>
          </a:r>
          <a:r>
            <a:rPr kumimoji="1" lang="ja-JP" altLang="ja-JP" sz="1100">
              <a:solidFill>
                <a:schemeClr val="dk1"/>
              </a:solidFill>
              <a:effectLst/>
              <a:latin typeface="+mn-lt"/>
              <a:ea typeface="+mn-ea"/>
              <a:cs typeface="+mn-cs"/>
            </a:rPr>
            <a:t>百万円となった。充当可能財源等が将来負担額を上回ったため、計算結果がマイナス値となり、将来負担比率は算定されなかった。これは積立基金を一定額保有していることと、令和元</a:t>
          </a:r>
          <a:r>
            <a:rPr kumimoji="1" lang="ja-JP" altLang="ja-JP" sz="1300">
              <a:solidFill>
                <a:schemeClr val="dk1"/>
              </a:solidFill>
              <a:effectLst/>
              <a:latin typeface="+mn-lt"/>
              <a:ea typeface="+mn-ea"/>
              <a:cs typeface="+mn-cs"/>
            </a:rPr>
            <a:t>年度</a:t>
          </a:r>
          <a:r>
            <a:rPr kumimoji="1" lang="ja-JP" altLang="ja-JP" sz="1100">
              <a:solidFill>
                <a:schemeClr val="dk1"/>
              </a:solidFill>
              <a:effectLst/>
              <a:latin typeface="+mn-lt"/>
              <a:ea typeface="+mn-ea"/>
              <a:cs typeface="+mn-cs"/>
            </a:rPr>
            <a:t>に区債を繰上償還したことにより、区債残高が少なくなっているためである。今後も区債と基金の管理を適切に行い、将来世代に負担を先送りしない効率的な財政運営を行っていく。</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689,961
647,043
49.90
350,828,919
323,633,370
14,411,056
192,078,900
242,192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年度は前年度比</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ﾎﾟｲﾝﾄの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定年延長に伴い退職金の支給額が減少したこと等に伴って分子の人件費に対する経常経費充当一般財源が</a:t>
          </a:r>
          <a:r>
            <a:rPr kumimoji="1" lang="ja-JP" altLang="ja-JP" sz="1100">
              <a:solidFill>
                <a:schemeClr val="dk1"/>
              </a:solidFill>
              <a:effectLst/>
              <a:latin typeface="+mn-lt"/>
              <a:ea typeface="+mn-ea"/>
              <a:cs typeface="+mn-cs"/>
            </a:rPr>
            <a:t>減少し</a:t>
          </a:r>
          <a:r>
            <a:rPr kumimoji="1" lang="ja-JP" altLang="en-US" sz="1100">
              <a:solidFill>
                <a:schemeClr val="dk1"/>
              </a:solidFill>
              <a:effectLst/>
              <a:latin typeface="+mn-lt"/>
              <a:ea typeface="+mn-ea"/>
              <a:cs typeface="+mn-cs"/>
            </a:rPr>
            <a:t>た。また</a:t>
          </a:r>
          <a:r>
            <a:rPr kumimoji="1" lang="ja-JP" altLang="ja-JP" sz="1100">
              <a:solidFill>
                <a:schemeClr val="dk1"/>
              </a:solidFill>
              <a:effectLst/>
              <a:latin typeface="+mn-lt"/>
              <a:ea typeface="+mn-ea"/>
              <a:cs typeface="+mn-cs"/>
            </a:rPr>
            <a:t>、分母である経常経費充当経常一般財源</a:t>
          </a:r>
          <a:r>
            <a:rPr kumimoji="1" lang="ja-JP" altLang="en-US" sz="1100">
              <a:solidFill>
                <a:schemeClr val="dk1"/>
              </a:solidFill>
              <a:effectLst/>
              <a:latin typeface="+mn-lt"/>
              <a:ea typeface="+mn-ea"/>
              <a:cs typeface="+mn-cs"/>
            </a:rPr>
            <a:t>は財政調整交付金の増等により増加した</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eaLnBrk="1" fontAlgn="auto" latinLnBrk="0" hangingPunct="1"/>
          <a:r>
            <a:rPr kumimoji="1" lang="ja-JP" altLang="ja-JP" sz="1100">
              <a:solidFill>
                <a:schemeClr val="dk1"/>
              </a:solidFill>
              <a:effectLst/>
              <a:latin typeface="+mn-lt"/>
              <a:ea typeface="+mn-ea"/>
              <a:cs typeface="+mn-cs"/>
            </a:rPr>
            <a:t>指定管理の導入、各種民間委託を進め、職員数抑制に努めたことが大きな要因である。今後も区民ｻｰﾋﾞｽの向上を図るべく、不断の努力を継続する。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95250</xdr:rowOff>
    </xdr:from>
    <xdr:to>
      <xdr:col>24</xdr:col>
      <xdr:colOff>25400</xdr:colOff>
      <xdr:row>34</xdr:row>
      <xdr:rowOff>127000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5753100"/>
          <a:ext cx="8382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127000</xdr:rowOff>
    </xdr:from>
    <xdr:to>
      <xdr:col>19</xdr:col>
      <xdr:colOff>187325</xdr:colOff>
      <xdr:row>35</xdr:row>
      <xdr:rowOff>146050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9563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9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146050</xdr:rowOff>
    </xdr:from>
    <xdr:to>
      <xdr:col>15</xdr:col>
      <xdr:colOff>98425</xdr:colOff>
      <xdr:row>36</xdr:row>
      <xdr:rowOff>63500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468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35577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82550</xdr:rowOff>
    </xdr:from>
    <xdr:to>
      <xdr:col>11</xdr:col>
      <xdr:colOff>9525</xdr:colOff>
      <xdr:row>36</xdr:row>
      <xdr:rowOff>63500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0833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54627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60977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44450</xdr:rowOff>
    </xdr:from>
    <xdr:to>
      <xdr:col>24</xdr:col>
      <xdr:colOff>76200</xdr:colOff>
      <xdr:row>33</xdr:row>
      <xdr:rowOff>146050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70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60977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76200</xdr:rowOff>
    </xdr:from>
    <xdr:to>
      <xdr:col>20</xdr:col>
      <xdr:colOff>38100</xdr:colOff>
      <xdr:row>35</xdr:row>
      <xdr:rowOff>6350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16527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95250</xdr:rowOff>
    </xdr:from>
    <xdr:to>
      <xdr:col>15</xdr:col>
      <xdr:colOff>149225</xdr:colOff>
      <xdr:row>36</xdr:row>
      <xdr:rowOff>25400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35577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12700</xdr:rowOff>
    </xdr:from>
    <xdr:to>
      <xdr:col>11</xdr:col>
      <xdr:colOff>60325</xdr:colOff>
      <xdr:row>36</xdr:row>
      <xdr:rowOff>114300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8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124477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31750</xdr:rowOff>
    </xdr:from>
    <xdr:to>
      <xdr:col>6</xdr:col>
      <xdr:colOff>171450</xdr:colOff>
      <xdr:row>35</xdr:row>
      <xdr:rowOff>133350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3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143527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0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a:t>
          </a:r>
          <a:r>
            <a:rPr kumimoji="1" lang="ja-JP" altLang="en-US" sz="1100">
              <a:solidFill>
                <a:schemeClr val="dk1"/>
              </a:solidFill>
              <a:effectLst/>
              <a:latin typeface="+mn-lt"/>
              <a:ea typeface="+mn-ea"/>
              <a:cs typeface="+mn-cs"/>
            </a:rPr>
            <a:t>なっ</a:t>
          </a:r>
          <a:r>
            <a:rPr kumimoji="1" lang="ja-JP" altLang="ja-JP" sz="1100">
              <a:solidFill>
                <a:schemeClr val="dk1"/>
              </a:solidFill>
              <a:effectLst/>
              <a:latin typeface="+mn-lt"/>
              <a:ea typeface="+mn-ea"/>
              <a:cs typeface="+mn-cs"/>
            </a:rPr>
            <a:t>た。</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庁内端末の入れ替え</a:t>
          </a:r>
          <a:r>
            <a:rPr kumimoji="1" lang="ja-JP" altLang="ja-JP" sz="1100">
              <a:solidFill>
                <a:schemeClr val="dk1"/>
              </a:solidFill>
              <a:effectLst/>
              <a:latin typeface="+mn-lt"/>
              <a:ea typeface="+mn-ea"/>
              <a:cs typeface="+mn-cs"/>
            </a:rPr>
            <a:t>等に伴って分子の</a:t>
          </a:r>
          <a:r>
            <a:rPr kumimoji="1" lang="ja-JP" altLang="en-US" sz="1100">
              <a:solidFill>
                <a:schemeClr val="dk1"/>
              </a:solidFill>
              <a:effectLst/>
              <a:latin typeface="+mn-lt"/>
              <a:ea typeface="+mn-ea"/>
              <a:cs typeface="+mn-cs"/>
            </a:rPr>
            <a:t>物件</a:t>
          </a:r>
          <a:r>
            <a:rPr kumimoji="1" lang="ja-JP" altLang="ja-JP" sz="1100">
              <a:solidFill>
                <a:schemeClr val="dk1"/>
              </a:solidFill>
              <a:effectLst/>
              <a:latin typeface="+mn-lt"/>
              <a:ea typeface="+mn-ea"/>
              <a:cs typeface="+mn-cs"/>
            </a:rPr>
            <a:t>費に対する経常経費充当一般財源が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した。また、分母である経常経費充当経常一般財源は財政調整交付金の増</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により増加した。</a:t>
          </a:r>
          <a:endParaRPr kumimoji="1" lang="en-US" altLang="ja-JP" sz="1100">
            <a:solidFill>
              <a:schemeClr val="dk1"/>
            </a:solidFill>
            <a:effectLst/>
            <a:latin typeface="+mn-lt"/>
            <a:ea typeface="+mn-ea"/>
            <a:cs typeface="+mn-cs"/>
          </a:endParaRPr>
        </a:p>
        <a:p>
          <a:pPr eaLnBrk="1" fontAlgn="auto" latinLnBrk="0" hangingPunct="1"/>
          <a:r>
            <a:rPr kumimoji="1" lang="ja-JP" altLang="ja-JP" sz="1100">
              <a:solidFill>
                <a:schemeClr val="dk1"/>
              </a:solidFill>
              <a:effectLst/>
              <a:latin typeface="+mn-lt"/>
              <a:ea typeface="+mn-ea"/>
              <a:cs typeface="+mn-cs"/>
            </a:rPr>
            <a:t>特定財源の活用等歳入確保の結果で類似団体や全国・都平均より低い水準</a:t>
          </a:r>
          <a:r>
            <a:rPr kumimoji="1" lang="ja-JP" altLang="en-US" sz="1100">
              <a:solidFill>
                <a:schemeClr val="dk1"/>
              </a:solidFill>
              <a:effectLst/>
              <a:latin typeface="+mn-lt"/>
              <a:ea typeface="+mn-ea"/>
              <a:cs typeface="+mn-cs"/>
            </a:rPr>
            <a:t>にあると考えられる。</a:t>
          </a:r>
          <a:r>
            <a:rPr kumimoji="1" lang="ja-JP" altLang="ja-JP" sz="1100">
              <a:solidFill>
                <a:schemeClr val="dk1"/>
              </a:solidFill>
              <a:effectLst/>
              <a:latin typeface="+mn-lt"/>
              <a:ea typeface="+mn-ea"/>
              <a:cs typeface="+mn-cs"/>
            </a:rPr>
            <a:t>今後も適正な委託のあり方を常に検討</a:t>
          </a:r>
          <a:r>
            <a:rPr kumimoji="1" lang="ja-JP" altLang="en-US" sz="1100">
              <a:solidFill>
                <a:schemeClr val="dk1"/>
              </a:solidFill>
              <a:effectLst/>
              <a:latin typeface="+mn-lt"/>
              <a:ea typeface="+mn-ea"/>
              <a:cs typeface="+mn-cs"/>
            </a:rPr>
            <a:t>し、コスト効率化の</a:t>
          </a:r>
          <a:r>
            <a:rPr kumimoji="1" lang="ja-JP" altLang="ja-JP" sz="1100">
              <a:solidFill>
                <a:schemeClr val="dk1"/>
              </a:solidFill>
              <a:effectLst/>
              <a:latin typeface="+mn-lt"/>
              <a:ea typeface="+mn-ea"/>
              <a:cs typeface="+mn-cs"/>
            </a:rPr>
            <a:t>努力を続けていく。</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167821</xdr:rowOff>
    </xdr:from>
    <xdr:to>
      <xdr:col>82</xdr:col>
      <xdr:colOff>107950</xdr:colOff>
      <xdr:row>14</xdr:row>
      <xdr:rowOff>18143</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396671"/>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557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167821</xdr:rowOff>
    </xdr:from>
    <xdr:to>
      <xdr:col>78</xdr:col>
      <xdr:colOff>69850</xdr:colOff>
      <xdr:row>14</xdr:row>
      <xdr:rowOff>39914</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396671"/>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34670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39914</xdr:rowOff>
    </xdr:from>
    <xdr:to>
      <xdr:col>73</xdr:col>
      <xdr:colOff>180975</xdr:colOff>
      <xdr:row>14</xdr:row>
      <xdr:rowOff>116114</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4402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2013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7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146050</xdr:rowOff>
    </xdr:from>
    <xdr:to>
      <xdr:col>69</xdr:col>
      <xdr:colOff>92075</xdr:colOff>
      <xdr:row>14</xdr:row>
      <xdr:rowOff>116114</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374900"/>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56441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2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151691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138793</xdr:rowOff>
    </xdr:from>
    <xdr:to>
      <xdr:col>82</xdr:col>
      <xdr:colOff>158750</xdr:colOff>
      <xdr:row>14</xdr:row>
      <xdr:rowOff>68943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155320</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117021</xdr:rowOff>
    </xdr:from>
    <xdr:to>
      <xdr:col>78</xdr:col>
      <xdr:colOff>120650</xdr:colOff>
      <xdr:row>14</xdr:row>
      <xdr:rowOff>47171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34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57348</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114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160564</xdr:rowOff>
    </xdr:from>
    <xdr:to>
      <xdr:col>74</xdr:col>
      <xdr:colOff>31750</xdr:colOff>
      <xdr:row>14</xdr:row>
      <xdr:rowOff>90714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38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100891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15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65314</xdr:rowOff>
    </xdr:from>
    <xdr:to>
      <xdr:col>69</xdr:col>
      <xdr:colOff>142875</xdr:colOff>
      <xdr:row>14</xdr:row>
      <xdr:rowOff>166914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5641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95250</xdr:rowOff>
    </xdr:from>
    <xdr:to>
      <xdr:col>65</xdr:col>
      <xdr:colOff>53975</xdr:colOff>
      <xdr:row>14</xdr:row>
      <xdr:rowOff>25400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35577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年度は前年度比</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ポイントの減となった。</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公定価格の改訂に伴い私立保育園等委託費の増加したこと等に伴って分子の</a:t>
          </a:r>
          <a:r>
            <a:rPr kumimoji="1" lang="ja-JP" altLang="en-US" sz="1100">
              <a:solidFill>
                <a:schemeClr val="dk1"/>
              </a:solidFill>
              <a:effectLst/>
              <a:latin typeface="+mn-lt"/>
              <a:ea typeface="+mn-ea"/>
              <a:cs typeface="+mn-cs"/>
            </a:rPr>
            <a:t>扶助費</a:t>
          </a:r>
          <a:r>
            <a:rPr kumimoji="1" lang="ja-JP" altLang="ja-JP" sz="1100">
              <a:solidFill>
                <a:schemeClr val="dk1"/>
              </a:solidFill>
              <a:effectLst/>
              <a:latin typeface="+mn-lt"/>
              <a:ea typeface="+mn-ea"/>
              <a:cs typeface="+mn-cs"/>
            </a:rPr>
            <a:t>に対する経常経費充当一般財源が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した。また、分母である経常経費充当経常一般財源は財政調整交付金の増等により増加した。</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本区</a:t>
          </a:r>
          <a:r>
            <a:rPr kumimoji="1" lang="ja-JP" altLang="en-US" sz="1100">
              <a:solidFill>
                <a:schemeClr val="dk1"/>
              </a:solidFill>
              <a:effectLst/>
              <a:latin typeface="+mn-lt"/>
              <a:ea typeface="+mn-ea"/>
              <a:cs typeface="+mn-cs"/>
            </a:rPr>
            <a:t>の経常収支比率が高い理由は、</a:t>
          </a:r>
          <a:r>
            <a:rPr kumimoji="1" lang="en-US" altLang="ja-JP" sz="1100">
              <a:solidFill>
                <a:schemeClr val="dk1"/>
              </a:solidFill>
              <a:effectLst/>
              <a:latin typeface="+mn-lt"/>
              <a:ea typeface="+mn-ea"/>
              <a:cs typeface="+mn-cs"/>
            </a:rPr>
            <a:t>0</a:t>
          </a:r>
          <a:r>
            <a:rPr kumimoji="1" lang="ja-JP" altLang="en-US" sz="1100">
              <a:solidFill>
                <a:schemeClr val="dk1"/>
              </a:solidFill>
              <a:effectLst/>
              <a:latin typeface="+mn-lt"/>
              <a:ea typeface="+mn-ea"/>
              <a:cs typeface="+mn-cs"/>
            </a:rPr>
            <a:t>歳児に対する手当や子ども医療費補助など独自の</a:t>
          </a:r>
          <a:r>
            <a:rPr kumimoji="1" lang="ja-JP" altLang="ja-JP" sz="1100">
              <a:solidFill>
                <a:schemeClr val="dk1"/>
              </a:solidFill>
              <a:effectLst/>
              <a:latin typeface="+mn-lt"/>
              <a:ea typeface="+mn-ea"/>
              <a:cs typeface="+mn-cs"/>
            </a:rPr>
            <a:t>事業を展開している</a:t>
          </a:r>
          <a:r>
            <a:rPr kumimoji="1" lang="ja-JP" altLang="en-US" sz="1100">
              <a:solidFill>
                <a:schemeClr val="dk1"/>
              </a:solidFill>
              <a:effectLst/>
              <a:latin typeface="+mn-lt"/>
              <a:ea typeface="+mn-ea"/>
              <a:cs typeface="+mn-cs"/>
            </a:rPr>
            <a:t>ことが要因と考えられる。</a:t>
          </a:r>
          <a:endParaRPr lang="ja-JP" altLang="ja-JP">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20865</xdr:rowOff>
    </xdr:from>
    <xdr:to>
      <xdr:col>24</xdr:col>
      <xdr:colOff>25400</xdr:colOff>
      <xdr:row>59</xdr:row>
      <xdr:rowOff>53522</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101364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92727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53522</xdr:rowOff>
    </xdr:from>
    <xdr:to>
      <xdr:col>19</xdr:col>
      <xdr:colOff>187325</xdr:colOff>
      <xdr:row>59</xdr:row>
      <xdr:rowOff>151493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1690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78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151493</xdr:rowOff>
    </xdr:from>
    <xdr:to>
      <xdr:col>15</xdr:col>
      <xdr:colOff>98425</xdr:colOff>
      <xdr:row>60</xdr:row>
      <xdr:rowOff>56243</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2670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81842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56243</xdr:rowOff>
    </xdr:from>
    <xdr:to>
      <xdr:col>11</xdr:col>
      <xdr:colOff>9525</xdr:colOff>
      <xdr:row>60</xdr:row>
      <xdr:rowOff>67128</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3432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147155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103612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141515</xdr:rowOff>
    </xdr:from>
    <xdr:to>
      <xdr:col>24</xdr:col>
      <xdr:colOff>76200</xdr:colOff>
      <xdr:row>59</xdr:row>
      <xdr:rowOff>71665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113592</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05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2722</xdr:rowOff>
    </xdr:from>
    <xdr:to>
      <xdr:col>20</xdr:col>
      <xdr:colOff>38100</xdr:colOff>
      <xdr:row>59</xdr:row>
      <xdr:rowOff>104322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89099</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20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100693</xdr:rowOff>
    </xdr:from>
    <xdr:to>
      <xdr:col>15</xdr:col>
      <xdr:colOff>149225</xdr:colOff>
      <xdr:row>60</xdr:row>
      <xdr:rowOff>30843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15620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5443</xdr:rowOff>
    </xdr:from>
    <xdr:to>
      <xdr:col>11</xdr:col>
      <xdr:colOff>60325</xdr:colOff>
      <xdr:row>60</xdr:row>
      <xdr:rowOff>107043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29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91820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37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16328</xdr:rowOff>
    </xdr:from>
    <xdr:to>
      <xdr:col>6</xdr:col>
      <xdr:colOff>171450</xdr:colOff>
      <xdr:row>60</xdr:row>
      <xdr:rowOff>117928</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30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102705</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38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前年度と同値となった</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国保特別会計への法定外繰出金の圧縮進めている一方、</a:t>
          </a:r>
          <a:r>
            <a:rPr kumimoji="1" lang="ja-JP" altLang="ja-JP" sz="1100">
              <a:solidFill>
                <a:schemeClr val="dk1"/>
              </a:solidFill>
              <a:effectLst/>
              <a:latin typeface="+mn-lt"/>
              <a:ea typeface="+mn-ea"/>
              <a:cs typeface="+mn-cs"/>
            </a:rPr>
            <a:t>今後は施設の老朽化に伴う維持補修費の増や高齢化の進展に伴う介護・後期特別会計への繰出金の増が見込まれるため、将来を見据えた予算管理に努めていく。（内訳は、維持補修費、貸付金、繰出金）</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50800</xdr:rowOff>
    </xdr:from>
    <xdr:to>
      <xdr:col>82</xdr:col>
      <xdr:colOff>107950</xdr:colOff>
      <xdr:row>60</xdr:row>
      <xdr:rowOff>50800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10337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50800</xdr:rowOff>
    </xdr:from>
    <xdr:to>
      <xdr:col>78</xdr:col>
      <xdr:colOff>69850</xdr:colOff>
      <xdr:row>61</xdr:row>
      <xdr:rowOff>50800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103378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61</xdr:row>
      <xdr:rowOff>50800</xdr:rowOff>
    </xdr:from>
    <xdr:to>
      <xdr:col>73</xdr:col>
      <xdr:colOff>180975</xdr:colOff>
      <xdr:row>61</xdr:row>
      <xdr:rowOff>88900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509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111777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12700</xdr:rowOff>
    </xdr:from>
    <xdr:to>
      <xdr:col>69</xdr:col>
      <xdr:colOff>92075</xdr:colOff>
      <xdr:row>61</xdr:row>
      <xdr:rowOff>88900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299700"/>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54627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130827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0</xdr:rowOff>
    </xdr:from>
    <xdr:to>
      <xdr:col>82</xdr:col>
      <xdr:colOff>158750</xdr:colOff>
      <xdr:row>60</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143527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0</xdr:rowOff>
    </xdr:from>
    <xdr:to>
      <xdr:col>78</xdr:col>
      <xdr:colOff>120650</xdr:colOff>
      <xdr:row>60</xdr:row>
      <xdr:rowOff>101600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86377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37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0</xdr:rowOff>
    </xdr:from>
    <xdr:to>
      <xdr:col>74</xdr:col>
      <xdr:colOff>31750</xdr:colOff>
      <xdr:row>61</xdr:row>
      <xdr:rowOff>101600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86377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54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38100</xdr:rowOff>
    </xdr:from>
    <xdr:to>
      <xdr:col>69</xdr:col>
      <xdr:colOff>142875</xdr:colOff>
      <xdr:row>61</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49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124477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58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133350</xdr:rowOff>
    </xdr:from>
    <xdr:to>
      <xdr:col>65</xdr:col>
      <xdr:colOff>53975</xdr:colOff>
      <xdr:row>60</xdr:row>
      <xdr:rowOff>63500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48277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年度は前年度比</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ポイントの増となった。</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清掃一部事務組合等負担金の増等に伴って分子の</a:t>
          </a:r>
          <a:r>
            <a:rPr kumimoji="1" lang="ja-JP" altLang="en-US" sz="1100">
              <a:solidFill>
                <a:schemeClr val="dk1"/>
              </a:solidFill>
              <a:effectLst/>
              <a:latin typeface="+mn-lt"/>
              <a:ea typeface="+mn-ea"/>
              <a:cs typeface="+mn-cs"/>
            </a:rPr>
            <a:t>補助費等</a:t>
          </a:r>
          <a:r>
            <a:rPr kumimoji="1" lang="ja-JP" altLang="ja-JP" sz="1100">
              <a:solidFill>
                <a:schemeClr val="dk1"/>
              </a:solidFill>
              <a:effectLst/>
              <a:latin typeface="+mn-lt"/>
              <a:ea typeface="+mn-ea"/>
              <a:cs typeface="+mn-cs"/>
            </a:rPr>
            <a:t>に対する経常経費充当一般財源が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した。また、分母である経常経費充当経常一般財源は財政調整交付金の増等により増加した。</a:t>
          </a:r>
          <a:endParaRPr lang="ja-JP" altLang="ja-JP">
            <a:effectLst/>
          </a:endParaRPr>
        </a:p>
        <a:p>
          <a:pPr eaLnBrk="1" fontAlgn="auto" latinLnBrk="0" hangingPunct="1"/>
          <a:r>
            <a:rPr kumimoji="1" lang="ja-JP" altLang="ja-JP" sz="1100">
              <a:solidFill>
                <a:schemeClr val="dk1"/>
              </a:solidFill>
              <a:effectLst/>
              <a:latin typeface="+mn-lt"/>
              <a:ea typeface="+mn-ea"/>
              <a:cs typeface="+mn-cs"/>
            </a:rPr>
            <a:t>本区は保育ママ助成、中小企業への利子補給・信用保証料補助等の独自事業を多く展開しているが</a:t>
          </a:r>
          <a:r>
            <a:rPr kumimoji="1" lang="ja-JP" altLang="en-US" sz="1100">
              <a:solidFill>
                <a:schemeClr val="dk1"/>
              </a:solidFill>
              <a:effectLst/>
              <a:latin typeface="+mn-lt"/>
              <a:ea typeface="+mn-ea"/>
              <a:cs typeface="+mn-cs"/>
            </a:rPr>
            <a:t>、特定財源の活用等歳入確保の結果で</a:t>
          </a:r>
          <a:r>
            <a:rPr kumimoji="1" lang="ja-JP" altLang="ja-JP" sz="1100">
              <a:solidFill>
                <a:schemeClr val="dk1"/>
              </a:solidFill>
              <a:effectLst/>
              <a:latin typeface="+mn-lt"/>
              <a:ea typeface="+mn-ea"/>
              <a:cs typeface="+mn-cs"/>
            </a:rPr>
            <a:t>類似団体や</a:t>
          </a:r>
          <a:r>
            <a:rPr kumimoji="1" lang="ja-JP" altLang="en-US" sz="1100">
              <a:solidFill>
                <a:schemeClr val="dk1"/>
              </a:solidFill>
              <a:effectLst/>
              <a:latin typeface="+mn-lt"/>
              <a:ea typeface="+mn-ea"/>
              <a:cs typeface="+mn-cs"/>
            </a:rPr>
            <a:t>全国</a:t>
          </a:r>
          <a:r>
            <a:rPr kumimoji="1" lang="ja-JP" altLang="ja-JP" sz="1100">
              <a:solidFill>
                <a:schemeClr val="dk1"/>
              </a:solidFill>
              <a:effectLst/>
              <a:latin typeface="+mn-lt"/>
              <a:ea typeface="+mn-ea"/>
              <a:cs typeface="+mn-cs"/>
            </a:rPr>
            <a:t>・都</a:t>
          </a:r>
          <a:r>
            <a:rPr kumimoji="1" lang="ja-JP" altLang="en-US" sz="1100">
              <a:solidFill>
                <a:schemeClr val="dk1"/>
              </a:solidFill>
              <a:effectLst/>
              <a:latin typeface="+mn-lt"/>
              <a:ea typeface="+mn-ea"/>
              <a:cs typeface="+mn-cs"/>
            </a:rPr>
            <a:t>平均</a:t>
          </a:r>
          <a:r>
            <a:rPr kumimoji="1" lang="ja-JP" altLang="ja-JP" sz="1100">
              <a:solidFill>
                <a:schemeClr val="dk1"/>
              </a:solidFill>
              <a:effectLst/>
              <a:latin typeface="+mn-lt"/>
              <a:ea typeface="+mn-ea"/>
              <a:cs typeface="+mn-cs"/>
            </a:rPr>
            <a:t>より低い水準となっている</a:t>
          </a:r>
          <a:r>
            <a:rPr kumimoji="1" lang="ja-JP" altLang="en-US" sz="1100">
              <a:solidFill>
                <a:schemeClr val="dk1"/>
              </a:solidFill>
              <a:effectLst/>
              <a:latin typeface="+mn-lt"/>
              <a:ea typeface="+mn-ea"/>
              <a:cs typeface="+mn-cs"/>
            </a:rPr>
            <a:t>ものと考えられる</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41275</xdr:rowOff>
    </xdr:from>
    <xdr:to>
      <xdr:col>82</xdr:col>
      <xdr:colOff>107950</xdr:colOff>
      <xdr:row>35</xdr:row>
      <xdr:rowOff>12700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5870575"/>
          <a:ext cx="8382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41275</xdr:rowOff>
    </xdr:from>
    <xdr:to>
      <xdr:col>78</xdr:col>
      <xdr:colOff>69850</xdr:colOff>
      <xdr:row>34</xdr:row>
      <xdr:rowOff>41275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58705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19702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20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41275</xdr:rowOff>
    </xdr:from>
    <xdr:to>
      <xdr:col>73</xdr:col>
      <xdr:colOff>180975</xdr:colOff>
      <xdr:row>34</xdr:row>
      <xdr:rowOff>69850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58705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134002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63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69850</xdr:rowOff>
    </xdr:from>
    <xdr:to>
      <xdr:col>69</xdr:col>
      <xdr:colOff>92075</xdr:colOff>
      <xdr:row>34</xdr:row>
      <xdr:rowOff>98425</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58991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48277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04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19702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020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133350</xdr:rowOff>
    </xdr:from>
    <xdr:to>
      <xdr:col>82</xdr:col>
      <xdr:colOff>158750</xdr:colOff>
      <xdr:row>35</xdr:row>
      <xdr:rowOff>63500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149877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161925</xdr:rowOff>
    </xdr:from>
    <xdr:to>
      <xdr:col>78</xdr:col>
      <xdr:colOff>120650</xdr:colOff>
      <xdr:row>34</xdr:row>
      <xdr:rowOff>92075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8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102252</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588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161925</xdr:rowOff>
    </xdr:from>
    <xdr:to>
      <xdr:col>74</xdr:col>
      <xdr:colOff>31750</xdr:colOff>
      <xdr:row>34</xdr:row>
      <xdr:rowOff>92075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8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102252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58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19050</xdr:rowOff>
    </xdr:from>
    <xdr:to>
      <xdr:col>69</xdr:col>
      <xdr:colOff>142875</xdr:colOff>
      <xdr:row>34</xdr:row>
      <xdr:rowOff>120650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84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130827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61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47625</xdr:rowOff>
    </xdr:from>
    <xdr:to>
      <xdr:col>65</xdr:col>
      <xdr:colOff>53975</xdr:colOff>
      <xdr:row>34</xdr:row>
      <xdr:rowOff>149225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87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159402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指標は類似団体と比較して最も低くなっている。</a:t>
          </a:r>
          <a:endParaRPr kumimoji="1" lang="en-US" altLang="ja-JP" sz="1100">
            <a:solidFill>
              <a:schemeClr val="dk1"/>
            </a:solidFill>
            <a:effectLst/>
            <a:latin typeface="+mn-lt"/>
            <a:ea typeface="+mn-ea"/>
            <a:cs typeface="+mn-cs"/>
          </a:endParaRPr>
        </a:p>
        <a:p>
          <a:pPr eaLnBrk="1" fontAlgn="auto" latinLnBrk="0" hangingPunct="1"/>
          <a:r>
            <a:rPr kumimoji="1" lang="ja-JP" altLang="ja-JP" sz="1100">
              <a:solidFill>
                <a:schemeClr val="dk1"/>
              </a:solidFill>
              <a:effectLst/>
              <a:latin typeface="+mn-lt"/>
              <a:ea typeface="+mn-ea"/>
              <a:cs typeface="+mn-cs"/>
            </a:rPr>
            <a:t>令和元年度に区債を繰上償還し</a:t>
          </a:r>
          <a:r>
            <a:rPr kumimoji="1" lang="ja-JP" altLang="en-US" sz="1100">
              <a:solidFill>
                <a:schemeClr val="dk1"/>
              </a:solidFill>
              <a:effectLst/>
              <a:latin typeface="+mn-lt"/>
              <a:ea typeface="+mn-ea"/>
              <a:cs typeface="+mn-cs"/>
            </a:rPr>
            <a:t>て以降、新規の起債を行っていないため、公債費の償還額が抑制されていることが要因である。</a:t>
          </a:r>
          <a:endParaRPr kumimoji="1" lang="en-US" altLang="ja-JP" sz="1100">
            <a:solidFill>
              <a:schemeClr val="dk1"/>
            </a:solidFill>
            <a:effectLst/>
            <a:latin typeface="+mn-lt"/>
            <a:ea typeface="+mn-ea"/>
            <a:cs typeface="+mn-cs"/>
          </a:endParaRPr>
        </a:p>
        <a:p>
          <a:pPr eaLnBrk="1" fontAlgn="auto" latinLnBrk="0" hangingPunct="1"/>
          <a:r>
            <a:rPr kumimoji="1" lang="ja-JP" altLang="ja-JP" sz="1100">
              <a:solidFill>
                <a:schemeClr val="dk1"/>
              </a:solidFill>
              <a:effectLst/>
              <a:latin typeface="+mn-lt"/>
              <a:ea typeface="+mn-ea"/>
              <a:cs typeface="+mn-cs"/>
            </a:rPr>
            <a:t>区債の発行については将来世代への負担となるため、</a:t>
          </a:r>
          <a:r>
            <a:rPr kumimoji="1" lang="ja-JP" altLang="en-US" sz="1100">
              <a:solidFill>
                <a:schemeClr val="dk1"/>
              </a:solidFill>
              <a:effectLst/>
              <a:latin typeface="+mn-lt"/>
              <a:ea typeface="+mn-ea"/>
              <a:cs typeface="+mn-cs"/>
            </a:rPr>
            <a:t>発行の</a:t>
          </a:r>
          <a:r>
            <a:rPr kumimoji="1" lang="ja-JP" altLang="ja-JP" sz="1100">
              <a:solidFill>
                <a:schemeClr val="dk1"/>
              </a:solidFill>
              <a:effectLst/>
              <a:latin typeface="+mn-lt"/>
              <a:ea typeface="+mn-ea"/>
              <a:cs typeface="+mn-cs"/>
            </a:rPr>
            <a:t>必要性を十分検討したうえで判断していく。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72</xdr:row>
      <xdr:rowOff>165100</xdr:rowOff>
    </xdr:from>
    <xdr:to>
      <xdr:col>24</xdr:col>
      <xdr:colOff>25400</xdr:colOff>
      <xdr:row>72</xdr:row>
      <xdr:rowOff>165100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250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72</xdr:row>
      <xdr:rowOff>165100</xdr:rowOff>
    </xdr:from>
    <xdr:to>
      <xdr:col>19</xdr:col>
      <xdr:colOff>187325</xdr:colOff>
      <xdr:row>73</xdr:row>
      <xdr:rowOff>31750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2509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31750</xdr:rowOff>
    </xdr:from>
    <xdr:to>
      <xdr:col>15</xdr:col>
      <xdr:colOff>98425</xdr:colOff>
      <xdr:row>73</xdr:row>
      <xdr:rowOff>31750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2547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31750</xdr:rowOff>
    </xdr:from>
    <xdr:to>
      <xdr:col>11</xdr:col>
      <xdr:colOff>9525</xdr:colOff>
      <xdr:row>75</xdr:row>
      <xdr:rowOff>69850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2547600"/>
          <a:ext cx="8890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72</xdr:row>
      <xdr:rowOff>114300</xdr:rowOff>
    </xdr:from>
    <xdr:to>
      <xdr:col>24</xdr:col>
      <xdr:colOff>76200</xdr:colOff>
      <xdr:row>73</xdr:row>
      <xdr:rowOff>44450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45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22877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72</xdr:row>
      <xdr:rowOff>114300</xdr:rowOff>
    </xdr:from>
    <xdr:to>
      <xdr:col>20</xdr:col>
      <xdr:colOff>38100</xdr:colOff>
      <xdr:row>73</xdr:row>
      <xdr:rowOff>44450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45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54627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22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72</xdr:row>
      <xdr:rowOff>152400</xdr:rowOff>
    </xdr:from>
    <xdr:to>
      <xdr:col>15</xdr:col>
      <xdr:colOff>149225</xdr:colOff>
      <xdr:row>73</xdr:row>
      <xdr:rowOff>82550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49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92727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26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72</xdr:row>
      <xdr:rowOff>152400</xdr:rowOff>
    </xdr:from>
    <xdr:to>
      <xdr:col>11</xdr:col>
      <xdr:colOff>60325</xdr:colOff>
      <xdr:row>73</xdr:row>
      <xdr:rowOff>82550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49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92727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26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令和５年度は前年度比</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ポイントの減となった。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経常経費充当一般財源</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物件費、扶助費</a:t>
          </a:r>
          <a:r>
            <a:rPr kumimoji="1" lang="ja-JP" altLang="en-US" sz="1100">
              <a:solidFill>
                <a:schemeClr val="dk1"/>
              </a:solidFill>
              <a:effectLst/>
              <a:latin typeface="+mn-lt"/>
              <a:ea typeface="+mn-ea"/>
              <a:cs typeface="+mn-cs"/>
            </a:rPr>
            <a:t>を中心に</a:t>
          </a:r>
          <a:r>
            <a:rPr kumimoji="1" lang="ja-JP" altLang="ja-JP" sz="1100">
              <a:solidFill>
                <a:schemeClr val="dk1"/>
              </a:solidFill>
              <a:effectLst/>
              <a:latin typeface="+mn-lt"/>
              <a:ea typeface="+mn-ea"/>
              <a:cs typeface="+mn-cs"/>
            </a:rPr>
            <a:t>増加した。</a:t>
          </a:r>
          <a:r>
            <a:rPr kumimoji="1" lang="ja-JP" altLang="en-US" sz="1100">
              <a:solidFill>
                <a:schemeClr val="dk1"/>
              </a:solidFill>
              <a:effectLst/>
              <a:latin typeface="+mn-lt"/>
              <a:ea typeface="+mn-ea"/>
              <a:cs typeface="+mn-cs"/>
            </a:rPr>
            <a:t>一方で、</a:t>
          </a:r>
          <a:r>
            <a:rPr kumimoji="1" lang="ja-JP" altLang="ja-JP" sz="1100">
              <a:solidFill>
                <a:schemeClr val="dk1"/>
              </a:solidFill>
              <a:effectLst/>
              <a:latin typeface="+mn-lt"/>
              <a:ea typeface="+mn-ea"/>
              <a:cs typeface="+mn-cs"/>
            </a:rPr>
            <a:t>分母である経常経費充当経常一般財源</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財政調整交付金の増等により増加した。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類似団体平均よりも低い水準を維持しているが、</a:t>
          </a:r>
          <a:r>
            <a:rPr kumimoji="1" lang="ja-JP" altLang="en-US" sz="1100">
              <a:solidFill>
                <a:schemeClr val="dk1"/>
              </a:solidFill>
              <a:effectLst/>
              <a:latin typeface="+mn-lt"/>
              <a:ea typeface="+mn-ea"/>
              <a:cs typeface="+mn-cs"/>
            </a:rPr>
            <a:t>今後は、</a:t>
          </a:r>
          <a:r>
            <a:rPr kumimoji="1" lang="ja-JP" altLang="ja-JP" sz="1100">
              <a:solidFill>
                <a:schemeClr val="dk1"/>
              </a:solidFill>
              <a:effectLst/>
              <a:latin typeface="+mn-lt"/>
              <a:ea typeface="+mn-ea"/>
              <a:cs typeface="+mn-cs"/>
            </a:rPr>
            <a:t>扶助費や特別会計への繰出金の増加が見込まれる。</a:t>
          </a:r>
          <a:r>
            <a:rPr kumimoji="1" lang="ja-JP" altLang="en-US" sz="1100">
              <a:solidFill>
                <a:schemeClr val="dk1"/>
              </a:solidFill>
              <a:effectLst/>
              <a:latin typeface="+mn-lt"/>
              <a:ea typeface="+mn-ea"/>
              <a:cs typeface="+mn-cs"/>
            </a:rPr>
            <a:t>歳入確保に努めつつ、</a:t>
          </a:r>
          <a:r>
            <a:rPr kumimoji="1" lang="ja-JP" altLang="ja-JP" sz="1100">
              <a:solidFill>
                <a:schemeClr val="dk1"/>
              </a:solidFill>
              <a:effectLst/>
              <a:latin typeface="+mn-lt"/>
              <a:ea typeface="+mn-ea"/>
              <a:cs typeface="+mn-cs"/>
            </a:rPr>
            <a:t>最少経費で最大の</a:t>
          </a:r>
          <a:r>
            <a:rPr kumimoji="1" lang="ja-JP" altLang="en-US" sz="1100">
              <a:solidFill>
                <a:schemeClr val="dk1"/>
              </a:solidFill>
              <a:effectLst/>
              <a:latin typeface="+mn-lt"/>
              <a:ea typeface="+mn-ea"/>
              <a:cs typeface="+mn-cs"/>
            </a:rPr>
            <a:t>効果を挙げられる</a:t>
          </a:r>
          <a:r>
            <a:rPr kumimoji="1" lang="ja-JP" altLang="ja-JP" sz="1100">
              <a:solidFill>
                <a:schemeClr val="dk1"/>
              </a:solidFill>
              <a:effectLst/>
              <a:latin typeface="+mn-lt"/>
              <a:ea typeface="+mn-ea"/>
              <a:cs typeface="+mn-cs"/>
            </a:rPr>
            <a:t>よう、健全財政を堅持する</a:t>
          </a:r>
          <a:r>
            <a:rPr kumimoji="1" lang="ja-JP" altLang="en-US" sz="1100">
              <a:solidFill>
                <a:schemeClr val="dk1"/>
              </a:solidFill>
              <a:effectLst/>
              <a:latin typeface="+mn-lt"/>
              <a:ea typeface="+mn-ea"/>
              <a:cs typeface="+mn-cs"/>
            </a:rPr>
            <a:t>。</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98425</xdr:rowOff>
    </xdr:from>
    <xdr:to>
      <xdr:col>82</xdr:col>
      <xdr:colOff>107950</xdr:colOff>
      <xdr:row>77</xdr:row>
      <xdr:rowOff>167005</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300075"/>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88282</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461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167005</xdr:rowOff>
    </xdr:from>
    <xdr:to>
      <xdr:col>78</xdr:col>
      <xdr:colOff>69850</xdr:colOff>
      <xdr:row>79</xdr:row>
      <xdr:rowOff>35561</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368655"/>
          <a:ext cx="889000" cy="211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36847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35561</xdr:rowOff>
    </xdr:from>
    <xdr:to>
      <xdr:col>73</xdr:col>
      <xdr:colOff>180975</xdr:colOff>
      <xdr:row>80</xdr:row>
      <xdr:rowOff>1270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580111"/>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128288</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138430</xdr:rowOff>
    </xdr:from>
    <xdr:to>
      <xdr:col>69</xdr:col>
      <xdr:colOff>92075</xdr:colOff>
      <xdr:row>80</xdr:row>
      <xdr:rowOff>1270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51153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156863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87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156863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70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47625</xdr:rowOff>
    </xdr:from>
    <xdr:to>
      <xdr:col>82</xdr:col>
      <xdr:colOff>158750</xdr:colOff>
      <xdr:row>77</xdr:row>
      <xdr:rowOff>149225</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2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64152</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094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116205</xdr:rowOff>
    </xdr:from>
    <xdr:to>
      <xdr:col>78</xdr:col>
      <xdr:colOff>120650</xdr:colOff>
      <xdr:row>78</xdr:row>
      <xdr:rowOff>46355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31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56532</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0867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156211</xdr:rowOff>
    </xdr:from>
    <xdr:to>
      <xdr:col>74</xdr:col>
      <xdr:colOff>31750</xdr:colOff>
      <xdr:row>79</xdr:row>
      <xdr:rowOff>86361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52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96538</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298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121920</xdr:rowOff>
    </xdr:from>
    <xdr:to>
      <xdr:col>69</xdr:col>
      <xdr:colOff>142875</xdr:colOff>
      <xdr:row>80</xdr:row>
      <xdr:rowOff>52070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66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62247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435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87630</xdr:rowOff>
    </xdr:from>
    <xdr:to>
      <xdr:col>65</xdr:col>
      <xdr:colOff>53975</xdr:colOff>
      <xdr:row>79</xdr:row>
      <xdr:rowOff>17780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46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27957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22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38271</xdr:rowOff>
    </xdr:from>
    <xdr:to>
      <xdr:col>29</xdr:col>
      <xdr:colOff>127000</xdr:colOff>
      <xdr:row>19</xdr:row>
      <xdr:rowOff>43659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343446"/>
          <a:ext cx="647700" cy="53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55248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17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43659</xdr:rowOff>
    </xdr:from>
    <xdr:to>
      <xdr:col>26</xdr:col>
      <xdr:colOff>50800</xdr:colOff>
      <xdr:row>19</xdr:row>
      <xdr:rowOff>44650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348834"/>
          <a:ext cx="698500" cy="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156528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44650</xdr:rowOff>
    </xdr:from>
    <xdr:to>
      <xdr:col>22</xdr:col>
      <xdr:colOff>114300</xdr:colOff>
      <xdr:row>19</xdr:row>
      <xdr:rowOff>51431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349825"/>
          <a:ext cx="698500" cy="67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159075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51431</xdr:rowOff>
    </xdr:from>
    <xdr:to>
      <xdr:col>18</xdr:col>
      <xdr:colOff>177800</xdr:colOff>
      <xdr:row>19</xdr:row>
      <xdr:rowOff>81563</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356606"/>
          <a:ext cx="698500" cy="30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160012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4836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158921</xdr:rowOff>
    </xdr:from>
    <xdr:to>
      <xdr:col>29</xdr:col>
      <xdr:colOff>177800</xdr:colOff>
      <xdr:row>19</xdr:row>
      <xdr:rowOff>89071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926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67498</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201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164309</xdr:rowOff>
    </xdr:from>
    <xdr:to>
      <xdr:col>26</xdr:col>
      <xdr:colOff>101600</xdr:colOff>
      <xdr:row>19</xdr:row>
      <xdr:rowOff>94459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980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79236</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84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165300</xdr:rowOff>
    </xdr:from>
    <xdr:to>
      <xdr:col>22</xdr:col>
      <xdr:colOff>165100</xdr:colOff>
      <xdr:row>19</xdr:row>
      <xdr:rowOff>95450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990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80227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8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631</xdr:rowOff>
    </xdr:from>
    <xdr:to>
      <xdr:col>19</xdr:col>
      <xdr:colOff>38100</xdr:colOff>
      <xdr:row>19</xdr:row>
      <xdr:rowOff>102231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3058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87008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92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30763</xdr:rowOff>
    </xdr:from>
    <xdr:to>
      <xdr:col>15</xdr:col>
      <xdr:colOff>101600</xdr:colOff>
      <xdr:row>19</xdr:row>
      <xdr:rowOff>132363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335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117140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422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64592</xdr:rowOff>
    </xdr:from>
    <xdr:to>
      <xdr:col>29</xdr:col>
      <xdr:colOff>127000</xdr:colOff>
      <xdr:row>37</xdr:row>
      <xdr:rowOff>103797</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5989142"/>
          <a:ext cx="0" cy="123935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113974</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238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103797</xdr:rowOff>
    </xdr:from>
    <xdr:to>
      <xdr:col>30</xdr:col>
      <xdr:colOff>25400</xdr:colOff>
      <xdr:row>37</xdr:row>
      <xdr:rowOff>103797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2284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322419</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32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64592</xdr:rowOff>
    </xdr:from>
    <xdr:to>
      <xdr:col>30</xdr:col>
      <xdr:colOff>25400</xdr:colOff>
      <xdr:row>33</xdr:row>
      <xdr:rowOff>64592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59891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103797</xdr:rowOff>
    </xdr:from>
    <xdr:to>
      <xdr:col>29</xdr:col>
      <xdr:colOff>127000</xdr:colOff>
      <xdr:row>37</xdr:row>
      <xdr:rowOff>157214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7228497"/>
          <a:ext cx="647700" cy="534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179138</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894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334061</xdr:rowOff>
    </xdr:from>
    <xdr:to>
      <xdr:col>29</xdr:col>
      <xdr:colOff>177800</xdr:colOff>
      <xdr:row>36</xdr:row>
      <xdr:rowOff>92761</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444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157214</xdr:rowOff>
    </xdr:from>
    <xdr:to>
      <xdr:col>26</xdr:col>
      <xdr:colOff>50800</xdr:colOff>
      <xdr:row>37</xdr:row>
      <xdr:rowOff>179807</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281914"/>
          <a:ext cx="698500" cy="225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62750</xdr:rowOff>
    </xdr:from>
    <xdr:to>
      <xdr:col>26</xdr:col>
      <xdr:colOff>101600</xdr:colOff>
      <xdr:row>36</xdr:row>
      <xdr:rowOff>164350</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016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174527</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78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179807</xdr:rowOff>
    </xdr:from>
    <xdr:to>
      <xdr:col>22</xdr:col>
      <xdr:colOff>114300</xdr:colOff>
      <xdr:row>37</xdr:row>
      <xdr:rowOff>191389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7304507"/>
          <a:ext cx="698500" cy="115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75285</xdr:rowOff>
    </xdr:from>
    <xdr:to>
      <xdr:col>22</xdr:col>
      <xdr:colOff>165100</xdr:colOff>
      <xdr:row>37</xdr:row>
      <xdr:rowOff>5435</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2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187062</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79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130810</xdr:rowOff>
    </xdr:from>
    <xdr:to>
      <xdr:col>18</xdr:col>
      <xdr:colOff>177800</xdr:colOff>
      <xdr:row>37</xdr:row>
      <xdr:rowOff>191389</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7255510"/>
          <a:ext cx="698500" cy="605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81915</xdr:rowOff>
    </xdr:from>
    <xdr:to>
      <xdr:col>19</xdr:col>
      <xdr:colOff>38100</xdr:colOff>
      <xdr:row>37</xdr:row>
      <xdr:rowOff>12065</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0351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193692</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804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105423</xdr:rowOff>
    </xdr:from>
    <xdr:to>
      <xdr:col>15</xdr:col>
      <xdr:colOff>101600</xdr:colOff>
      <xdr:row>37</xdr:row>
      <xdr:rowOff>35573</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70586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217200</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827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52997</xdr:rowOff>
    </xdr:from>
    <xdr:to>
      <xdr:col>29</xdr:col>
      <xdr:colOff>177800</xdr:colOff>
      <xdr:row>37</xdr:row>
      <xdr:rowOff>154597</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1776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133024</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086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106414</xdr:rowOff>
    </xdr:from>
    <xdr:to>
      <xdr:col>26</xdr:col>
      <xdr:colOff>101600</xdr:colOff>
      <xdr:row>37</xdr:row>
      <xdr:rowOff>208014</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2311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192791</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317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129007</xdr:rowOff>
    </xdr:from>
    <xdr:to>
      <xdr:col>22</xdr:col>
      <xdr:colOff>165100</xdr:colOff>
      <xdr:row>37</xdr:row>
      <xdr:rowOff>230607</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2537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215384</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34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140589</xdr:rowOff>
    </xdr:from>
    <xdr:to>
      <xdr:col>19</xdr:col>
      <xdr:colOff>38100</xdr:colOff>
      <xdr:row>37</xdr:row>
      <xdr:rowOff>242189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2652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226966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351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80010</xdr:rowOff>
    </xdr:from>
    <xdr:to>
      <xdr:col>15</xdr:col>
      <xdr:colOff>101600</xdr:colOff>
      <xdr:row>37</xdr:row>
      <xdr:rowOff>181610</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204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166387</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291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689,961
647,043
49.90
350,828,919
323,633,370
14,411,056
192,078,900
242,192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2866</xdr:rowOff>
    </xdr:from>
    <xdr:to>
      <xdr:col>24</xdr:col>
      <xdr:colOff>63500</xdr:colOff>
      <xdr:row>38</xdr:row>
      <xdr:rowOff>32279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517966"/>
          <a:ext cx="838200" cy="29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57381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29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2866</xdr:rowOff>
    </xdr:from>
    <xdr:to>
      <xdr:col>19</xdr:col>
      <xdr:colOff>177800</xdr:colOff>
      <xdr:row>38</xdr:row>
      <xdr:rowOff>9441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517966"/>
          <a:ext cx="889000" cy="6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9441</xdr:rowOff>
    </xdr:from>
    <xdr:to>
      <xdr:col>15</xdr:col>
      <xdr:colOff>50800</xdr:colOff>
      <xdr:row>38</xdr:row>
      <xdr:rowOff>22287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524541"/>
          <a:ext cx="889000" cy="12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131589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22287</xdr:rowOff>
    </xdr:from>
    <xdr:to>
      <xdr:col>10</xdr:col>
      <xdr:colOff>114300</xdr:colOff>
      <xdr:row>38</xdr:row>
      <xdr:rowOff>66494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537387"/>
          <a:ext cx="889000" cy="4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128737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153916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152930</xdr:rowOff>
    </xdr:from>
    <xdr:to>
      <xdr:col>24</xdr:col>
      <xdr:colOff>114300</xdr:colOff>
      <xdr:row>38</xdr:row>
      <xdr:rowOff>83080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9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67857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411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123516</xdr:rowOff>
    </xdr:from>
    <xdr:to>
      <xdr:col>20</xdr:col>
      <xdr:colOff>38100</xdr:colOff>
      <xdr:row>38</xdr:row>
      <xdr:rowOff>53666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6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44793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5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130092</xdr:rowOff>
    </xdr:from>
    <xdr:to>
      <xdr:col>15</xdr:col>
      <xdr:colOff>101600</xdr:colOff>
      <xdr:row>38</xdr:row>
      <xdr:rowOff>60241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7374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51368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66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142937</xdr:rowOff>
    </xdr:from>
    <xdr:to>
      <xdr:col>10</xdr:col>
      <xdr:colOff>165100</xdr:colOff>
      <xdr:row>38</xdr:row>
      <xdr:rowOff>73087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8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64214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7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15694</xdr:rowOff>
    </xdr:from>
    <xdr:to>
      <xdr:col>6</xdr:col>
      <xdr:colOff>38100</xdr:colOff>
      <xdr:row>38</xdr:row>
      <xdr:rowOff>117294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530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108421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62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98008</xdr:rowOff>
    </xdr:from>
    <xdr:to>
      <xdr:col>24</xdr:col>
      <xdr:colOff>63500</xdr:colOff>
      <xdr:row>56</xdr:row>
      <xdr:rowOff>133414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699208"/>
          <a:ext cx="838200" cy="3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46530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6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98008</xdr:rowOff>
    </xdr:from>
    <xdr:to>
      <xdr:col>19</xdr:col>
      <xdr:colOff>177800</xdr:colOff>
      <xdr:row>56</xdr:row>
      <xdr:rowOff>124228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699208"/>
          <a:ext cx="889000" cy="2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115395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124228</xdr:rowOff>
    </xdr:from>
    <xdr:to>
      <xdr:col>15</xdr:col>
      <xdr:colOff>50800</xdr:colOff>
      <xdr:row>57</xdr:row>
      <xdr:rowOff>22227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25428"/>
          <a:ext cx="889000" cy="6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140957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22227</xdr:rowOff>
    </xdr:from>
    <xdr:to>
      <xdr:col>10</xdr:col>
      <xdr:colOff>114300</xdr:colOff>
      <xdr:row>57</xdr:row>
      <xdr:rowOff>46102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94877"/>
          <a:ext cx="889000" cy="23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39774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55392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82614</xdr:rowOff>
    </xdr:from>
    <xdr:to>
      <xdr:col>24</xdr:col>
      <xdr:colOff>114300</xdr:colOff>
      <xdr:row>57</xdr:row>
      <xdr:rowOff>12764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8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2080</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03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47208</xdr:rowOff>
    </xdr:from>
    <xdr:to>
      <xdr:col>20</xdr:col>
      <xdr:colOff>38100</xdr:colOff>
      <xdr:row>56</xdr:row>
      <xdr:rowOff>148808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4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139935</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4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73428</xdr:rowOff>
    </xdr:from>
    <xdr:to>
      <xdr:col>15</xdr:col>
      <xdr:colOff>101600</xdr:colOff>
      <xdr:row>57</xdr:row>
      <xdr:rowOff>3578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7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166155</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6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142877</xdr:rowOff>
    </xdr:from>
    <xdr:to>
      <xdr:col>10</xdr:col>
      <xdr:colOff>165100</xdr:colOff>
      <xdr:row>57</xdr:row>
      <xdr:rowOff>73027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4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64154</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3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166752</xdr:rowOff>
    </xdr:from>
    <xdr:to>
      <xdr:col>6</xdr:col>
      <xdr:colOff>38100</xdr:colOff>
      <xdr:row>57</xdr:row>
      <xdr:rowOff>96902</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6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88029</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6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117069</xdr:rowOff>
    </xdr:from>
    <xdr:to>
      <xdr:col>24</xdr:col>
      <xdr:colOff>63500</xdr:colOff>
      <xdr:row>75</xdr:row>
      <xdr:rowOff>168123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2975819"/>
          <a:ext cx="838200" cy="5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6138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07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154711</xdr:rowOff>
    </xdr:from>
    <xdr:to>
      <xdr:col>19</xdr:col>
      <xdr:colOff>177800</xdr:colOff>
      <xdr:row>75</xdr:row>
      <xdr:rowOff>168123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013461"/>
          <a:ext cx="889000" cy="13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140327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116154</xdr:rowOff>
    </xdr:from>
    <xdr:to>
      <xdr:col>15</xdr:col>
      <xdr:colOff>50800</xdr:colOff>
      <xdr:row>75</xdr:row>
      <xdr:rowOff>154711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2974904"/>
          <a:ext cx="889000" cy="3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152976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97486</xdr:rowOff>
    </xdr:from>
    <xdr:to>
      <xdr:col>10</xdr:col>
      <xdr:colOff>114300</xdr:colOff>
      <xdr:row>75</xdr:row>
      <xdr:rowOff>116154</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2956236"/>
          <a:ext cx="889000" cy="18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131260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112437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66269</xdr:rowOff>
    </xdr:from>
    <xdr:to>
      <xdr:col>24</xdr:col>
      <xdr:colOff>114300</xdr:colOff>
      <xdr:row>75</xdr:row>
      <xdr:rowOff>167869</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292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89146</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776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117322</xdr:rowOff>
    </xdr:from>
    <xdr:to>
      <xdr:col>20</xdr:col>
      <xdr:colOff>38100</xdr:colOff>
      <xdr:row>76</xdr:row>
      <xdr:rowOff>47473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297607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63999</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751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103911</xdr:rowOff>
    </xdr:from>
    <xdr:to>
      <xdr:col>15</xdr:col>
      <xdr:colOff>101600</xdr:colOff>
      <xdr:row>76</xdr:row>
      <xdr:rowOff>34061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296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50588</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737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65354</xdr:rowOff>
    </xdr:from>
    <xdr:to>
      <xdr:col>10</xdr:col>
      <xdr:colOff>165100</xdr:colOff>
      <xdr:row>75</xdr:row>
      <xdr:rowOff>166954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29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12031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699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46686</xdr:rowOff>
    </xdr:from>
    <xdr:to>
      <xdr:col>6</xdr:col>
      <xdr:colOff>38100</xdr:colOff>
      <xdr:row>75</xdr:row>
      <xdr:rowOff>148286</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290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73</xdr:row>
      <xdr:rowOff>164813</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680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42134</xdr:rowOff>
    </xdr:from>
    <xdr:to>
      <xdr:col>24</xdr:col>
      <xdr:colOff>62865</xdr:colOff>
      <xdr:row>99</xdr:row>
      <xdr:rowOff>26566</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2634"/>
          <a:ext cx="1270" cy="1527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30393</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0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26566</xdr:rowOff>
    </xdr:from>
    <xdr:to>
      <xdr:col>24</xdr:col>
      <xdr:colOff>152400</xdr:colOff>
      <xdr:row>99</xdr:row>
      <xdr:rowOff>26566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160261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42134</xdr:rowOff>
    </xdr:from>
    <xdr:to>
      <xdr:col>24</xdr:col>
      <xdr:colOff>152400</xdr:colOff>
      <xdr:row>90</xdr:row>
      <xdr:rowOff>42134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2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91442</xdr:rowOff>
    </xdr:from>
    <xdr:to>
      <xdr:col>24</xdr:col>
      <xdr:colOff>63500</xdr:colOff>
      <xdr:row>93</xdr:row>
      <xdr:rowOff>123630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5864842"/>
          <a:ext cx="838200" cy="203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145897</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090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167470</xdr:rowOff>
    </xdr:from>
    <xdr:to>
      <xdr:col>24</xdr:col>
      <xdr:colOff>114300</xdr:colOff>
      <xdr:row>94</xdr:row>
      <xdr:rowOff>97620</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11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414</xdr:rowOff>
    </xdr:from>
    <xdr:to>
      <xdr:col>19</xdr:col>
      <xdr:colOff>177800</xdr:colOff>
      <xdr:row>93</xdr:row>
      <xdr:rowOff>123630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5773814"/>
          <a:ext cx="889000" cy="294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119715</xdr:rowOff>
    </xdr:from>
    <xdr:to>
      <xdr:col>20</xdr:col>
      <xdr:colOff>38100</xdr:colOff>
      <xdr:row>95</xdr:row>
      <xdr:rowOff>49865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40992</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6328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414</xdr:rowOff>
    </xdr:from>
    <xdr:to>
      <xdr:col>15</xdr:col>
      <xdr:colOff>50800</xdr:colOff>
      <xdr:row>95</xdr:row>
      <xdr:rowOff>76036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5773814"/>
          <a:ext cx="889000" cy="58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103232</xdr:rowOff>
    </xdr:from>
    <xdr:to>
      <xdr:col>15</xdr:col>
      <xdr:colOff>101600</xdr:colOff>
      <xdr:row>94</xdr:row>
      <xdr:rowOff>33382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24509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76036</xdr:rowOff>
    </xdr:from>
    <xdr:to>
      <xdr:col>10</xdr:col>
      <xdr:colOff>114300</xdr:colOff>
      <xdr:row>96</xdr:row>
      <xdr:rowOff>53015</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363786"/>
          <a:ext cx="889000" cy="148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82659</xdr:rowOff>
    </xdr:from>
    <xdr:to>
      <xdr:col>10</xdr:col>
      <xdr:colOff>165100</xdr:colOff>
      <xdr:row>97</xdr:row>
      <xdr:rowOff>12809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3936</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75961</xdr:rowOff>
    </xdr:from>
    <xdr:to>
      <xdr:col>6</xdr:col>
      <xdr:colOff>38100</xdr:colOff>
      <xdr:row>98</xdr:row>
      <xdr:rowOff>6111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168688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40642</xdr:rowOff>
    </xdr:from>
    <xdr:to>
      <xdr:col>24</xdr:col>
      <xdr:colOff>114300</xdr:colOff>
      <xdr:row>92</xdr:row>
      <xdr:rowOff>142242</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581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63519</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665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72830</xdr:rowOff>
    </xdr:from>
    <xdr:to>
      <xdr:col>20</xdr:col>
      <xdr:colOff>38100</xdr:colOff>
      <xdr:row>94</xdr:row>
      <xdr:rowOff>2980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01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19507</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792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121064</xdr:rowOff>
    </xdr:from>
    <xdr:to>
      <xdr:col>15</xdr:col>
      <xdr:colOff>101600</xdr:colOff>
      <xdr:row>92</xdr:row>
      <xdr:rowOff>51214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572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67741</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49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25236</xdr:rowOff>
    </xdr:from>
    <xdr:to>
      <xdr:col>10</xdr:col>
      <xdr:colOff>165100</xdr:colOff>
      <xdr:row>95</xdr:row>
      <xdr:rowOff>126836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312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143363</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6088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2215</xdr:rowOff>
    </xdr:from>
    <xdr:to>
      <xdr:col>6</xdr:col>
      <xdr:colOff>38100</xdr:colOff>
      <xdr:row>96</xdr:row>
      <xdr:rowOff>103815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46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120342</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236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82867</xdr:rowOff>
    </xdr:from>
    <xdr:to>
      <xdr:col>54</xdr:col>
      <xdr:colOff>189865</xdr:colOff>
      <xdr:row>37</xdr:row>
      <xdr:rowOff>50902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569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54729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39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50902</xdr:rowOff>
    </xdr:from>
    <xdr:to>
      <xdr:col>55</xdr:col>
      <xdr:colOff>88900</xdr:colOff>
      <xdr:row>37</xdr:row>
      <xdr:rowOff>50902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394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29544</xdr:rowOff>
    </xdr:from>
    <xdr:ext cx="534377"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34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82867</xdr:rowOff>
    </xdr:from>
    <xdr:to>
      <xdr:col>55</xdr:col>
      <xdr:colOff>88900</xdr:colOff>
      <xdr:row>32</xdr:row>
      <xdr:rowOff>82867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569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32982</xdr:rowOff>
    </xdr:from>
    <xdr:to>
      <xdr:col>55</xdr:col>
      <xdr:colOff>0</xdr:colOff>
      <xdr:row>37</xdr:row>
      <xdr:rowOff>44221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376632"/>
          <a:ext cx="838200" cy="1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76522</xdr:rowOff>
    </xdr:from>
    <xdr:ext cx="534377"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77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53645</xdr:rowOff>
    </xdr:from>
    <xdr:to>
      <xdr:col>55</xdr:col>
      <xdr:colOff>50800</xdr:colOff>
      <xdr:row>36</xdr:row>
      <xdr:rowOff>155245</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22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44221</xdr:rowOff>
    </xdr:from>
    <xdr:to>
      <xdr:col>50</xdr:col>
      <xdr:colOff>114300</xdr:colOff>
      <xdr:row>37</xdr:row>
      <xdr:rowOff>99365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387871"/>
          <a:ext cx="889000" cy="5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61011</xdr:rowOff>
    </xdr:from>
    <xdr:to>
      <xdr:col>50</xdr:col>
      <xdr:colOff>165100</xdr:colOff>
      <xdr:row>36</xdr:row>
      <xdr:rowOff>162611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7688</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2111" y="600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28105</xdr:rowOff>
    </xdr:from>
    <xdr:to>
      <xdr:col>45</xdr:col>
      <xdr:colOff>177800</xdr:colOff>
      <xdr:row>37</xdr:row>
      <xdr:rowOff>99365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7861300" y="5171605"/>
          <a:ext cx="889000" cy="127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144729</xdr:rowOff>
    </xdr:from>
    <xdr:to>
      <xdr:col>46</xdr:col>
      <xdr:colOff>38100</xdr:colOff>
      <xdr:row>37</xdr:row>
      <xdr:rowOff>74879</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91406</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28105</xdr:rowOff>
    </xdr:from>
    <xdr:to>
      <xdr:col>41</xdr:col>
      <xdr:colOff>50800</xdr:colOff>
      <xdr:row>37</xdr:row>
      <xdr:rowOff>139192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72300" y="5171605"/>
          <a:ext cx="889000" cy="131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100736</xdr:rowOff>
    </xdr:from>
    <xdr:to>
      <xdr:col>41</xdr:col>
      <xdr:colOff>101600</xdr:colOff>
      <xdr:row>30</xdr:row>
      <xdr:rowOff>30886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47413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47396</xdr:rowOff>
    </xdr:from>
    <xdr:to>
      <xdr:col>36</xdr:col>
      <xdr:colOff>165100</xdr:colOff>
      <xdr:row>37</xdr:row>
      <xdr:rowOff>148996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165523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153632</xdr:rowOff>
    </xdr:from>
    <xdr:to>
      <xdr:col>55</xdr:col>
      <xdr:colOff>50800</xdr:colOff>
      <xdr:row>37</xdr:row>
      <xdr:rowOff>83782</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32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68559</xdr:rowOff>
    </xdr:from>
    <xdr:ext cx="534377"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240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164871</xdr:rowOff>
    </xdr:from>
    <xdr:to>
      <xdr:col>50</xdr:col>
      <xdr:colOff>165100</xdr:colOff>
      <xdr:row>37</xdr:row>
      <xdr:rowOff>95021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33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86148</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642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48565</xdr:rowOff>
    </xdr:from>
    <xdr:to>
      <xdr:col>46</xdr:col>
      <xdr:colOff>38100</xdr:colOff>
      <xdr:row>37</xdr:row>
      <xdr:rowOff>150165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39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141291</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484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148755</xdr:rowOff>
    </xdr:from>
    <xdr:to>
      <xdr:col>41</xdr:col>
      <xdr:colOff>101600</xdr:colOff>
      <xdr:row>30</xdr:row>
      <xdr:rowOff>78905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5120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70032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5213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88392</xdr:rowOff>
    </xdr:from>
    <xdr:to>
      <xdr:col>36</xdr:col>
      <xdr:colOff>165100</xdr:colOff>
      <xdr:row>38</xdr:row>
      <xdr:rowOff>18542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32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9669</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05111" y="6524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45878</xdr:rowOff>
    </xdr:from>
    <xdr:to>
      <xdr:col>55</xdr:col>
      <xdr:colOff>0</xdr:colOff>
      <xdr:row>57</xdr:row>
      <xdr:rowOff>80058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9639300" y="9818528"/>
          <a:ext cx="838200" cy="34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164634</xdr:rowOff>
    </xdr:from>
    <xdr:ext cx="534377"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594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35646</xdr:rowOff>
    </xdr:from>
    <xdr:to>
      <xdr:col>50</xdr:col>
      <xdr:colOff>114300</xdr:colOff>
      <xdr:row>57</xdr:row>
      <xdr:rowOff>80058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8750300" y="9808296"/>
          <a:ext cx="889000" cy="44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126009</xdr:rowOff>
    </xdr:from>
    <xdr:ext cx="534377"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72111" y="989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35646</xdr:rowOff>
    </xdr:from>
    <xdr:to>
      <xdr:col>45</xdr:col>
      <xdr:colOff>177800</xdr:colOff>
      <xdr:row>57</xdr:row>
      <xdr:rowOff>89833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7861300" y="9808296"/>
          <a:ext cx="889000" cy="54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116801</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83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89833</xdr:rowOff>
    </xdr:from>
    <xdr:to>
      <xdr:col>41</xdr:col>
      <xdr:colOff>50800</xdr:colOff>
      <xdr:row>57</xdr:row>
      <xdr:rowOff>154870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6972300" y="9862483"/>
          <a:ext cx="889000" cy="6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147751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94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142191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705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166528</xdr:rowOff>
    </xdr:from>
    <xdr:to>
      <xdr:col>55</xdr:col>
      <xdr:colOff>50800</xdr:colOff>
      <xdr:row>57</xdr:row>
      <xdr:rowOff>96678</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76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144955</xdr:rowOff>
    </xdr:from>
    <xdr:ext cx="534377"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746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29258</xdr:rowOff>
    </xdr:from>
    <xdr:to>
      <xdr:col>50</xdr:col>
      <xdr:colOff>165100</xdr:colOff>
      <xdr:row>57</xdr:row>
      <xdr:rowOff>130858</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80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147385</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72111" y="9577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156296</xdr:rowOff>
    </xdr:from>
    <xdr:to>
      <xdr:col>46</xdr:col>
      <xdr:colOff>38100</xdr:colOff>
      <xdr:row>57</xdr:row>
      <xdr:rowOff>86446</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75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102973</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83111" y="9532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39033</xdr:rowOff>
    </xdr:from>
    <xdr:to>
      <xdr:col>41</xdr:col>
      <xdr:colOff>101600</xdr:colOff>
      <xdr:row>57</xdr:row>
      <xdr:rowOff>140633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811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131760</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990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104070</xdr:rowOff>
    </xdr:from>
    <xdr:to>
      <xdr:col>36</xdr:col>
      <xdr:colOff>165100</xdr:colOff>
      <xdr:row>58</xdr:row>
      <xdr:rowOff>34220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87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25347</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996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145021</xdr:rowOff>
    </xdr:from>
    <xdr:to>
      <xdr:col>55</xdr:col>
      <xdr:colOff>0</xdr:colOff>
      <xdr:row>78</xdr:row>
      <xdr:rowOff>151905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518121"/>
          <a:ext cx="838200" cy="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100901</xdr:rowOff>
    </xdr:from>
    <xdr:to>
      <xdr:col>50</xdr:col>
      <xdr:colOff>114300</xdr:colOff>
      <xdr:row>78</xdr:row>
      <xdr:rowOff>145021</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474001"/>
          <a:ext cx="889000" cy="4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17784</xdr:rowOff>
    </xdr:from>
    <xdr:ext cx="469744"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404428" y="1321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100901</xdr:rowOff>
    </xdr:from>
    <xdr:to>
      <xdr:col>45</xdr:col>
      <xdr:colOff>177800</xdr:colOff>
      <xdr:row>78</xdr:row>
      <xdr:rowOff>170193</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474001"/>
          <a:ext cx="889000" cy="69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157281</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15428" y="13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167106</xdr:rowOff>
    </xdr:from>
    <xdr:to>
      <xdr:col>41</xdr:col>
      <xdr:colOff>50800</xdr:colOff>
      <xdr:row>78</xdr:row>
      <xdr:rowOff>170193</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540206"/>
          <a:ext cx="889000" cy="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13860</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626428" y="13215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19066</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37428" y="1322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101105</xdr:rowOff>
    </xdr:from>
    <xdr:to>
      <xdr:col>55</xdr:col>
      <xdr:colOff>50800</xdr:colOff>
      <xdr:row>79</xdr:row>
      <xdr:rowOff>31255</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7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16032</xdr:rowOff>
    </xdr:from>
    <xdr:ext cx="469744"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89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94221</xdr:rowOff>
    </xdr:from>
    <xdr:to>
      <xdr:col>50</xdr:col>
      <xdr:colOff>165100</xdr:colOff>
      <xdr:row>79</xdr:row>
      <xdr:rowOff>24371</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6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15498</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04428" y="13560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50101</xdr:rowOff>
    </xdr:from>
    <xdr:to>
      <xdr:col>46</xdr:col>
      <xdr:colOff>38100</xdr:colOff>
      <xdr:row>78</xdr:row>
      <xdr:rowOff>151701</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2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142828</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15428" y="13515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119393</xdr:rowOff>
    </xdr:from>
    <xdr:to>
      <xdr:col>41</xdr:col>
      <xdr:colOff>101600</xdr:colOff>
      <xdr:row>79</xdr:row>
      <xdr:rowOff>49543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9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40670</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26428" y="13585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116306</xdr:rowOff>
    </xdr:from>
    <xdr:to>
      <xdr:col>36</xdr:col>
      <xdr:colOff>165100</xdr:colOff>
      <xdr:row>79</xdr:row>
      <xdr:rowOff>46456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8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37583</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37428" y="13582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110623</xdr:rowOff>
    </xdr:from>
    <xdr:to>
      <xdr:col>55</xdr:col>
      <xdr:colOff>0</xdr:colOff>
      <xdr:row>97</xdr:row>
      <xdr:rowOff>156921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741273"/>
          <a:ext cx="838200" cy="46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66893</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697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156921</xdr:rowOff>
    </xdr:from>
    <xdr:to>
      <xdr:col>50</xdr:col>
      <xdr:colOff>114300</xdr:colOff>
      <xdr:row>98</xdr:row>
      <xdr:rowOff>9322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787571"/>
          <a:ext cx="889000" cy="23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50159</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85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2395</xdr:rowOff>
    </xdr:from>
    <xdr:to>
      <xdr:col>45</xdr:col>
      <xdr:colOff>177800</xdr:colOff>
      <xdr:row>98</xdr:row>
      <xdr:rowOff>9322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804495"/>
          <a:ext cx="889000" cy="6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68325</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87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2395</xdr:rowOff>
    </xdr:from>
    <xdr:to>
      <xdr:col>41</xdr:col>
      <xdr:colOff>50800</xdr:colOff>
      <xdr:row>98</xdr:row>
      <xdr:rowOff>72858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804495"/>
          <a:ext cx="889000" cy="70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63220</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86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69806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52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59823</xdr:rowOff>
    </xdr:from>
    <xdr:to>
      <xdr:col>55</xdr:col>
      <xdr:colOff>50800</xdr:colOff>
      <xdr:row>97</xdr:row>
      <xdr:rowOff>161423</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690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82700</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541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106121</xdr:rowOff>
    </xdr:from>
    <xdr:to>
      <xdr:col>50</xdr:col>
      <xdr:colOff>165100</xdr:colOff>
      <xdr:row>98</xdr:row>
      <xdr:rowOff>36271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73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52798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51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129972</xdr:rowOff>
    </xdr:from>
    <xdr:to>
      <xdr:col>46</xdr:col>
      <xdr:colOff>38100</xdr:colOff>
      <xdr:row>98</xdr:row>
      <xdr:rowOff>60122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76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76649</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535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123045</xdr:rowOff>
    </xdr:from>
    <xdr:to>
      <xdr:col>41</xdr:col>
      <xdr:colOff>101600</xdr:colOff>
      <xdr:row>98</xdr:row>
      <xdr:rowOff>53195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753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69722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52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22058</xdr:rowOff>
    </xdr:from>
    <xdr:to>
      <xdr:col>36</xdr:col>
      <xdr:colOff>165100</xdr:colOff>
      <xdr:row>98</xdr:row>
      <xdr:rowOff>123658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82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114785</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916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a:extLst>
            <a:ext uri="{FF2B5EF4-FFF2-40B4-BE49-F238E27FC236}">
              <a16:creationId xmlns:a16="http://schemas.microsoft.com/office/drawing/2014/main" id="{00000000-0008-0000-0600-00002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a:extLst>
            <a:ext uri="{FF2B5EF4-FFF2-40B4-BE49-F238E27FC236}">
              <a16:creationId xmlns:a16="http://schemas.microsoft.com/office/drawing/2014/main" id="{00000000-0008-0000-0600-00002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a:extLst>
            <a:ext uri="{FF2B5EF4-FFF2-40B4-BE49-F238E27FC236}">
              <a16:creationId xmlns:a16="http://schemas.microsoft.com/office/drawing/2014/main" id="{00000000-0008-0000-0600-00003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a:extLst>
            <a:ext uri="{FF2B5EF4-FFF2-40B4-BE49-F238E27FC236}">
              <a16:creationId xmlns:a16="http://schemas.microsoft.com/office/drawing/2014/main" id="{00000000-0008-0000-0600-00004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138877</xdr:rowOff>
    </xdr:from>
    <xdr:to>
      <xdr:col>85</xdr:col>
      <xdr:colOff>127000</xdr:colOff>
      <xdr:row>78</xdr:row>
      <xdr:rowOff>139198</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5481300" y="13511977"/>
          <a:ext cx="838200" cy="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1729</xdr:rowOff>
    </xdr:from>
    <xdr:ext cx="469744"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031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128956</xdr:rowOff>
    </xdr:from>
    <xdr:to>
      <xdr:col>81</xdr:col>
      <xdr:colOff>50800</xdr:colOff>
      <xdr:row>78</xdr:row>
      <xdr:rowOff>139198</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4592300" y="13502056"/>
          <a:ext cx="889000" cy="1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125372</xdr:rowOff>
    </xdr:from>
    <xdr:ext cx="469744"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246428" y="1298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128956</xdr:rowOff>
    </xdr:from>
    <xdr:to>
      <xdr:col>76</xdr:col>
      <xdr:colOff>114300</xdr:colOff>
      <xdr:row>78</xdr:row>
      <xdr:rowOff>129048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3703300" y="13502056"/>
          <a:ext cx="8890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81434</xdr:rowOff>
    </xdr:from>
    <xdr:ext cx="469744"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357428" y="1294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148158</xdr:rowOff>
    </xdr:from>
    <xdr:to>
      <xdr:col>71</xdr:col>
      <xdr:colOff>177800</xdr:colOff>
      <xdr:row>78</xdr:row>
      <xdr:rowOff>129048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814300" y="12664008"/>
          <a:ext cx="889000" cy="83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99905</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68428" y="1295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23482</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79428" y="1322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88077</xdr:rowOff>
    </xdr:from>
    <xdr:to>
      <xdr:col>85</xdr:col>
      <xdr:colOff>177800</xdr:colOff>
      <xdr:row>79</xdr:row>
      <xdr:rowOff>18227</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46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3004</xdr:rowOff>
    </xdr:from>
    <xdr:ext cx="313932"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3761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88398</xdr:rowOff>
    </xdr:from>
    <xdr:to>
      <xdr:col>81</xdr:col>
      <xdr:colOff>101600</xdr:colOff>
      <xdr:row>79</xdr:row>
      <xdr:rowOff>18548</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461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9675</xdr:rowOff>
    </xdr:from>
    <xdr:ext cx="313932"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324333" y="135542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78156</xdr:rowOff>
    </xdr:from>
    <xdr:to>
      <xdr:col>76</xdr:col>
      <xdr:colOff>165100</xdr:colOff>
      <xdr:row>79</xdr:row>
      <xdr:rowOff>8306</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45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170883</xdr:rowOff>
    </xdr:from>
    <xdr:ext cx="378565"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3017" y="135439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78248</xdr:rowOff>
    </xdr:from>
    <xdr:to>
      <xdr:col>72</xdr:col>
      <xdr:colOff>38100</xdr:colOff>
      <xdr:row>79</xdr:row>
      <xdr:rowOff>8398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45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170975</xdr:rowOff>
    </xdr:from>
    <xdr:ext cx="378565"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4017" y="135440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97358</xdr:rowOff>
    </xdr:from>
    <xdr:to>
      <xdr:col>67</xdr:col>
      <xdr:colOff>101600</xdr:colOff>
      <xdr:row>74</xdr:row>
      <xdr:rowOff>27508</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261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44035</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238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108218</xdr:rowOff>
    </xdr:from>
    <xdr:to>
      <xdr:col>85</xdr:col>
      <xdr:colOff>127000</xdr:colOff>
      <xdr:row>96</xdr:row>
      <xdr:rowOff>117656</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567418"/>
          <a:ext cx="838200" cy="9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48505</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679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83530</xdr:rowOff>
    </xdr:from>
    <xdr:to>
      <xdr:col>81</xdr:col>
      <xdr:colOff>50800</xdr:colOff>
      <xdr:row>96</xdr:row>
      <xdr:rowOff>108218</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4592300" y="16542730"/>
          <a:ext cx="889000" cy="2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119470</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75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83530</xdr:rowOff>
    </xdr:from>
    <xdr:to>
      <xdr:col>76</xdr:col>
      <xdr:colOff>114300</xdr:colOff>
      <xdr:row>98</xdr:row>
      <xdr:rowOff>25988</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542730"/>
          <a:ext cx="889000" cy="285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156698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7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25988</xdr:rowOff>
    </xdr:from>
    <xdr:to>
      <xdr:col>71</xdr:col>
      <xdr:colOff>177800</xdr:colOff>
      <xdr:row>98</xdr:row>
      <xdr:rowOff>59799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828088"/>
          <a:ext cx="889000" cy="3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120111</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92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79326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53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66856</xdr:rowOff>
    </xdr:from>
    <xdr:to>
      <xdr:col>85</xdr:col>
      <xdr:colOff>177800</xdr:colOff>
      <xdr:row>96</xdr:row>
      <xdr:rowOff>168456</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526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89733</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377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57418</xdr:rowOff>
    </xdr:from>
    <xdr:to>
      <xdr:col>81</xdr:col>
      <xdr:colOff>101600</xdr:colOff>
      <xdr:row>96</xdr:row>
      <xdr:rowOff>159018</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516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4095</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291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32730</xdr:rowOff>
    </xdr:from>
    <xdr:to>
      <xdr:col>76</xdr:col>
      <xdr:colOff>165100</xdr:colOff>
      <xdr:row>96</xdr:row>
      <xdr:rowOff>134330</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49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150857</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267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146638</xdr:rowOff>
    </xdr:from>
    <xdr:to>
      <xdr:col>72</xdr:col>
      <xdr:colOff>38100</xdr:colOff>
      <xdr:row>98</xdr:row>
      <xdr:rowOff>76788</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77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93315</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55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8999</xdr:rowOff>
    </xdr:from>
    <xdr:to>
      <xdr:col>67</xdr:col>
      <xdr:colOff>101600</xdr:colOff>
      <xdr:row>98</xdr:row>
      <xdr:rowOff>110599</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1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101726</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903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84292</xdr:rowOff>
    </xdr:from>
    <xdr:to>
      <xdr:col>116</xdr:col>
      <xdr:colOff>63500</xdr:colOff>
      <xdr:row>59</xdr:row>
      <xdr:rowOff>90715</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199842"/>
          <a:ext cx="838200" cy="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6730</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779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84292</xdr:rowOff>
    </xdr:from>
    <xdr:to>
      <xdr:col>111</xdr:col>
      <xdr:colOff>177800</xdr:colOff>
      <xdr:row>59</xdr:row>
      <xdr:rowOff>84510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0434300" y="10199842"/>
          <a:ext cx="8890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61158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82986</xdr:rowOff>
    </xdr:from>
    <xdr:to>
      <xdr:col>107</xdr:col>
      <xdr:colOff>50800</xdr:colOff>
      <xdr:row>59</xdr:row>
      <xdr:rowOff>84510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19853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102306</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81135</xdr:rowOff>
    </xdr:from>
    <xdr:to>
      <xdr:col>102</xdr:col>
      <xdr:colOff>114300</xdr:colOff>
      <xdr:row>59</xdr:row>
      <xdr:rowOff>82986</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196685"/>
          <a:ext cx="889000" cy="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84998</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46462</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39915</xdr:rowOff>
    </xdr:from>
    <xdr:to>
      <xdr:col>116</xdr:col>
      <xdr:colOff>114300</xdr:colOff>
      <xdr:row>59</xdr:row>
      <xdr:rowOff>141515</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55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126292</xdr:rowOff>
    </xdr:from>
    <xdr:ext cx="313932"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703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33492</xdr:rowOff>
    </xdr:from>
    <xdr:to>
      <xdr:col>112</xdr:col>
      <xdr:colOff>38100</xdr:colOff>
      <xdr:row>59</xdr:row>
      <xdr:rowOff>135092</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49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126219</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4017" y="102417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33710</xdr:rowOff>
    </xdr:from>
    <xdr:to>
      <xdr:col>107</xdr:col>
      <xdr:colOff>101600</xdr:colOff>
      <xdr:row>59</xdr:row>
      <xdr:rowOff>135310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4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126437</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5017" y="1024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32186</xdr:rowOff>
    </xdr:from>
    <xdr:to>
      <xdr:col>102</xdr:col>
      <xdr:colOff>165100</xdr:colOff>
      <xdr:row>59</xdr:row>
      <xdr:rowOff>133786</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47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124913</xdr:rowOff>
    </xdr:from>
    <xdr:ext cx="378565"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6017" y="10240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30335</xdr:rowOff>
    </xdr:from>
    <xdr:to>
      <xdr:col>98</xdr:col>
      <xdr:colOff>38100</xdr:colOff>
      <xdr:row>59</xdr:row>
      <xdr:rowOff>131935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4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123062</xdr:rowOff>
    </xdr:from>
    <xdr:ext cx="378565"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7017" y="102386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106049</xdr:rowOff>
    </xdr:from>
    <xdr:to>
      <xdr:col>116</xdr:col>
      <xdr:colOff>63500</xdr:colOff>
      <xdr:row>77</xdr:row>
      <xdr:rowOff>94346</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1323300" y="13136249"/>
          <a:ext cx="838200" cy="159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46123</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2561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94346</xdr:rowOff>
    </xdr:from>
    <xdr:to>
      <xdr:col>111</xdr:col>
      <xdr:colOff>177800</xdr:colOff>
      <xdr:row>78</xdr:row>
      <xdr:rowOff>55301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3295996"/>
          <a:ext cx="889000" cy="132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150426</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283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55301</xdr:rowOff>
    </xdr:from>
    <xdr:to>
      <xdr:col>107</xdr:col>
      <xdr:colOff>50800</xdr:colOff>
      <xdr:row>79</xdr:row>
      <xdr:rowOff>35458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545300" y="13428401"/>
          <a:ext cx="889000" cy="151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168713</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302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79</xdr:row>
      <xdr:rowOff>22200</xdr:rowOff>
    </xdr:from>
    <xdr:to>
      <xdr:col>102</xdr:col>
      <xdr:colOff>114300</xdr:colOff>
      <xdr:row>79</xdr:row>
      <xdr:rowOff>35458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656300" y="13566750"/>
          <a:ext cx="889000" cy="1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117324</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297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104340</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296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55249</xdr:rowOff>
    </xdr:from>
    <xdr:to>
      <xdr:col>116</xdr:col>
      <xdr:colOff>114300</xdr:colOff>
      <xdr:row>76</xdr:row>
      <xdr:rowOff>156849</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308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33676</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3063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43546</xdr:rowOff>
    </xdr:from>
    <xdr:to>
      <xdr:col>112</xdr:col>
      <xdr:colOff>38100</xdr:colOff>
      <xdr:row>77</xdr:row>
      <xdr:rowOff>145146</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324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136273</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333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4501</xdr:rowOff>
    </xdr:from>
    <xdr:to>
      <xdr:col>107</xdr:col>
      <xdr:colOff>101600</xdr:colOff>
      <xdr:row>78</xdr:row>
      <xdr:rowOff>106101</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37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97228</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47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156108</xdr:rowOff>
    </xdr:from>
    <xdr:to>
      <xdr:col>102</xdr:col>
      <xdr:colOff>165100</xdr:colOff>
      <xdr:row>79</xdr:row>
      <xdr:rowOff>86258</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529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79</xdr:row>
      <xdr:rowOff>77385</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62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142850</xdr:rowOff>
    </xdr:from>
    <xdr:to>
      <xdr:col>98</xdr:col>
      <xdr:colOff>38100</xdr:colOff>
      <xdr:row>79</xdr:row>
      <xdr:rowOff>73000</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51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79</xdr:row>
      <xdr:rowOff>64127</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608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歳出決算総額は住民一人当たり</a:t>
          </a:r>
          <a:r>
            <a:rPr kumimoji="1" lang="en-US" altLang="ja-JP" sz="1100">
              <a:solidFill>
                <a:schemeClr val="dk1"/>
              </a:solidFill>
              <a:effectLst/>
              <a:latin typeface="+mn-lt"/>
              <a:ea typeface="+mn-ea"/>
              <a:cs typeface="+mn-cs"/>
            </a:rPr>
            <a:t>469,060</a:t>
          </a:r>
          <a:r>
            <a:rPr kumimoji="1" lang="ja-JP" altLang="ja-JP" sz="1100">
              <a:solidFill>
                <a:schemeClr val="dk1"/>
              </a:solidFill>
              <a:effectLst/>
              <a:latin typeface="+mn-lt"/>
              <a:ea typeface="+mn-ea"/>
              <a:cs typeface="+mn-cs"/>
            </a:rPr>
            <a:t>円で（令和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a:t>
          </a:r>
          <a:r>
            <a:rPr kumimoji="1" lang="en-US" altLang="ja-JP" sz="1100">
              <a:solidFill>
                <a:schemeClr val="dk1"/>
              </a:solidFill>
              <a:effectLst/>
              <a:latin typeface="+mn-lt"/>
              <a:ea typeface="+mn-ea"/>
              <a:cs typeface="+mn-cs"/>
            </a:rPr>
            <a:t>460,741</a:t>
          </a:r>
          <a:r>
            <a:rPr kumimoji="1" lang="ja-JP" altLang="ja-JP" sz="1100">
              <a:solidFill>
                <a:schemeClr val="dk1"/>
              </a:solidFill>
              <a:effectLst/>
              <a:latin typeface="+mn-lt"/>
              <a:ea typeface="+mn-ea"/>
              <a:cs typeface="+mn-cs"/>
            </a:rPr>
            <a:t>円）で</a:t>
          </a:r>
          <a:r>
            <a:rPr kumimoji="1" lang="ja-JP" altLang="en-US" sz="1100">
              <a:solidFill>
                <a:schemeClr val="dk1"/>
              </a:solidFill>
              <a:effectLst/>
              <a:latin typeface="+mn-lt"/>
              <a:ea typeface="+mn-ea"/>
              <a:cs typeface="+mn-cs"/>
            </a:rPr>
            <a:t>対前</a:t>
          </a:r>
          <a:r>
            <a:rPr kumimoji="1" lang="ja-JP" altLang="ja-JP" sz="1100">
              <a:solidFill>
                <a:schemeClr val="dk1"/>
              </a:solidFill>
              <a:effectLst/>
              <a:latin typeface="+mn-lt"/>
              <a:ea typeface="+mn-ea"/>
              <a:cs typeface="+mn-cs"/>
            </a:rPr>
            <a:t>年度比</a:t>
          </a:r>
          <a:r>
            <a:rPr kumimoji="1" lang="en-US" altLang="ja-JP" sz="1100">
              <a:solidFill>
                <a:schemeClr val="dk1"/>
              </a:solidFill>
              <a:effectLst/>
              <a:latin typeface="+mn-lt"/>
              <a:ea typeface="+mn-ea"/>
              <a:cs typeface="+mn-cs"/>
            </a:rPr>
            <a:t>8,319</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となっている。扶助費</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167,111</a:t>
          </a:r>
          <a:r>
            <a:rPr kumimoji="1" lang="ja-JP" altLang="ja-JP" sz="1100">
              <a:solidFill>
                <a:schemeClr val="dk1"/>
              </a:solidFill>
              <a:effectLst/>
              <a:latin typeface="+mn-lt"/>
              <a:ea typeface="+mn-ea"/>
              <a:cs typeface="+mn-cs"/>
            </a:rPr>
            <a:t>円（令和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a:t>
          </a:r>
          <a:r>
            <a:rPr kumimoji="1" lang="en-US" altLang="ja-JP" sz="1100">
              <a:solidFill>
                <a:schemeClr val="dk1"/>
              </a:solidFill>
              <a:effectLst/>
              <a:latin typeface="+mn-lt"/>
              <a:ea typeface="+mn-ea"/>
              <a:cs typeface="+mn-cs"/>
            </a:rPr>
            <a:t>158,203</a:t>
          </a:r>
          <a:r>
            <a:rPr kumimoji="1" lang="ja-JP" altLang="ja-JP" sz="1100">
              <a:solidFill>
                <a:schemeClr val="dk1"/>
              </a:solidFill>
              <a:effectLst/>
              <a:latin typeface="+mn-lt"/>
              <a:ea typeface="+mn-ea"/>
              <a:cs typeface="+mn-cs"/>
            </a:rPr>
            <a:t>円）で対前年度比</a:t>
          </a:r>
          <a:r>
            <a:rPr kumimoji="1" lang="en-US" altLang="ja-JP" sz="1100">
              <a:solidFill>
                <a:schemeClr val="dk1"/>
              </a:solidFill>
              <a:effectLst/>
              <a:latin typeface="+mn-lt"/>
              <a:ea typeface="+mn-ea"/>
              <a:cs typeface="+mn-cs"/>
            </a:rPr>
            <a:t>8,908</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+5.6</a:t>
          </a:r>
          <a:r>
            <a:rPr kumimoji="1" lang="ja-JP" altLang="ja-JP" sz="1100">
              <a:solidFill>
                <a:schemeClr val="dk1"/>
              </a:solidFill>
              <a:effectLst/>
              <a:latin typeface="+mn-lt"/>
              <a:ea typeface="+mn-ea"/>
              <a:cs typeface="+mn-cs"/>
            </a:rPr>
            <a:t>％）となっている。</a:t>
          </a:r>
          <a:r>
            <a:rPr kumimoji="1" lang="ja-JP" altLang="en-US" sz="1100">
              <a:solidFill>
                <a:schemeClr val="dk1"/>
              </a:solidFill>
              <a:effectLst/>
              <a:latin typeface="+mn-lt"/>
              <a:ea typeface="+mn-ea"/>
              <a:cs typeface="+mn-cs"/>
            </a:rPr>
            <a:t>物価高対策として実施した電力・ガス・食料品等価格高騰緊急支援給付金給付事業費が</a:t>
          </a:r>
          <a:r>
            <a:rPr kumimoji="1" lang="en-US" altLang="ja-JP" sz="1100">
              <a:solidFill>
                <a:schemeClr val="dk1"/>
              </a:solidFill>
              <a:effectLst/>
              <a:latin typeface="+mn-lt"/>
              <a:ea typeface="+mn-ea"/>
              <a:cs typeface="+mn-cs"/>
            </a:rPr>
            <a:t>4,771</a:t>
          </a:r>
          <a:r>
            <a:rPr kumimoji="1" lang="ja-JP" altLang="en-US" sz="1100">
              <a:solidFill>
                <a:schemeClr val="dk1"/>
              </a:solidFill>
              <a:effectLst/>
              <a:latin typeface="+mn-lt"/>
              <a:ea typeface="+mn-ea"/>
              <a:cs typeface="+mn-cs"/>
            </a:rPr>
            <a:t>百万円の増が</a:t>
          </a:r>
          <a:r>
            <a:rPr kumimoji="1" lang="ja-JP" altLang="ja-JP" sz="1100">
              <a:solidFill>
                <a:schemeClr val="dk1"/>
              </a:solidFill>
              <a:effectLst/>
              <a:latin typeface="+mn-lt"/>
              <a:ea typeface="+mn-ea"/>
              <a:cs typeface="+mn-cs"/>
            </a:rPr>
            <a:t>主な</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要因である。また、扶助費は歳出のうち最も大きい割合で</a:t>
          </a:r>
          <a:r>
            <a:rPr kumimoji="1" lang="ja-JP" altLang="en-US" sz="1100">
              <a:solidFill>
                <a:schemeClr val="dk1"/>
              </a:solidFill>
              <a:effectLst/>
              <a:latin typeface="+mn-lt"/>
              <a:ea typeface="+mn-ea"/>
              <a:cs typeface="+mn-cs"/>
            </a:rPr>
            <a:t>歳出構成比の</a:t>
          </a:r>
          <a:r>
            <a:rPr kumimoji="1" lang="en-US" altLang="ja-JP" sz="1100">
              <a:solidFill>
                <a:schemeClr val="dk1"/>
              </a:solidFill>
              <a:effectLst/>
              <a:latin typeface="+mn-lt"/>
              <a:ea typeface="+mn-ea"/>
              <a:cs typeface="+mn-cs"/>
            </a:rPr>
            <a:t>35.6</a:t>
          </a:r>
          <a:r>
            <a:rPr kumimoji="1" lang="ja-JP" altLang="ja-JP" sz="1100">
              <a:solidFill>
                <a:schemeClr val="dk1"/>
              </a:solidFill>
              <a:effectLst/>
              <a:latin typeface="+mn-lt"/>
              <a:ea typeface="+mn-ea"/>
              <a:cs typeface="+mn-cs"/>
            </a:rPr>
            <a:t>％を占めている。令和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年度も</a:t>
          </a:r>
          <a:r>
            <a:rPr kumimoji="1" lang="ja-JP" altLang="en-US" sz="1100">
              <a:solidFill>
                <a:schemeClr val="dk1"/>
              </a:solidFill>
              <a:effectLst/>
              <a:latin typeface="+mn-lt"/>
              <a:ea typeface="+mn-ea"/>
              <a:cs typeface="+mn-cs"/>
            </a:rPr>
            <a:t>依然</a:t>
          </a:r>
          <a:r>
            <a:rPr kumimoji="1" lang="ja-JP" altLang="ja-JP" sz="1100">
              <a:solidFill>
                <a:schemeClr val="dk1"/>
              </a:solidFill>
              <a:effectLst/>
              <a:latin typeface="+mn-lt"/>
              <a:ea typeface="+mn-ea"/>
              <a:cs typeface="+mn-cs"/>
            </a:rPr>
            <a:t>として類似団体平均を超える水準</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ある。公債費は</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円で</a:t>
          </a:r>
          <a:r>
            <a:rPr kumimoji="1" lang="ja-JP" altLang="en-US" sz="1100">
              <a:solidFill>
                <a:schemeClr val="dk1"/>
              </a:solidFill>
              <a:effectLst/>
              <a:latin typeface="+mn-lt"/>
              <a:ea typeface="+mn-ea"/>
              <a:cs typeface="+mn-cs"/>
            </a:rPr>
            <a:t>前</a:t>
          </a:r>
          <a:r>
            <a:rPr kumimoji="1" lang="ja-JP" altLang="ja-JP" sz="1100">
              <a:solidFill>
                <a:schemeClr val="dk1"/>
              </a:solidFill>
              <a:effectLst/>
              <a:latin typeface="+mn-lt"/>
              <a:ea typeface="+mn-ea"/>
              <a:cs typeface="+mn-cs"/>
            </a:rPr>
            <a:t>年度比</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+63.6</a:t>
          </a:r>
          <a:r>
            <a:rPr kumimoji="1" lang="ja-JP" altLang="ja-JP" sz="1100">
              <a:solidFill>
                <a:schemeClr val="dk1"/>
              </a:solidFill>
              <a:effectLst/>
              <a:latin typeface="+mn-lt"/>
              <a:ea typeface="+mn-ea"/>
              <a:cs typeface="+mn-cs"/>
            </a:rPr>
            <a:t>％）となった。令和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年度に引き続き類似団体ではトップ</a:t>
          </a:r>
          <a:r>
            <a:rPr kumimoji="1" lang="ja-JP" altLang="en-US" sz="1100">
              <a:solidFill>
                <a:schemeClr val="dk1"/>
              </a:solidFill>
              <a:effectLst/>
              <a:latin typeface="+mn-lt"/>
              <a:ea typeface="+mn-ea"/>
              <a:cs typeface="+mn-cs"/>
            </a:rPr>
            <a:t>レベル</a:t>
          </a:r>
          <a:r>
            <a:rPr kumimoji="1" lang="ja-JP" altLang="ja-JP" sz="1100">
              <a:solidFill>
                <a:schemeClr val="dk1"/>
              </a:solidFill>
              <a:effectLst/>
              <a:latin typeface="+mn-lt"/>
              <a:ea typeface="+mn-ea"/>
              <a:cs typeface="+mn-cs"/>
            </a:rPr>
            <a:t>の水準となった。積立金は</a:t>
          </a:r>
          <a:r>
            <a:rPr kumimoji="1" lang="en-US" altLang="ja-JP" sz="1100">
              <a:solidFill>
                <a:schemeClr val="dk1"/>
              </a:solidFill>
              <a:effectLst/>
              <a:latin typeface="+mn-lt"/>
              <a:ea typeface="+mn-ea"/>
              <a:cs typeface="+mn-cs"/>
            </a:rPr>
            <a:t>45,525</a:t>
          </a:r>
          <a:r>
            <a:rPr kumimoji="1" lang="ja-JP" altLang="ja-JP" sz="1100">
              <a:solidFill>
                <a:schemeClr val="dk1"/>
              </a:solidFill>
              <a:effectLst/>
              <a:latin typeface="+mn-lt"/>
              <a:ea typeface="+mn-ea"/>
              <a:cs typeface="+mn-cs"/>
            </a:rPr>
            <a:t>円（令和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a:t>
          </a:r>
          <a:r>
            <a:rPr kumimoji="1" lang="en-US" altLang="ja-JP" sz="1100">
              <a:solidFill>
                <a:schemeClr val="dk1"/>
              </a:solidFill>
              <a:effectLst/>
              <a:latin typeface="+mn-lt"/>
              <a:ea typeface="+mn-ea"/>
              <a:cs typeface="+mn-cs"/>
            </a:rPr>
            <a:t>46,392</a:t>
          </a:r>
          <a:r>
            <a:rPr kumimoji="1" lang="ja-JP" altLang="ja-JP" sz="1100">
              <a:solidFill>
                <a:schemeClr val="dk1"/>
              </a:solidFill>
              <a:effectLst/>
              <a:latin typeface="+mn-lt"/>
              <a:ea typeface="+mn-ea"/>
              <a:cs typeface="+mn-cs"/>
            </a:rPr>
            <a:t>円）で対前年度比</a:t>
          </a:r>
          <a:r>
            <a:rPr kumimoji="1" lang="en-US" altLang="ja-JP" sz="1100">
              <a:solidFill>
                <a:schemeClr val="dk1"/>
              </a:solidFill>
              <a:effectLst/>
              <a:latin typeface="+mn-lt"/>
              <a:ea typeface="+mn-ea"/>
              <a:cs typeface="+mn-cs"/>
            </a:rPr>
            <a:t>867</a:t>
          </a:r>
          <a:r>
            <a:rPr kumimoji="1" lang="ja-JP" altLang="ja-JP" sz="1100">
              <a:solidFill>
                <a:schemeClr val="dk1"/>
              </a:solidFill>
              <a:effectLst/>
              <a:latin typeface="+mn-lt"/>
              <a:ea typeface="+mn-ea"/>
              <a:cs typeface="+mn-cs"/>
            </a:rPr>
            <a:t>円の減（△</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％）で、</a:t>
          </a:r>
          <a:r>
            <a:rPr kumimoji="1" lang="ja-JP" altLang="en-US" sz="1100">
              <a:solidFill>
                <a:schemeClr val="dk1"/>
              </a:solidFill>
              <a:effectLst/>
              <a:latin typeface="+mn-lt"/>
              <a:ea typeface="+mn-ea"/>
              <a:cs typeface="+mn-cs"/>
            </a:rPr>
            <a:t>教育施設整備基金積立金への積立が減少したこと</a:t>
          </a:r>
          <a:r>
            <a:rPr kumimoji="1" lang="ja-JP" altLang="ja-JP" sz="1100">
              <a:solidFill>
                <a:schemeClr val="dk1"/>
              </a:solidFill>
              <a:effectLst/>
              <a:latin typeface="+mn-lt"/>
              <a:ea typeface="+mn-ea"/>
              <a:cs typeface="+mn-cs"/>
            </a:rPr>
            <a:t>などが主な要因である。また、本区は学校や公園、道路などが数多くあるため、維持補修費が類似団体と比較しても一人あたりのコストが高い状況が続いている。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689,961
647,043
49.90
350,828,919
323,633,370
14,411,056
192,078,900
242,192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149797</xdr:rowOff>
    </xdr:from>
    <xdr:to>
      <xdr:col>24</xdr:col>
      <xdr:colOff>63500</xdr:colOff>
      <xdr:row>37</xdr:row>
      <xdr:rowOff>162179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93447"/>
          <a:ext cx="838200" cy="12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9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157035</xdr:rowOff>
    </xdr:from>
    <xdr:to>
      <xdr:col>19</xdr:col>
      <xdr:colOff>177800</xdr:colOff>
      <xdr:row>37</xdr:row>
      <xdr:rowOff>162179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500685"/>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107967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145605</xdr:rowOff>
    </xdr:from>
    <xdr:to>
      <xdr:col>15</xdr:col>
      <xdr:colOff>50800</xdr:colOff>
      <xdr:row>37</xdr:row>
      <xdr:rowOff>157035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8925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115206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139700</xdr:rowOff>
    </xdr:from>
    <xdr:to>
      <xdr:col>10</xdr:col>
      <xdr:colOff>114300</xdr:colOff>
      <xdr:row>37</xdr:row>
      <xdr:rowOff>145605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83350"/>
          <a:ext cx="88900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108538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97680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98997</xdr:rowOff>
    </xdr:from>
    <xdr:to>
      <xdr:col>24</xdr:col>
      <xdr:colOff>114300</xdr:colOff>
      <xdr:row>38</xdr:row>
      <xdr:rowOff>29147</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4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13924</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57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111379</xdr:rowOff>
    </xdr:from>
    <xdr:to>
      <xdr:col>20</xdr:col>
      <xdr:colOff>38100</xdr:colOff>
      <xdr:row>38</xdr:row>
      <xdr:rowOff>41529</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5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32656</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547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106235</xdr:rowOff>
    </xdr:from>
    <xdr:to>
      <xdr:col>15</xdr:col>
      <xdr:colOff>101600</xdr:colOff>
      <xdr:row>38</xdr:row>
      <xdr:rowOff>36385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27512</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542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94805</xdr:rowOff>
    </xdr:from>
    <xdr:to>
      <xdr:col>10</xdr:col>
      <xdr:colOff>165100</xdr:colOff>
      <xdr:row>38</xdr:row>
      <xdr:rowOff>24955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3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16083</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531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88900</xdr:rowOff>
    </xdr:from>
    <xdr:to>
      <xdr:col>6</xdr:col>
      <xdr:colOff>38100</xdr:colOff>
      <xdr:row>38</xdr:row>
      <xdr:rowOff>19050</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3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10177</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52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133615</xdr:rowOff>
    </xdr:from>
    <xdr:to>
      <xdr:col>24</xdr:col>
      <xdr:colOff>63500</xdr:colOff>
      <xdr:row>57</xdr:row>
      <xdr:rowOff>158892</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906265"/>
          <a:ext cx="838200" cy="25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44504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45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147973</xdr:rowOff>
    </xdr:from>
    <xdr:to>
      <xdr:col>19</xdr:col>
      <xdr:colOff>177800</xdr:colOff>
      <xdr:row>57</xdr:row>
      <xdr:rowOff>158892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749173"/>
          <a:ext cx="889000" cy="182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16037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150803</xdr:rowOff>
    </xdr:from>
    <xdr:to>
      <xdr:col>15</xdr:col>
      <xdr:colOff>50800</xdr:colOff>
      <xdr:row>56</xdr:row>
      <xdr:rowOff>147973</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066203"/>
          <a:ext cx="889000" cy="682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1751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150803</xdr:rowOff>
    </xdr:from>
    <xdr:to>
      <xdr:col>10</xdr:col>
      <xdr:colOff>114300</xdr:colOff>
      <xdr:row>58</xdr:row>
      <xdr:rowOff>156333</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066203"/>
          <a:ext cx="889000" cy="103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61931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128671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2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82815</xdr:rowOff>
    </xdr:from>
    <xdr:to>
      <xdr:col>24</xdr:col>
      <xdr:colOff>114300</xdr:colOff>
      <xdr:row>58</xdr:row>
      <xdr:rowOff>12965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855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61242</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833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108092</xdr:rowOff>
    </xdr:from>
    <xdr:to>
      <xdr:col>20</xdr:col>
      <xdr:colOff>38100</xdr:colOff>
      <xdr:row>58</xdr:row>
      <xdr:rowOff>38242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8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29369</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97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97173</xdr:rowOff>
    </xdr:from>
    <xdr:to>
      <xdr:col>15</xdr:col>
      <xdr:colOff>101600</xdr:colOff>
      <xdr:row>57</xdr:row>
      <xdr:rowOff>27323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698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43850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47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100003</xdr:rowOff>
    </xdr:from>
    <xdr:to>
      <xdr:col>10</xdr:col>
      <xdr:colOff>165100</xdr:colOff>
      <xdr:row>53</xdr:row>
      <xdr:rowOff>30153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015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21280</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108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105533</xdr:rowOff>
    </xdr:from>
    <xdr:to>
      <xdr:col>6</xdr:col>
      <xdr:colOff>38100</xdr:colOff>
      <xdr:row>59</xdr:row>
      <xdr:rowOff>35683</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49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26810</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42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92388</xdr:rowOff>
    </xdr:from>
    <xdr:to>
      <xdr:col>24</xdr:col>
      <xdr:colOff>63500</xdr:colOff>
      <xdr:row>77</xdr:row>
      <xdr:rowOff>158865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94038"/>
          <a:ext cx="838200" cy="6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35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83982</xdr:rowOff>
    </xdr:from>
    <xdr:to>
      <xdr:col>19</xdr:col>
      <xdr:colOff>177800</xdr:colOff>
      <xdr:row>77</xdr:row>
      <xdr:rowOff>158865</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285632"/>
          <a:ext cx="889000" cy="74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162031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20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83982</xdr:rowOff>
    </xdr:from>
    <xdr:to>
      <xdr:col>15</xdr:col>
      <xdr:colOff>50800</xdr:colOff>
      <xdr:row>78</xdr:row>
      <xdr:rowOff>140424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285632"/>
          <a:ext cx="889000" cy="227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135290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140424</xdr:rowOff>
    </xdr:from>
    <xdr:to>
      <xdr:col>10</xdr:col>
      <xdr:colOff>114300</xdr:colOff>
      <xdr:row>79</xdr:row>
      <xdr:rowOff>37089</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513524"/>
          <a:ext cx="889000" cy="68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156171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86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20040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21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41588</xdr:rowOff>
    </xdr:from>
    <xdr:to>
      <xdr:col>24</xdr:col>
      <xdr:colOff>114300</xdr:colOff>
      <xdr:row>77</xdr:row>
      <xdr:rowOff>143188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24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20015</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221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108065</xdr:rowOff>
    </xdr:from>
    <xdr:to>
      <xdr:col>20</xdr:col>
      <xdr:colOff>38100</xdr:colOff>
      <xdr:row>78</xdr:row>
      <xdr:rowOff>38215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30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29342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402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33182</xdr:rowOff>
    </xdr:from>
    <xdr:to>
      <xdr:col>15</xdr:col>
      <xdr:colOff>101600</xdr:colOff>
      <xdr:row>77</xdr:row>
      <xdr:rowOff>134782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34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151309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010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89624</xdr:rowOff>
    </xdr:from>
    <xdr:to>
      <xdr:col>10</xdr:col>
      <xdr:colOff>165100</xdr:colOff>
      <xdr:row>79</xdr:row>
      <xdr:rowOff>19774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46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10901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555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157739</xdr:rowOff>
    </xdr:from>
    <xdr:to>
      <xdr:col>6</xdr:col>
      <xdr:colOff>38100</xdr:colOff>
      <xdr:row>79</xdr:row>
      <xdr:rowOff>87889</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530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79016</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623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105249</xdr:rowOff>
    </xdr:from>
    <xdr:to>
      <xdr:col>24</xdr:col>
      <xdr:colOff>63500</xdr:colOff>
      <xdr:row>97</xdr:row>
      <xdr:rowOff>21468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392999"/>
          <a:ext cx="838200" cy="259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00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105249</xdr:rowOff>
    </xdr:from>
    <xdr:to>
      <xdr:col>19</xdr:col>
      <xdr:colOff>177800</xdr:colOff>
      <xdr:row>95</xdr:row>
      <xdr:rowOff>157691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392999"/>
          <a:ext cx="889000" cy="5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77891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02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157691</xdr:rowOff>
    </xdr:from>
    <xdr:to>
      <xdr:col>15</xdr:col>
      <xdr:colOff>50800</xdr:colOff>
      <xdr:row>97</xdr:row>
      <xdr:rowOff>138419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445441"/>
          <a:ext cx="889000" cy="323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98511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04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138419</xdr:rowOff>
    </xdr:from>
    <xdr:to>
      <xdr:col>10</xdr:col>
      <xdr:colOff>114300</xdr:colOff>
      <xdr:row>98</xdr:row>
      <xdr:rowOff>49174</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69069"/>
          <a:ext cx="889000" cy="82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111380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39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14478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47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142118</xdr:rowOff>
    </xdr:from>
    <xdr:to>
      <xdr:col>24</xdr:col>
      <xdr:colOff>114300</xdr:colOff>
      <xdr:row>97</xdr:row>
      <xdr:rowOff>72268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60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57045</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516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54449</xdr:rowOff>
    </xdr:from>
    <xdr:to>
      <xdr:col>20</xdr:col>
      <xdr:colOff>38100</xdr:colOff>
      <xdr:row>95</xdr:row>
      <xdr:rowOff>156049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342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147176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434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106891</xdr:rowOff>
    </xdr:from>
    <xdr:to>
      <xdr:col>15</xdr:col>
      <xdr:colOff>101600</xdr:colOff>
      <xdr:row>96</xdr:row>
      <xdr:rowOff>37041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39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28168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487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87619</xdr:rowOff>
    </xdr:from>
    <xdr:to>
      <xdr:col>10</xdr:col>
      <xdr:colOff>165100</xdr:colOff>
      <xdr:row>98</xdr:row>
      <xdr:rowOff>17769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1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8896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810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169824</xdr:rowOff>
    </xdr:from>
    <xdr:to>
      <xdr:col>6</xdr:col>
      <xdr:colOff>38100</xdr:colOff>
      <xdr:row>98</xdr:row>
      <xdr:rowOff>99974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800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91101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93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1625</xdr:rowOff>
    </xdr:from>
    <xdr:to>
      <xdr:col>55</xdr:col>
      <xdr:colOff>0</xdr:colOff>
      <xdr:row>38</xdr:row>
      <xdr:rowOff>6655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516725"/>
          <a:ext cx="838200" cy="5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6197</xdr:rowOff>
    </xdr:from>
    <xdr:to>
      <xdr:col>50</xdr:col>
      <xdr:colOff>114300</xdr:colOff>
      <xdr:row>38</xdr:row>
      <xdr:rowOff>6655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521297"/>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62095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062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6197</xdr:rowOff>
    </xdr:from>
    <xdr:to>
      <xdr:col>45</xdr:col>
      <xdr:colOff>177800</xdr:colOff>
      <xdr:row>38</xdr:row>
      <xdr:rowOff>7112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521297"/>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91355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161189</xdr:rowOff>
    </xdr:from>
    <xdr:to>
      <xdr:col>41</xdr:col>
      <xdr:colOff>50800</xdr:colOff>
      <xdr:row>38</xdr:row>
      <xdr:rowOff>7112</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504839"/>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68952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55237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122275</xdr:rowOff>
    </xdr:from>
    <xdr:to>
      <xdr:col>55</xdr:col>
      <xdr:colOff>50800</xdr:colOff>
      <xdr:row>38</xdr:row>
      <xdr:rowOff>52425</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465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37202</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3808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127305</xdr:rowOff>
    </xdr:from>
    <xdr:to>
      <xdr:col>50</xdr:col>
      <xdr:colOff>165100</xdr:colOff>
      <xdr:row>38</xdr:row>
      <xdr:rowOff>57455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47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48582</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5636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126848</xdr:rowOff>
    </xdr:from>
    <xdr:to>
      <xdr:col>46</xdr:col>
      <xdr:colOff>38100</xdr:colOff>
      <xdr:row>38</xdr:row>
      <xdr:rowOff>56998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47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48124</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5632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127762</xdr:rowOff>
    </xdr:from>
    <xdr:to>
      <xdr:col>41</xdr:col>
      <xdr:colOff>101600</xdr:colOff>
      <xdr:row>38</xdr:row>
      <xdr:rowOff>57912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47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49039</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564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110388</xdr:rowOff>
    </xdr:from>
    <xdr:to>
      <xdr:col>36</xdr:col>
      <xdr:colOff>165100</xdr:colOff>
      <xdr:row>38</xdr:row>
      <xdr:rowOff>40539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45403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31666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5467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30886</xdr:rowOff>
    </xdr:from>
    <xdr:to>
      <xdr:col>55</xdr:col>
      <xdr:colOff>0</xdr:colOff>
      <xdr:row>58</xdr:row>
      <xdr:rowOff>35458</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997498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35458</xdr:rowOff>
    </xdr:from>
    <xdr:to>
      <xdr:col>50</xdr:col>
      <xdr:colOff>114300</xdr:colOff>
      <xdr:row>58</xdr:row>
      <xdr:rowOff>39116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9979558"/>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39116</xdr:rowOff>
    </xdr:from>
    <xdr:to>
      <xdr:col>45</xdr:col>
      <xdr:colOff>177800</xdr:colOff>
      <xdr:row>58</xdr:row>
      <xdr:rowOff>48260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7861300" y="99832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25400</xdr:rowOff>
    </xdr:from>
    <xdr:to>
      <xdr:col>41</xdr:col>
      <xdr:colOff>50800</xdr:colOff>
      <xdr:row>58</xdr:row>
      <xdr:rowOff>48260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99695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84243</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3017" y="10028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151536</xdr:rowOff>
    </xdr:from>
    <xdr:to>
      <xdr:col>55</xdr:col>
      <xdr:colOff>50800</xdr:colOff>
      <xdr:row>58</xdr:row>
      <xdr:rowOff>81686</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92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106189</xdr:rowOff>
    </xdr:from>
    <xdr:ext cx="378565"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878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156108</xdr:rowOff>
    </xdr:from>
    <xdr:to>
      <xdr:col>50</xdr:col>
      <xdr:colOff>165100</xdr:colOff>
      <xdr:row>58</xdr:row>
      <xdr:rowOff>86258</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92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77385</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50017" y="100214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159766</xdr:rowOff>
    </xdr:from>
    <xdr:to>
      <xdr:col>46</xdr:col>
      <xdr:colOff>38100</xdr:colOff>
      <xdr:row>58</xdr:row>
      <xdr:rowOff>89916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932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81043</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61017" y="10025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168910</xdr:rowOff>
    </xdr:from>
    <xdr:to>
      <xdr:col>41</xdr:col>
      <xdr:colOff>101600</xdr:colOff>
      <xdr:row>58</xdr:row>
      <xdr:rowOff>99060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94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90187</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2017" y="100342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146050</xdr:rowOff>
    </xdr:from>
    <xdr:to>
      <xdr:col>36</xdr:col>
      <xdr:colOff>165100</xdr:colOff>
      <xdr:row>58</xdr:row>
      <xdr:rowOff>76200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92727</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3017" y="9693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117663</xdr:rowOff>
    </xdr:from>
    <xdr:to>
      <xdr:col>55</xdr:col>
      <xdr:colOff>0</xdr:colOff>
      <xdr:row>78</xdr:row>
      <xdr:rowOff>14061</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3319313"/>
          <a:ext cx="838200" cy="6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74378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2933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117663</xdr:rowOff>
    </xdr:from>
    <xdr:to>
      <xdr:col>50</xdr:col>
      <xdr:colOff>114300</xdr:colOff>
      <xdr:row>77</xdr:row>
      <xdr:rowOff>159040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3319313"/>
          <a:ext cx="889000" cy="41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1378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159040</xdr:rowOff>
    </xdr:from>
    <xdr:to>
      <xdr:col>45</xdr:col>
      <xdr:colOff>177800</xdr:colOff>
      <xdr:row>77</xdr:row>
      <xdr:rowOff>166903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360690"/>
          <a:ext cx="889000" cy="7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49202</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128225</xdr:rowOff>
    </xdr:from>
    <xdr:to>
      <xdr:col>41</xdr:col>
      <xdr:colOff>50800</xdr:colOff>
      <xdr:row>77</xdr:row>
      <xdr:rowOff>166903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6972300" y="13329875"/>
          <a:ext cx="889000" cy="38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65295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116501</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134711</xdr:rowOff>
    </xdr:from>
    <xdr:to>
      <xdr:col>55</xdr:col>
      <xdr:colOff>50800</xdr:colOff>
      <xdr:row>78</xdr:row>
      <xdr:rowOff>64861</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33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49638</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251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66863</xdr:rowOff>
    </xdr:from>
    <xdr:to>
      <xdr:col>50</xdr:col>
      <xdr:colOff>165100</xdr:colOff>
      <xdr:row>77</xdr:row>
      <xdr:rowOff>168463</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268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159590</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361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108240</xdr:rowOff>
    </xdr:from>
    <xdr:to>
      <xdr:col>46</xdr:col>
      <xdr:colOff>38100</xdr:colOff>
      <xdr:row>78</xdr:row>
      <xdr:rowOff>38390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30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29517</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402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116103</xdr:rowOff>
    </xdr:from>
    <xdr:to>
      <xdr:col>41</xdr:col>
      <xdr:colOff>101600</xdr:colOff>
      <xdr:row>78</xdr:row>
      <xdr:rowOff>46253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31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37380</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410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77425</xdr:rowOff>
    </xdr:from>
    <xdr:to>
      <xdr:col>36</xdr:col>
      <xdr:colOff>165100</xdr:colOff>
      <xdr:row>78</xdr:row>
      <xdr:rowOff>7575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2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170152</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371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130733</xdr:rowOff>
    </xdr:from>
    <xdr:to>
      <xdr:col>55</xdr:col>
      <xdr:colOff>0</xdr:colOff>
      <xdr:row>97</xdr:row>
      <xdr:rowOff>15708</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9639300" y="16589933"/>
          <a:ext cx="838200" cy="56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82700</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3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97854</xdr:rowOff>
    </xdr:from>
    <xdr:to>
      <xdr:col>50</xdr:col>
      <xdr:colOff>114300</xdr:colOff>
      <xdr:row>97</xdr:row>
      <xdr:rowOff>15708</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8750300" y="16557054"/>
          <a:ext cx="889000" cy="8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41544</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32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97854</xdr:rowOff>
    </xdr:from>
    <xdr:to>
      <xdr:col>45</xdr:col>
      <xdr:colOff>177800</xdr:colOff>
      <xdr:row>96</xdr:row>
      <xdr:rowOff>127802</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7861300" y="16557054"/>
          <a:ext cx="889000" cy="29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29613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66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127802</xdr:rowOff>
    </xdr:from>
    <xdr:to>
      <xdr:col>41</xdr:col>
      <xdr:colOff>50800</xdr:colOff>
      <xdr:row>97</xdr:row>
      <xdr:rowOff>28304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6972300" y="16587002"/>
          <a:ext cx="889000" cy="71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18623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64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48492</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33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79933</xdr:rowOff>
    </xdr:from>
    <xdr:to>
      <xdr:col>55</xdr:col>
      <xdr:colOff>50800</xdr:colOff>
      <xdr:row>97</xdr:row>
      <xdr:rowOff>10083</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53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38249</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497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136358</xdr:rowOff>
    </xdr:from>
    <xdr:to>
      <xdr:col>50</xdr:col>
      <xdr:colOff>165100</xdr:colOff>
      <xdr:row>97</xdr:row>
      <xdr:rowOff>66508</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59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57635</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68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47054</xdr:rowOff>
    </xdr:from>
    <xdr:to>
      <xdr:col>46</xdr:col>
      <xdr:colOff>38100</xdr:colOff>
      <xdr:row>96</xdr:row>
      <xdr:rowOff>148654</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506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165181</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281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77002</xdr:rowOff>
    </xdr:from>
    <xdr:to>
      <xdr:col>41</xdr:col>
      <xdr:colOff>101600</xdr:colOff>
      <xdr:row>97</xdr:row>
      <xdr:rowOff>7152</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53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23679</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31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148954</xdr:rowOff>
    </xdr:from>
    <xdr:to>
      <xdr:col>36</xdr:col>
      <xdr:colOff>165100</xdr:colOff>
      <xdr:row>97</xdr:row>
      <xdr:rowOff>79104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60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70231</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70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15662</xdr:rowOff>
    </xdr:from>
    <xdr:to>
      <xdr:col>85</xdr:col>
      <xdr:colOff>127000</xdr:colOff>
      <xdr:row>38</xdr:row>
      <xdr:rowOff>41265</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5481300" y="6530762"/>
          <a:ext cx="838200" cy="2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106656</xdr:rowOff>
    </xdr:from>
    <xdr:ext cx="469744"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627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140477</xdr:rowOff>
    </xdr:from>
    <xdr:to>
      <xdr:col>81</xdr:col>
      <xdr:colOff>50800</xdr:colOff>
      <xdr:row>38</xdr:row>
      <xdr:rowOff>15662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4592300" y="6484127"/>
          <a:ext cx="889000" cy="4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33840</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46428" y="620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60467</xdr:rowOff>
    </xdr:from>
    <xdr:to>
      <xdr:col>76</xdr:col>
      <xdr:colOff>114300</xdr:colOff>
      <xdr:row>37</xdr:row>
      <xdr:rowOff>140477</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3703300" y="6404117"/>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40718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57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60467</xdr:rowOff>
    </xdr:from>
    <xdr:to>
      <xdr:col>71</xdr:col>
      <xdr:colOff>177800</xdr:colOff>
      <xdr:row>37</xdr:row>
      <xdr:rowOff>116474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2814300" y="6404117"/>
          <a:ext cx="889000" cy="5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22384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68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161915</xdr:rowOff>
    </xdr:from>
    <xdr:to>
      <xdr:col>85</xdr:col>
      <xdr:colOff>177800</xdr:colOff>
      <xdr:row>38</xdr:row>
      <xdr:rowOff>92065</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505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76842</xdr:rowOff>
    </xdr:from>
    <xdr:ext cx="469744"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420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136311</xdr:rowOff>
    </xdr:from>
    <xdr:to>
      <xdr:col>81</xdr:col>
      <xdr:colOff>101600</xdr:colOff>
      <xdr:row>38</xdr:row>
      <xdr:rowOff>66461</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47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57589</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46428" y="657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89677</xdr:rowOff>
    </xdr:from>
    <xdr:to>
      <xdr:col>76</xdr:col>
      <xdr:colOff>165100</xdr:colOff>
      <xdr:row>38</xdr:row>
      <xdr:rowOff>19827</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43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36354</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57428" y="620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9667</xdr:rowOff>
    </xdr:from>
    <xdr:to>
      <xdr:col>72</xdr:col>
      <xdr:colOff>38100</xdr:colOff>
      <xdr:row>37</xdr:row>
      <xdr:rowOff>111267</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35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127794</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68428" y="6128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65674</xdr:rowOff>
    </xdr:from>
    <xdr:to>
      <xdr:col>67</xdr:col>
      <xdr:colOff>101600</xdr:colOff>
      <xdr:row>37</xdr:row>
      <xdr:rowOff>167274</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40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158401</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79428" y="650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教育費グラフ枠">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8" name="教育費最小値テキスト">
          <a:extLst>
            <a:ext uri="{FF2B5EF4-FFF2-40B4-BE49-F238E27FC236}">
              <a16:creationId xmlns:a16="http://schemas.microsoft.com/office/drawing/2014/main" id="{00000000-0008-0000-0700-00002E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0" name="教育費最大値テキスト">
          <a:extLst>
            <a:ext uri="{FF2B5EF4-FFF2-40B4-BE49-F238E27FC236}">
              <a16:creationId xmlns:a16="http://schemas.microsoft.com/office/drawing/2014/main" id="{00000000-0008-0000-0700-000030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66114</xdr:rowOff>
    </xdr:from>
    <xdr:to>
      <xdr:col>85</xdr:col>
      <xdr:colOff>127000</xdr:colOff>
      <xdr:row>56</xdr:row>
      <xdr:rowOff>69255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5481300" y="9667314"/>
          <a:ext cx="838200" cy="3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93228</xdr:rowOff>
    </xdr:from>
    <xdr:ext cx="534377" cy="259045"/>
    <xdr:sp macro="" textlink="">
      <xdr:nvSpPr>
        <xdr:cNvPr id="563" name="教育費平均値テキスト">
          <a:extLst>
            <a:ext uri="{FF2B5EF4-FFF2-40B4-BE49-F238E27FC236}">
              <a16:creationId xmlns:a16="http://schemas.microsoft.com/office/drawing/2014/main" id="{00000000-0008-0000-0700-000033020000}"/>
            </a:ext>
          </a:extLst>
        </xdr:cNvPr>
        <xdr:cNvSpPr txBox="1"/>
      </xdr:nvSpPr>
      <xdr:spPr>
        <a:xfrm>
          <a:off x="16370300" y="9694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69255</xdr:rowOff>
    </xdr:from>
    <xdr:to>
      <xdr:col>81</xdr:col>
      <xdr:colOff>50800</xdr:colOff>
      <xdr:row>57</xdr:row>
      <xdr:rowOff>21838</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4592300" y="9670455"/>
          <a:ext cx="889000" cy="124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43256</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5214111" y="981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5027</xdr:rowOff>
    </xdr:from>
    <xdr:to>
      <xdr:col>76</xdr:col>
      <xdr:colOff>114300</xdr:colOff>
      <xdr:row>57</xdr:row>
      <xdr:rowOff>21838</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3703300" y="9777677"/>
          <a:ext cx="889000" cy="1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79171</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4325111" y="950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5027</xdr:rowOff>
    </xdr:from>
    <xdr:to>
      <xdr:col>71</xdr:col>
      <xdr:colOff>177800</xdr:colOff>
      <xdr:row>57</xdr:row>
      <xdr:rowOff>79523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2814300" y="9777677"/>
          <a:ext cx="889000" cy="7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86612</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3436111" y="985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112282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2547111" y="954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15314</xdr:rowOff>
    </xdr:from>
    <xdr:to>
      <xdr:col>85</xdr:col>
      <xdr:colOff>177800</xdr:colOff>
      <xdr:row>56</xdr:row>
      <xdr:rowOff>116914</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6268700" y="9616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38191</xdr:rowOff>
    </xdr:from>
    <xdr:ext cx="534377" cy="259045"/>
    <xdr:sp macro="" textlink="">
      <xdr:nvSpPr>
        <xdr:cNvPr id="582" name="教育費該当値テキスト">
          <a:extLst>
            <a:ext uri="{FF2B5EF4-FFF2-40B4-BE49-F238E27FC236}">
              <a16:creationId xmlns:a16="http://schemas.microsoft.com/office/drawing/2014/main" id="{00000000-0008-0000-0700-000046020000}"/>
            </a:ext>
          </a:extLst>
        </xdr:cNvPr>
        <xdr:cNvSpPr txBox="1"/>
      </xdr:nvSpPr>
      <xdr:spPr>
        <a:xfrm>
          <a:off x="16370300" y="946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18455</xdr:rowOff>
    </xdr:from>
    <xdr:to>
      <xdr:col>81</xdr:col>
      <xdr:colOff>101600</xdr:colOff>
      <xdr:row>56</xdr:row>
      <xdr:rowOff>120055</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5430500" y="9619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136582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394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142488</xdr:rowOff>
    </xdr:from>
    <xdr:to>
      <xdr:col>76</xdr:col>
      <xdr:colOff>165100</xdr:colOff>
      <xdr:row>57</xdr:row>
      <xdr:rowOff>72638</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4541500" y="974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63765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83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125677</xdr:rowOff>
    </xdr:from>
    <xdr:to>
      <xdr:col>72</xdr:col>
      <xdr:colOff>38100</xdr:colOff>
      <xdr:row>57</xdr:row>
      <xdr:rowOff>55827</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3652500" y="9726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72354</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502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28723</xdr:rowOff>
    </xdr:from>
    <xdr:to>
      <xdr:col>67</xdr:col>
      <xdr:colOff>101600</xdr:colOff>
      <xdr:row>57</xdr:row>
      <xdr:rowOff>130323</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2763500" y="9801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121450</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894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災害復旧費グラフ枠">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3" name="災害復旧費最小値テキスト">
          <a:extLst>
            <a:ext uri="{FF2B5EF4-FFF2-40B4-BE49-F238E27FC236}">
              <a16:creationId xmlns:a16="http://schemas.microsoft.com/office/drawing/2014/main" id="{00000000-0008-0000-0700-000065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5" name="災害復旧費最大値テキスト">
          <a:extLst>
            <a:ext uri="{FF2B5EF4-FFF2-40B4-BE49-F238E27FC236}">
              <a16:creationId xmlns:a16="http://schemas.microsoft.com/office/drawing/2014/main" id="{00000000-0008-0000-0700-000067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18" name="災害復旧費平均値テキスト">
          <a:extLst>
            <a:ext uri="{FF2B5EF4-FFF2-40B4-BE49-F238E27FC236}">
              <a16:creationId xmlns:a16="http://schemas.microsoft.com/office/drawing/2014/main" id="{00000000-0008-0000-0700-00006A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19" name="フローチャート: 判断 618">
          <a:extLst>
            <a:ext uri="{FF2B5EF4-FFF2-40B4-BE49-F238E27FC236}">
              <a16:creationId xmlns:a16="http://schemas.microsoft.com/office/drawing/2014/main" id="{00000000-0008-0000-0700-00006B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6" name="楕円 635">
          <a:extLst>
            <a:ext uri="{FF2B5EF4-FFF2-40B4-BE49-F238E27FC236}">
              <a16:creationId xmlns:a16="http://schemas.microsoft.com/office/drawing/2014/main" id="{00000000-0008-0000-0700-00007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7" name="災害復旧費該当値テキスト">
          <a:extLst>
            <a:ext uri="{FF2B5EF4-FFF2-40B4-BE49-F238E27FC236}">
              <a16:creationId xmlns:a16="http://schemas.microsoft.com/office/drawing/2014/main" id="{00000000-0008-0000-0700-00007D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7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公債費グラフ枠">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68" name="公債費最小値テキスト">
          <a:extLst>
            <a:ext uri="{FF2B5EF4-FFF2-40B4-BE49-F238E27FC236}">
              <a16:creationId xmlns:a16="http://schemas.microsoft.com/office/drawing/2014/main" id="{00000000-0008-0000-0700-00009C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0" name="公債費最大値テキスト">
          <a:extLst>
            <a:ext uri="{FF2B5EF4-FFF2-40B4-BE49-F238E27FC236}">
              <a16:creationId xmlns:a16="http://schemas.microsoft.com/office/drawing/2014/main" id="{00000000-0008-0000-0700-00009E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138877</xdr:rowOff>
    </xdr:from>
    <xdr:to>
      <xdr:col>85</xdr:col>
      <xdr:colOff>127000</xdr:colOff>
      <xdr:row>98</xdr:row>
      <xdr:rowOff>139198</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flipV="1">
          <a:off x="15481300" y="16940977"/>
          <a:ext cx="838200" cy="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171350</xdr:rowOff>
    </xdr:from>
    <xdr:ext cx="469744" cy="259045"/>
    <xdr:sp macro="" textlink="">
      <xdr:nvSpPr>
        <xdr:cNvPr id="673" name="公債費平均値テキスト">
          <a:extLst>
            <a:ext uri="{FF2B5EF4-FFF2-40B4-BE49-F238E27FC236}">
              <a16:creationId xmlns:a16="http://schemas.microsoft.com/office/drawing/2014/main" id="{00000000-0008-0000-0700-0000A1020000}"/>
            </a:ext>
          </a:extLst>
        </xdr:cNvPr>
        <xdr:cNvSpPr txBox="1"/>
      </xdr:nvSpPr>
      <xdr:spPr>
        <a:xfrm>
          <a:off x="16370300" y="16459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4" name="フローチャート: 判断 673">
          <a:extLst>
            <a:ext uri="{FF2B5EF4-FFF2-40B4-BE49-F238E27FC236}">
              <a16:creationId xmlns:a16="http://schemas.microsoft.com/office/drawing/2014/main" id="{00000000-0008-0000-0700-0000A2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128956</xdr:rowOff>
    </xdr:from>
    <xdr:to>
      <xdr:col>81</xdr:col>
      <xdr:colOff>50800</xdr:colOff>
      <xdr:row>98</xdr:row>
      <xdr:rowOff>139198</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4592300" y="16931056"/>
          <a:ext cx="889000" cy="1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125234</xdr:rowOff>
    </xdr:from>
    <xdr:ext cx="469744"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5246428" y="164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128956</xdr:rowOff>
    </xdr:from>
    <xdr:to>
      <xdr:col>76</xdr:col>
      <xdr:colOff>114300</xdr:colOff>
      <xdr:row>98</xdr:row>
      <xdr:rowOff>129048</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3703300" y="16931056"/>
          <a:ext cx="8890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81297</xdr:rowOff>
    </xdr:from>
    <xdr:ext cx="469744"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4357428" y="1636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114371</xdr:rowOff>
    </xdr:from>
    <xdr:to>
      <xdr:col>71</xdr:col>
      <xdr:colOff>177800</xdr:colOff>
      <xdr:row>98</xdr:row>
      <xdr:rowOff>129048</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814300" y="16059221"/>
          <a:ext cx="889000" cy="871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99630</xdr:rowOff>
    </xdr:from>
    <xdr:ext cx="469744"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3468428" y="1638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20646</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2579428" y="1665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88077</xdr:rowOff>
    </xdr:from>
    <xdr:to>
      <xdr:col>85</xdr:col>
      <xdr:colOff>177800</xdr:colOff>
      <xdr:row>99</xdr:row>
      <xdr:rowOff>18227</xdr:rowOff>
    </xdr:to>
    <xdr:sp macro="" textlink="">
      <xdr:nvSpPr>
        <xdr:cNvPr id="691" name="楕円 690">
          <a:extLst>
            <a:ext uri="{FF2B5EF4-FFF2-40B4-BE49-F238E27FC236}">
              <a16:creationId xmlns:a16="http://schemas.microsoft.com/office/drawing/2014/main" id="{00000000-0008-0000-0700-0000B3020000}"/>
            </a:ext>
          </a:extLst>
        </xdr:cNvPr>
        <xdr:cNvSpPr/>
      </xdr:nvSpPr>
      <xdr:spPr>
        <a:xfrm>
          <a:off x="16268700" y="1689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3004</xdr:rowOff>
    </xdr:from>
    <xdr:ext cx="313932" cy="259045"/>
    <xdr:sp macro="" textlink="">
      <xdr:nvSpPr>
        <xdr:cNvPr id="692" name="公債費該当値テキスト">
          <a:extLst>
            <a:ext uri="{FF2B5EF4-FFF2-40B4-BE49-F238E27FC236}">
              <a16:creationId xmlns:a16="http://schemas.microsoft.com/office/drawing/2014/main" id="{00000000-0008-0000-0700-0000B4020000}"/>
            </a:ext>
          </a:extLst>
        </xdr:cNvPr>
        <xdr:cNvSpPr txBox="1"/>
      </xdr:nvSpPr>
      <xdr:spPr>
        <a:xfrm>
          <a:off x="16370300" y="168051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88398</xdr:rowOff>
    </xdr:from>
    <xdr:to>
      <xdr:col>81</xdr:col>
      <xdr:colOff>101600</xdr:colOff>
      <xdr:row>99</xdr:row>
      <xdr:rowOff>18548</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5430500" y="1689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99</xdr:row>
      <xdr:rowOff>9675</xdr:rowOff>
    </xdr:from>
    <xdr:ext cx="313932"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324333" y="169832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78156</xdr:rowOff>
    </xdr:from>
    <xdr:to>
      <xdr:col>76</xdr:col>
      <xdr:colOff>165100</xdr:colOff>
      <xdr:row>99</xdr:row>
      <xdr:rowOff>8306</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4541500" y="1688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98</xdr:row>
      <xdr:rowOff>170883</xdr:rowOff>
    </xdr:from>
    <xdr:ext cx="378565"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403017" y="169729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78248</xdr:rowOff>
    </xdr:from>
    <xdr:to>
      <xdr:col>72</xdr:col>
      <xdr:colOff>38100</xdr:colOff>
      <xdr:row>99</xdr:row>
      <xdr:rowOff>8398</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3652500" y="1688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98</xdr:row>
      <xdr:rowOff>170975</xdr:rowOff>
    </xdr:from>
    <xdr:ext cx="378565"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514017" y="169730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63571</xdr:rowOff>
    </xdr:from>
    <xdr:to>
      <xdr:col>67</xdr:col>
      <xdr:colOff>101600</xdr:colOff>
      <xdr:row>93</xdr:row>
      <xdr:rowOff>165171</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2763500" y="1600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10248</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5783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7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諸支出金グラフ枠">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1" name="諸支出金最小値テキスト">
          <a:extLst>
            <a:ext uri="{FF2B5EF4-FFF2-40B4-BE49-F238E27FC236}">
              <a16:creationId xmlns:a16="http://schemas.microsoft.com/office/drawing/2014/main" id="{00000000-0008-0000-0700-0000D1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3" name="諸支出金最大値テキスト">
          <a:extLst>
            <a:ext uri="{FF2B5EF4-FFF2-40B4-BE49-F238E27FC236}">
              <a16:creationId xmlns:a16="http://schemas.microsoft.com/office/drawing/2014/main" id="{00000000-0008-0000-0700-0000D3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6" name="諸支出金平均値テキスト">
          <a:extLst>
            <a:ext uri="{FF2B5EF4-FFF2-40B4-BE49-F238E27FC236}">
              <a16:creationId xmlns:a16="http://schemas.microsoft.com/office/drawing/2014/main" id="{00000000-0008-0000-0700-0000D6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7" name="フローチャート: 判断 726">
          <a:extLst>
            <a:ext uri="{FF2B5EF4-FFF2-40B4-BE49-F238E27FC236}">
              <a16:creationId xmlns:a16="http://schemas.microsoft.com/office/drawing/2014/main" id="{00000000-0008-0000-0700-0000D7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4" name="楕円 743">
          <a:extLst>
            <a:ext uri="{FF2B5EF4-FFF2-40B4-BE49-F238E27FC236}">
              <a16:creationId xmlns:a16="http://schemas.microsoft.com/office/drawing/2014/main" id="{00000000-0008-0000-0700-0000E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5" name="諸支出金該当値テキスト">
          <a:extLst>
            <a:ext uri="{FF2B5EF4-FFF2-40B4-BE49-F238E27FC236}">
              <a16:creationId xmlns:a16="http://schemas.microsoft.com/office/drawing/2014/main" id="{00000000-0008-0000-0700-0000E9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6" name="楕円 745">
          <a:extLst>
            <a:ext uri="{FF2B5EF4-FFF2-40B4-BE49-F238E27FC236}">
              <a16:creationId xmlns:a16="http://schemas.microsoft.com/office/drawing/2014/main" id="{00000000-0008-0000-0700-0000E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7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7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前年度繰上充用金グラフ枠">
          <a:extLst>
            <a:ext uri="{FF2B5EF4-FFF2-40B4-BE49-F238E27FC236}">
              <a16:creationId xmlns:a16="http://schemas.microsoft.com/office/drawing/2014/main" id="{00000000-0008-0000-0700-00000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0" name="前年度繰上充用金最小値テキスト">
          <a:extLst>
            <a:ext uri="{FF2B5EF4-FFF2-40B4-BE49-F238E27FC236}">
              <a16:creationId xmlns:a16="http://schemas.microsoft.com/office/drawing/2014/main" id="{00000000-0008-0000-0700-00000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2" name="前年度繰上充用金最大値テキスト">
          <a:extLst>
            <a:ext uri="{FF2B5EF4-FFF2-40B4-BE49-F238E27FC236}">
              <a16:creationId xmlns:a16="http://schemas.microsoft.com/office/drawing/2014/main" id="{00000000-0008-0000-0700-00000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5" name="前年度繰上充用金平均値テキスト">
          <a:extLst>
            <a:ext uri="{FF2B5EF4-FFF2-40B4-BE49-F238E27FC236}">
              <a16:creationId xmlns:a16="http://schemas.microsoft.com/office/drawing/2014/main" id="{00000000-0008-0000-0700-00000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6" name="フローチャート: 判断 775">
          <a:extLst>
            <a:ext uri="{FF2B5EF4-FFF2-40B4-BE49-F238E27FC236}">
              <a16:creationId xmlns:a16="http://schemas.microsoft.com/office/drawing/2014/main" id="{00000000-0008-0000-0700-00000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楕円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4" name="前年度繰上充用金該当値テキスト">
          <a:extLst>
            <a:ext uri="{FF2B5EF4-FFF2-40B4-BE49-F238E27FC236}">
              <a16:creationId xmlns:a16="http://schemas.microsoft.com/office/drawing/2014/main" id="{00000000-0008-0000-0700-00001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5" name="楕円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3" name="正方形/長方形 802">
          <a:extLst>
            <a:ext uri="{FF2B5EF4-FFF2-40B4-BE49-F238E27FC236}">
              <a16:creationId xmlns:a16="http://schemas.microsoft.com/office/drawing/2014/main" id="{00000000-0008-0000-0700-00002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4" name="正方形/長方形 803">
          <a:extLst>
            <a:ext uri="{FF2B5EF4-FFF2-40B4-BE49-F238E27FC236}">
              <a16:creationId xmlns:a16="http://schemas.microsoft.com/office/drawing/2014/main" id="{00000000-0008-0000-0700-00002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本区の歳出の最も大きい割合（</a:t>
          </a:r>
          <a:r>
            <a:rPr kumimoji="1" lang="en-US" altLang="ja-JP" sz="1100">
              <a:solidFill>
                <a:schemeClr val="dk1"/>
              </a:solidFill>
              <a:effectLst/>
              <a:latin typeface="+mn-lt"/>
              <a:ea typeface="+mn-ea"/>
              <a:cs typeface="+mn-cs"/>
            </a:rPr>
            <a:t>49.9</a:t>
          </a:r>
          <a:r>
            <a:rPr kumimoji="1" lang="ja-JP" altLang="ja-JP" sz="1100">
              <a:solidFill>
                <a:schemeClr val="dk1"/>
              </a:solidFill>
              <a:effectLst/>
              <a:latin typeface="+mn-lt"/>
              <a:ea typeface="+mn-ea"/>
              <a:cs typeface="+mn-cs"/>
            </a:rPr>
            <a:t>％）を占める民生費は</a:t>
          </a:r>
          <a:r>
            <a:rPr kumimoji="1" lang="en-US" altLang="ja-JP" sz="1100">
              <a:solidFill>
                <a:schemeClr val="dk1"/>
              </a:solidFill>
              <a:effectLst/>
              <a:latin typeface="+mn-lt"/>
              <a:ea typeface="+mn-ea"/>
              <a:cs typeface="+mn-cs"/>
            </a:rPr>
            <a:t>238,709</a:t>
          </a:r>
          <a:r>
            <a:rPr kumimoji="1" lang="ja-JP" altLang="ja-JP" sz="1100">
              <a:solidFill>
                <a:schemeClr val="dk1"/>
              </a:solidFill>
              <a:effectLst/>
              <a:latin typeface="+mn-lt"/>
              <a:ea typeface="+mn-ea"/>
              <a:cs typeface="+mn-cs"/>
            </a:rPr>
            <a:t>円（令和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a:t>
          </a:r>
          <a:r>
            <a:rPr kumimoji="1" lang="en-US" altLang="ja-JP" sz="1100">
              <a:solidFill>
                <a:schemeClr val="dk1"/>
              </a:solidFill>
              <a:effectLst/>
              <a:latin typeface="+mn-lt"/>
              <a:ea typeface="+mn-ea"/>
              <a:cs typeface="+mn-cs"/>
            </a:rPr>
            <a:t>229,985</a:t>
          </a:r>
          <a:r>
            <a:rPr kumimoji="1" lang="ja-JP" altLang="ja-JP" sz="1100">
              <a:solidFill>
                <a:schemeClr val="dk1"/>
              </a:solidFill>
              <a:effectLst/>
              <a:latin typeface="+mn-lt"/>
              <a:ea typeface="+mn-ea"/>
              <a:cs typeface="+mn-cs"/>
            </a:rPr>
            <a:t>円）で</a:t>
          </a:r>
          <a:r>
            <a:rPr kumimoji="1" lang="ja-JP" altLang="en-US" sz="1100">
              <a:solidFill>
                <a:schemeClr val="dk1"/>
              </a:solidFill>
              <a:effectLst/>
              <a:latin typeface="+mn-lt"/>
              <a:ea typeface="+mn-ea"/>
              <a:cs typeface="+mn-cs"/>
            </a:rPr>
            <a:t>対前</a:t>
          </a:r>
          <a:r>
            <a:rPr kumimoji="1" lang="ja-JP" altLang="ja-JP" sz="1100">
              <a:solidFill>
                <a:schemeClr val="dk1"/>
              </a:solidFill>
              <a:effectLst/>
              <a:latin typeface="+mn-lt"/>
              <a:ea typeface="+mn-ea"/>
              <a:cs typeface="+mn-cs"/>
            </a:rPr>
            <a:t>年度比</a:t>
          </a:r>
          <a:r>
            <a:rPr kumimoji="1" lang="en-US" altLang="ja-JP" sz="1100">
              <a:solidFill>
                <a:schemeClr val="dk1"/>
              </a:solidFill>
              <a:effectLst/>
              <a:latin typeface="+mn-lt"/>
              <a:ea typeface="+mn-ea"/>
              <a:cs typeface="+mn-cs"/>
            </a:rPr>
            <a:t>8,724</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の増</a:t>
          </a:r>
          <a:r>
            <a:rPr kumimoji="1" lang="ja-JP" altLang="ja-JP" sz="1100">
              <a:solidFill>
                <a:schemeClr val="dk1"/>
              </a:solidFill>
              <a:effectLst/>
              <a:latin typeface="+mn-lt"/>
              <a:ea typeface="+mn-ea"/>
              <a:cs typeface="+mn-cs"/>
            </a:rPr>
            <a:t>となった。主な要因は</a:t>
          </a:r>
          <a:r>
            <a:rPr kumimoji="1" lang="ja-JP" altLang="en-US" sz="1100">
              <a:solidFill>
                <a:schemeClr val="dk1"/>
              </a:solidFill>
              <a:effectLst/>
              <a:latin typeface="+mn-lt"/>
              <a:ea typeface="+mn-ea"/>
              <a:cs typeface="+mn-cs"/>
            </a:rPr>
            <a:t>電力・ガス・食料品等価格高騰緊急支援給付金給付事業費</a:t>
          </a:r>
          <a:r>
            <a:rPr kumimoji="1" lang="ja-JP" altLang="ja-JP" sz="1100">
              <a:solidFill>
                <a:schemeClr val="dk1"/>
              </a:solidFill>
              <a:effectLst/>
              <a:latin typeface="+mn-lt"/>
              <a:ea typeface="+mn-ea"/>
              <a:cs typeface="+mn-cs"/>
            </a:rPr>
            <a:t>などの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である。総務費は</a:t>
          </a:r>
          <a:r>
            <a:rPr kumimoji="1" lang="en-US" altLang="ja-JP" sz="1100">
              <a:solidFill>
                <a:schemeClr val="dk1"/>
              </a:solidFill>
              <a:effectLst/>
              <a:latin typeface="+mn-lt"/>
              <a:ea typeface="+mn-ea"/>
              <a:cs typeface="+mn-cs"/>
            </a:rPr>
            <a:t>58,309</a:t>
          </a:r>
          <a:r>
            <a:rPr kumimoji="1" lang="ja-JP" altLang="ja-JP" sz="1100">
              <a:solidFill>
                <a:schemeClr val="dk1"/>
              </a:solidFill>
              <a:effectLst/>
              <a:latin typeface="+mn-lt"/>
              <a:ea typeface="+mn-ea"/>
              <a:cs typeface="+mn-cs"/>
            </a:rPr>
            <a:t>円で</a:t>
          </a:r>
          <a:r>
            <a:rPr kumimoji="1" lang="ja-JP" altLang="en-US" sz="1100">
              <a:solidFill>
                <a:schemeClr val="dk1"/>
              </a:solidFill>
              <a:effectLst/>
              <a:latin typeface="+mn-lt"/>
              <a:ea typeface="+mn-ea"/>
              <a:cs typeface="+mn-cs"/>
            </a:rPr>
            <a:t>対前</a:t>
          </a:r>
          <a:r>
            <a:rPr kumimoji="1" lang="ja-JP" altLang="ja-JP" sz="1100">
              <a:solidFill>
                <a:schemeClr val="dk1"/>
              </a:solidFill>
              <a:effectLst/>
              <a:latin typeface="+mn-lt"/>
              <a:ea typeface="+mn-ea"/>
              <a:cs typeface="+mn-cs"/>
            </a:rPr>
            <a:t>年度比</a:t>
          </a:r>
          <a:r>
            <a:rPr kumimoji="1" lang="en-US" altLang="ja-JP" sz="1100">
              <a:solidFill>
                <a:schemeClr val="dk1"/>
              </a:solidFill>
              <a:effectLst/>
              <a:latin typeface="+mn-lt"/>
              <a:ea typeface="+mn-ea"/>
              <a:cs typeface="+mn-cs"/>
            </a:rPr>
            <a:t>2,322</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+4.1</a:t>
          </a:r>
          <a:r>
            <a:rPr kumimoji="1" lang="ja-JP" altLang="ja-JP" sz="1100">
              <a:solidFill>
                <a:schemeClr val="dk1"/>
              </a:solidFill>
              <a:effectLst/>
              <a:latin typeface="+mn-lt"/>
              <a:ea typeface="+mn-ea"/>
              <a:cs typeface="+mn-cs"/>
            </a:rPr>
            <a:t>％）となっているが、主な要因は大型区民施設及び庁舎等整備基金への積立金の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などである。衛生費は</a:t>
          </a:r>
          <a:r>
            <a:rPr kumimoji="1" lang="en-US" altLang="ja-JP" sz="1100">
              <a:solidFill>
                <a:schemeClr val="dk1"/>
              </a:solidFill>
              <a:effectLst/>
              <a:latin typeface="+mn-lt"/>
              <a:ea typeface="+mn-ea"/>
              <a:cs typeface="+mn-cs"/>
            </a:rPr>
            <a:t>32,672</a:t>
          </a:r>
          <a:r>
            <a:rPr kumimoji="1" lang="ja-JP" altLang="ja-JP" sz="1100">
              <a:solidFill>
                <a:schemeClr val="dk1"/>
              </a:solidFill>
              <a:effectLst/>
              <a:latin typeface="+mn-lt"/>
              <a:ea typeface="+mn-ea"/>
              <a:cs typeface="+mn-cs"/>
            </a:rPr>
            <a:t>円で対前年度比</a:t>
          </a:r>
          <a:r>
            <a:rPr kumimoji="1" lang="en-US" altLang="ja-JP" sz="1100">
              <a:solidFill>
                <a:schemeClr val="dk1"/>
              </a:solidFill>
              <a:effectLst/>
              <a:latin typeface="+mn-lt"/>
              <a:ea typeface="+mn-ea"/>
              <a:cs typeface="+mn-cs"/>
            </a:rPr>
            <a:t>11,335</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25.8</a:t>
          </a:r>
          <a:r>
            <a:rPr kumimoji="1" lang="ja-JP" altLang="ja-JP" sz="1100">
              <a:solidFill>
                <a:schemeClr val="dk1"/>
              </a:solidFill>
              <a:effectLst/>
              <a:latin typeface="+mn-lt"/>
              <a:ea typeface="+mn-ea"/>
              <a:cs typeface="+mn-cs"/>
            </a:rPr>
            <a:t>％）となっているが、主な要因は</a:t>
          </a:r>
          <a:r>
            <a:rPr kumimoji="1" lang="ja-JP" altLang="en-US" sz="1100">
              <a:solidFill>
                <a:schemeClr val="dk1"/>
              </a:solidFill>
              <a:effectLst/>
              <a:latin typeface="+mn-lt"/>
              <a:ea typeface="+mn-ea"/>
              <a:cs typeface="+mn-cs"/>
            </a:rPr>
            <a:t>新型コロナウイルスワクチン接種対策費</a:t>
          </a:r>
          <a:r>
            <a:rPr kumimoji="1" lang="ja-JP" altLang="ja-JP" sz="1100">
              <a:solidFill>
                <a:schemeClr val="dk1"/>
              </a:solidFill>
              <a:effectLst/>
              <a:latin typeface="+mn-lt"/>
              <a:ea typeface="+mn-ea"/>
              <a:cs typeface="+mn-cs"/>
            </a:rPr>
            <a:t>などの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によるものである。土木費は</a:t>
          </a:r>
          <a:r>
            <a:rPr kumimoji="1" lang="en-US" altLang="ja-JP" sz="1100">
              <a:solidFill>
                <a:schemeClr val="dk1"/>
              </a:solidFill>
              <a:effectLst/>
              <a:latin typeface="+mn-lt"/>
              <a:ea typeface="+mn-ea"/>
              <a:cs typeface="+mn-cs"/>
            </a:rPr>
            <a:t>41,569</a:t>
          </a:r>
          <a:r>
            <a:rPr kumimoji="1" lang="ja-JP" altLang="ja-JP" sz="1100">
              <a:solidFill>
                <a:schemeClr val="dk1"/>
              </a:solidFill>
              <a:effectLst/>
              <a:latin typeface="+mn-lt"/>
              <a:ea typeface="+mn-ea"/>
              <a:cs typeface="+mn-cs"/>
            </a:rPr>
            <a:t>円で対前年度比</a:t>
          </a:r>
          <a:r>
            <a:rPr kumimoji="1" lang="en-US" altLang="ja-JP" sz="1100">
              <a:solidFill>
                <a:schemeClr val="dk1"/>
              </a:solidFill>
              <a:effectLst/>
              <a:latin typeface="+mn-lt"/>
              <a:ea typeface="+mn-ea"/>
              <a:cs typeface="+mn-cs"/>
            </a:rPr>
            <a:t>9,873</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+31.1</a:t>
          </a:r>
          <a:r>
            <a:rPr kumimoji="1" lang="ja-JP" altLang="ja-JP" sz="1100">
              <a:solidFill>
                <a:schemeClr val="dk1"/>
              </a:solidFill>
              <a:effectLst/>
              <a:latin typeface="+mn-lt"/>
              <a:ea typeface="+mn-ea"/>
              <a:cs typeface="+mn-cs"/>
            </a:rPr>
            <a:t>％）となっているが、主な要因は再開発事業の事業進捗による</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などによるものである。消防費は</a:t>
          </a:r>
          <a:r>
            <a:rPr kumimoji="1" lang="en-US" altLang="ja-JP" sz="1100">
              <a:solidFill>
                <a:schemeClr val="dk1"/>
              </a:solidFill>
              <a:effectLst/>
              <a:latin typeface="+mn-lt"/>
              <a:ea typeface="+mn-ea"/>
              <a:cs typeface="+mn-cs"/>
            </a:rPr>
            <a:t>2,153</a:t>
          </a:r>
          <a:r>
            <a:rPr kumimoji="1" lang="ja-JP" altLang="ja-JP" sz="1100">
              <a:solidFill>
                <a:schemeClr val="dk1"/>
              </a:solidFill>
              <a:effectLst/>
              <a:latin typeface="+mn-lt"/>
              <a:ea typeface="+mn-ea"/>
              <a:cs typeface="+mn-cs"/>
            </a:rPr>
            <a:t>円で対前年度比</a:t>
          </a:r>
          <a:r>
            <a:rPr kumimoji="1" lang="en-US" altLang="ja-JP" sz="1100">
              <a:solidFill>
                <a:schemeClr val="dk1"/>
              </a:solidFill>
              <a:effectLst/>
              <a:latin typeface="+mn-lt"/>
              <a:ea typeface="+mn-ea"/>
              <a:cs typeface="+mn-cs"/>
            </a:rPr>
            <a:t>560</a:t>
          </a:r>
          <a:r>
            <a:rPr kumimoji="1" lang="ja-JP" altLang="ja-JP" sz="1100">
              <a:solidFill>
                <a:schemeClr val="dk1"/>
              </a:solidFill>
              <a:effectLst/>
              <a:latin typeface="+mn-lt"/>
              <a:ea typeface="+mn-ea"/>
              <a:cs typeface="+mn-cs"/>
            </a:rPr>
            <a:t>円の減（△</a:t>
          </a:r>
          <a:r>
            <a:rPr kumimoji="1" lang="en-US" altLang="ja-JP" sz="1100">
              <a:solidFill>
                <a:schemeClr val="dk1"/>
              </a:solidFill>
              <a:effectLst/>
              <a:latin typeface="+mn-lt"/>
              <a:ea typeface="+mn-ea"/>
              <a:cs typeface="+mn-cs"/>
            </a:rPr>
            <a:t>20.6</a:t>
          </a:r>
          <a:r>
            <a:rPr kumimoji="1" lang="ja-JP" altLang="ja-JP" sz="1100">
              <a:solidFill>
                <a:schemeClr val="dk1"/>
              </a:solidFill>
              <a:effectLst/>
              <a:latin typeface="+mn-lt"/>
              <a:ea typeface="+mn-ea"/>
              <a:cs typeface="+mn-cs"/>
            </a:rPr>
            <a:t>％）となっているが、主な要因は災害対策基金への積立金の減などによるものである。また、災害復旧費、諸支出金、前年度繰上充用金の実績はない。</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a:solidFill>
                <a:schemeClr val="dk1"/>
              </a:solidFill>
              <a:effectLst/>
              <a:latin typeface="+mn-lt"/>
              <a:ea typeface="+mn-ea"/>
              <a:cs typeface="+mn-cs"/>
            </a:rPr>
            <a:t>財調基金残高は、基金取り崩しを行わなかったため前年度とほぼ同額を維持している。前年度比</a:t>
          </a:r>
          <a:r>
            <a:rPr kumimoji="1" lang="en-US" altLang="ja-JP" sz="1100">
              <a:solidFill>
                <a:schemeClr val="dk1"/>
              </a:solidFill>
              <a:effectLst/>
              <a:latin typeface="+mn-lt"/>
              <a:ea typeface="+mn-ea"/>
              <a:cs typeface="+mn-cs"/>
            </a:rPr>
            <a:t>1.23</a:t>
          </a:r>
          <a:r>
            <a:rPr kumimoji="1" lang="ja-JP" altLang="en-US" sz="1100">
              <a:solidFill>
                <a:schemeClr val="dk1"/>
              </a:solidFill>
              <a:effectLst/>
              <a:latin typeface="+mn-lt"/>
              <a:ea typeface="+mn-ea"/>
              <a:cs typeface="+mn-cs"/>
            </a:rPr>
            <a:t>ポイント減となっているのは標準財政規模の増によるものである。</a:t>
          </a:r>
          <a:endParaRPr kumimoji="1" lang="en-US" altLang="ja-JP" sz="1100">
            <a:solidFill>
              <a:schemeClr val="dk1"/>
            </a:solidFill>
            <a:effectLst/>
            <a:latin typeface="+mn-lt"/>
            <a:ea typeface="+mn-ea"/>
            <a:cs typeface="+mn-cs"/>
          </a:endParaRPr>
        </a:p>
        <a:p>
          <a:pPr eaLnBrk="1" fontAlgn="auto" latinLnBrk="0" hangingPunct="1"/>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年度の実質収支比率は</a:t>
          </a:r>
          <a:r>
            <a:rPr kumimoji="1" lang="en-US" altLang="ja-JP" sz="1100">
              <a:solidFill>
                <a:schemeClr val="dk1"/>
              </a:solidFill>
              <a:effectLst/>
              <a:latin typeface="+mn-lt"/>
              <a:ea typeface="+mn-ea"/>
              <a:cs typeface="+mn-cs"/>
            </a:rPr>
            <a:t>7.50</a:t>
          </a:r>
          <a:r>
            <a:rPr kumimoji="1" lang="ja-JP" altLang="ja-JP" sz="1100">
              <a:solidFill>
                <a:schemeClr val="dk1"/>
              </a:solidFill>
              <a:effectLst/>
              <a:latin typeface="+mn-lt"/>
              <a:ea typeface="+mn-ea"/>
              <a:cs typeface="+mn-cs"/>
            </a:rPr>
            <a:t>％で</a:t>
          </a:r>
          <a:r>
            <a:rPr kumimoji="1" lang="ja-JP" altLang="en-US" sz="1100">
              <a:solidFill>
                <a:schemeClr val="dk1"/>
              </a:solidFill>
              <a:effectLst/>
              <a:latin typeface="+mn-lt"/>
              <a:ea typeface="+mn-ea"/>
              <a:cs typeface="+mn-cs"/>
            </a:rPr>
            <a:t>前年</a:t>
          </a:r>
          <a:r>
            <a:rPr kumimoji="1" lang="ja-JP" altLang="ja-JP" sz="1100">
              <a:solidFill>
                <a:schemeClr val="dk1"/>
              </a:solidFill>
              <a:effectLst/>
              <a:latin typeface="+mn-lt"/>
              <a:ea typeface="+mn-ea"/>
              <a:cs typeface="+mn-cs"/>
            </a:rPr>
            <a:t>度比</a:t>
          </a:r>
          <a:r>
            <a:rPr kumimoji="1" lang="en-US" altLang="ja-JP" sz="1100">
              <a:solidFill>
                <a:schemeClr val="dk1"/>
              </a:solidFill>
              <a:effectLst/>
              <a:latin typeface="+mn-lt"/>
              <a:ea typeface="+mn-ea"/>
              <a:cs typeface="+mn-cs"/>
            </a:rPr>
            <a:t>0.89</a:t>
          </a:r>
          <a:r>
            <a:rPr kumimoji="1" lang="ja-JP" altLang="ja-JP" sz="1100">
              <a:solidFill>
                <a:schemeClr val="dk1"/>
              </a:solidFill>
              <a:effectLst/>
              <a:latin typeface="+mn-lt"/>
              <a:ea typeface="+mn-ea"/>
              <a:cs typeface="+mn-cs"/>
            </a:rPr>
            <a:t>ﾎﾟｲﾝﾄの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r>
            <a:rPr kumimoji="1" lang="ja-JP" altLang="en-US" sz="1100">
              <a:solidFill>
                <a:schemeClr val="dk1"/>
              </a:solidFill>
              <a:effectLst/>
              <a:latin typeface="+mn-lt"/>
              <a:ea typeface="+mn-ea"/>
              <a:cs typeface="+mn-cs"/>
            </a:rPr>
            <a:t>財政調整交付金の収入増が主な実質収支の増要因である。</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実質</a:t>
          </a:r>
          <a:r>
            <a:rPr kumimoji="1" lang="ja-JP" altLang="ja-JP" sz="1100">
              <a:solidFill>
                <a:schemeClr val="dk1"/>
              </a:solidFill>
              <a:effectLst/>
              <a:latin typeface="+mn-lt"/>
              <a:ea typeface="+mn-ea"/>
              <a:cs typeface="+mn-cs"/>
            </a:rPr>
            <a:t>単年度収支は</a:t>
          </a:r>
          <a:r>
            <a:rPr kumimoji="1" lang="en-US" altLang="ja-JP" sz="1100">
              <a:solidFill>
                <a:schemeClr val="dk1"/>
              </a:solidFill>
              <a:effectLst/>
              <a:latin typeface="+mn-lt"/>
              <a:ea typeface="+mn-ea"/>
              <a:cs typeface="+mn-cs"/>
            </a:rPr>
            <a:t>2,459,319</a:t>
          </a:r>
          <a:r>
            <a:rPr kumimoji="1" lang="ja-JP" altLang="ja-JP" sz="1100">
              <a:solidFill>
                <a:schemeClr val="dk1"/>
              </a:solidFill>
              <a:effectLst/>
              <a:latin typeface="+mn-lt"/>
              <a:ea typeface="+mn-ea"/>
              <a:cs typeface="+mn-cs"/>
            </a:rPr>
            <a:t>千円とな</a:t>
          </a:r>
          <a:r>
            <a:rPr kumimoji="1" lang="ja-JP" altLang="en-US" sz="1100">
              <a:solidFill>
                <a:schemeClr val="dk1"/>
              </a:solidFill>
              <a:effectLst/>
              <a:latin typeface="+mn-lt"/>
              <a:ea typeface="+mn-ea"/>
              <a:cs typeface="+mn-cs"/>
            </a:rPr>
            <a:t>っており、単年度の収支でみても近年で大きな赤字は生じていない</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引き続き財源確保及び効率的な行政運営に努め健全財政を堅持していく。</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一般会計、各特別会計を含めた全会計での実質収支は、現方式での分析を始めた平成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年度から連続で黒字となっている。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MG-fc00.edstokyotocho.onmicrosoft.com\sfs003-001\&#34892;&#25919;&#37096;\zaiseichousa\07_&#20844;&#20250;&#35336;&#25913;&#38761;\&#20196;&#21644;&#65303;&#24180;&#24230;\20250819_&#20196;&#21644;&#65301;&#24180;&#24230;&#36001;&#25919;&#29366;&#27841;&#36039;&#26009;&#38598;&#12398;&#20316;&#25104;&#12395;&#12388;&#12356;&#12390;&#65288;2&#22238;&#30446;&#12539;&#22320;&#26041;&#20844;&#20250;&#35336;&#38306;&#20418;&#65289;\03_&#21306;&#8594;&#37117;\23_&#27743;&#25144;&#24029;&#21306;&#9675;&#12288;&#8251;&#35201;&#32113;&#21512;\&#12304;&#36001;&#25919;&#29366;&#27841;&#36039;&#26009;&#38598;&#12305;_131237_&#27743;&#25144;&#24029;&#21306;_2023(2&#22238;&#30446;).xlsx" TargetMode="External"/><Relationship Id="rId1" Type="http://schemas.openxmlformats.org/officeDocument/2006/relationships/externalLinkPath" Target="/&#34892;&#25919;&#37096;/zaiseichousa/07_&#20844;&#20250;&#35336;&#25913;&#38761;/&#20196;&#21644;&#65303;&#24180;&#24230;/20250819_&#20196;&#21644;&#65301;&#24180;&#24230;&#36001;&#25919;&#29366;&#27841;&#36039;&#26009;&#38598;&#12398;&#20316;&#25104;&#12395;&#12388;&#12356;&#12390;&#65288;2&#22238;&#30446;&#12539;&#22320;&#26041;&#20844;&#20250;&#35336;&#38306;&#20418;&#65289;/03_&#21306;&#8594;&#37117;/23_&#27743;&#25144;&#24029;&#21306;&#9675;&#12288;&#8251;&#35201;&#32113;&#21512;/&#12304;&#36001;&#25919;&#29366;&#27841;&#36039;&#26009;&#38598;&#12305;_131237_&#27743;&#25144;&#24029;&#2130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48.7</v>
          </cell>
          <cell r="BX53">
            <v>49.3</v>
          </cell>
          <cell r="CF53">
            <v>49.8</v>
          </cell>
          <cell r="CN53">
            <v>48.6</v>
          </cell>
          <cell r="CV53">
            <v>47.6</v>
          </cell>
        </row>
        <row r="55">
          <cell r="AN55" t="str">
            <v>類似団体内平均値</v>
          </cell>
          <cell r="BP55">
            <v>0</v>
          </cell>
          <cell r="BX55">
            <v>0</v>
          </cell>
          <cell r="CF55">
            <v>0</v>
          </cell>
          <cell r="CN55">
            <v>0</v>
          </cell>
          <cell r="CV55">
            <v>0</v>
          </cell>
        </row>
        <row r="57">
          <cell r="BP57">
            <v>56.3</v>
          </cell>
          <cell r="BX57">
            <v>56.4</v>
          </cell>
          <cell r="CF57">
            <v>56</v>
          </cell>
          <cell r="CN57">
            <v>56.6</v>
          </cell>
          <cell r="CV57">
            <v>56.7</v>
          </cell>
        </row>
        <row r="72">
          <cell r="BP72" t="str">
            <v>R01</v>
          </cell>
          <cell r="BX72" t="str">
            <v>R02</v>
          </cell>
          <cell r="CF72" t="str">
            <v>R03</v>
          </cell>
          <cell r="CN72" t="str">
            <v>R04</v>
          </cell>
          <cell r="CV72" t="str">
            <v>R05</v>
          </cell>
        </row>
        <row r="73">
          <cell r="AN73" t="str">
            <v>当該団体値</v>
          </cell>
        </row>
        <row r="75">
          <cell r="BP75">
            <v>-5.6</v>
          </cell>
          <cell r="BX75">
            <v>-5.7</v>
          </cell>
          <cell r="CF75">
            <v>-5.7</v>
          </cell>
          <cell r="CN75">
            <v>-5.6</v>
          </cell>
          <cell r="CV75">
            <v>-5</v>
          </cell>
        </row>
        <row r="77">
          <cell r="AN77" t="str">
            <v>類似団体内平均値</v>
          </cell>
          <cell r="BP77">
            <v>0</v>
          </cell>
          <cell r="BX77">
            <v>0</v>
          </cell>
          <cell r="CF77">
            <v>0</v>
          </cell>
          <cell r="CN77">
            <v>0</v>
          </cell>
          <cell r="CV77">
            <v>0</v>
          </cell>
        </row>
        <row r="79">
          <cell r="BP79">
            <v>-3.5</v>
          </cell>
          <cell r="BX79">
            <v>-3.4</v>
          </cell>
          <cell r="CF79">
            <v>-3.2</v>
          </cell>
          <cell r="CN79">
            <v>-3.1</v>
          </cell>
          <cell r="CV79">
            <v>-2.6</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75"/>
      <c r="DK1" s="175"/>
      <c r="DL1" s="175"/>
      <c r="DM1" s="175"/>
      <c r="DN1" s="175"/>
      <c r="DO1" s="175"/>
    </row>
    <row r="2" spans="1:119" ht="24" thickBot="1" x14ac:dyDescent="0.25">
      <c r="B2" s="176" t="s">
        <v>77</v>
      </c>
      <c r="C2" s="176"/>
      <c r="D2" s="177"/>
    </row>
    <row r="3" spans="1:119" ht="18.75" customHeight="1" thickBot="1" x14ac:dyDescent="0.25">
      <c r="A3" s="175"/>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75"/>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350828919</v>
      </c>
      <c r="BO4" s="358"/>
      <c r="BP4" s="358"/>
      <c r="BQ4" s="358"/>
      <c r="BR4" s="358"/>
      <c r="BS4" s="358"/>
      <c r="BT4" s="358"/>
      <c r="BU4" s="359"/>
      <c r="BV4" s="357">
        <v>343430696</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7.5</v>
      </c>
      <c r="CU4" s="364"/>
      <c r="CV4" s="364"/>
      <c r="CW4" s="364"/>
      <c r="CX4" s="364"/>
      <c r="CY4" s="364"/>
      <c r="CZ4" s="364"/>
      <c r="DA4" s="365"/>
      <c r="DB4" s="363">
        <v>6.6</v>
      </c>
      <c r="DC4" s="364"/>
      <c r="DD4" s="364"/>
      <c r="DE4" s="364"/>
      <c r="DF4" s="364"/>
      <c r="DG4" s="364"/>
      <c r="DH4" s="364"/>
      <c r="DI4" s="365"/>
    </row>
    <row r="5" spans="1:119" ht="18.75" customHeight="1" x14ac:dyDescent="0.2">
      <c r="A5" s="175"/>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323633370</v>
      </c>
      <c r="BO5" s="395"/>
      <c r="BP5" s="395"/>
      <c r="BQ5" s="395"/>
      <c r="BR5" s="395"/>
      <c r="BS5" s="395"/>
      <c r="BT5" s="395"/>
      <c r="BU5" s="396"/>
      <c r="BV5" s="394">
        <v>317060115</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70.5</v>
      </c>
      <c r="CU5" s="392"/>
      <c r="CV5" s="392"/>
      <c r="CW5" s="392"/>
      <c r="CX5" s="392"/>
      <c r="CY5" s="392"/>
      <c r="CZ5" s="392"/>
      <c r="DA5" s="393"/>
      <c r="DB5" s="391">
        <v>71.7</v>
      </c>
      <c r="DC5" s="392"/>
      <c r="DD5" s="392"/>
      <c r="DE5" s="392"/>
      <c r="DF5" s="392"/>
      <c r="DG5" s="392"/>
      <c r="DH5" s="392"/>
      <c r="DI5" s="393"/>
    </row>
    <row r="6" spans="1:119" ht="18.75" customHeight="1" x14ac:dyDescent="0.2">
      <c r="A6" s="175"/>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101</v>
      </c>
      <c r="AV6" s="427"/>
      <c r="AW6" s="427"/>
      <c r="AX6" s="427"/>
      <c r="AY6" s="428" t="s">
        <v>98</v>
      </c>
      <c r="AZ6" s="429"/>
      <c r="BA6" s="429"/>
      <c r="BB6" s="429"/>
      <c r="BC6" s="429"/>
      <c r="BD6" s="429"/>
      <c r="BE6" s="429"/>
      <c r="BF6" s="429"/>
      <c r="BG6" s="429"/>
      <c r="BH6" s="429"/>
      <c r="BI6" s="429"/>
      <c r="BJ6" s="429"/>
      <c r="BK6" s="429"/>
      <c r="BL6" s="429"/>
      <c r="BM6" s="430"/>
      <c r="BN6" s="394">
        <v>27195549</v>
      </c>
      <c r="BO6" s="395"/>
      <c r="BP6" s="395"/>
      <c r="BQ6" s="395"/>
      <c r="BR6" s="395"/>
      <c r="BS6" s="395"/>
      <c r="BT6" s="395"/>
      <c r="BU6" s="396"/>
      <c r="BV6" s="394">
        <v>26370581</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70.5</v>
      </c>
      <c r="CU6" s="432"/>
      <c r="CV6" s="432"/>
      <c r="CW6" s="432"/>
      <c r="CX6" s="432"/>
      <c r="CY6" s="432"/>
      <c r="CZ6" s="432"/>
      <c r="DA6" s="433"/>
      <c r="DB6" s="431">
        <v>71.7</v>
      </c>
      <c r="DC6" s="432"/>
      <c r="DD6" s="432"/>
      <c r="DE6" s="432"/>
      <c r="DF6" s="432"/>
      <c r="DG6" s="432"/>
      <c r="DH6" s="432"/>
      <c r="DI6" s="433"/>
    </row>
    <row r="7" spans="1:119" ht="18.75" customHeight="1" x14ac:dyDescent="0.2">
      <c r="A7" s="175"/>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101</v>
      </c>
      <c r="AV7" s="427"/>
      <c r="AW7" s="427"/>
      <c r="AX7" s="427"/>
      <c r="AY7" s="428" t="s">
        <v>102</v>
      </c>
      <c r="AZ7" s="429"/>
      <c r="BA7" s="429"/>
      <c r="BB7" s="429"/>
      <c r="BC7" s="429"/>
      <c r="BD7" s="429"/>
      <c r="BE7" s="429"/>
      <c r="BF7" s="429"/>
      <c r="BG7" s="429"/>
      <c r="BH7" s="429"/>
      <c r="BI7" s="429"/>
      <c r="BJ7" s="429"/>
      <c r="BK7" s="429"/>
      <c r="BL7" s="429"/>
      <c r="BM7" s="430"/>
      <c r="BN7" s="394">
        <v>12784493</v>
      </c>
      <c r="BO7" s="395"/>
      <c r="BP7" s="395"/>
      <c r="BQ7" s="395"/>
      <c r="BR7" s="395"/>
      <c r="BS7" s="395"/>
      <c r="BT7" s="395"/>
      <c r="BU7" s="396"/>
      <c r="BV7" s="394">
        <v>14386054</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192078900</v>
      </c>
      <c r="CU7" s="395"/>
      <c r="CV7" s="395"/>
      <c r="CW7" s="395"/>
      <c r="CX7" s="395"/>
      <c r="CY7" s="395"/>
      <c r="CZ7" s="395"/>
      <c r="DA7" s="396"/>
      <c r="DB7" s="394">
        <v>181250931</v>
      </c>
      <c r="DC7" s="395"/>
      <c r="DD7" s="395"/>
      <c r="DE7" s="395"/>
      <c r="DF7" s="395"/>
      <c r="DG7" s="395"/>
      <c r="DH7" s="395"/>
      <c r="DI7" s="396"/>
    </row>
    <row r="8" spans="1:119" ht="18.75" customHeight="1" thickBot="1" x14ac:dyDescent="0.25">
      <c r="A8" s="175"/>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14411056</v>
      </c>
      <c r="BO8" s="395"/>
      <c r="BP8" s="395"/>
      <c r="BQ8" s="395"/>
      <c r="BR8" s="395"/>
      <c r="BS8" s="395"/>
      <c r="BT8" s="395"/>
      <c r="BU8" s="396"/>
      <c r="BV8" s="394">
        <v>11984527</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0.39</v>
      </c>
      <c r="CU8" s="435"/>
      <c r="CV8" s="435"/>
      <c r="CW8" s="435"/>
      <c r="CX8" s="435"/>
      <c r="CY8" s="435"/>
      <c r="CZ8" s="435"/>
      <c r="DA8" s="436"/>
      <c r="DB8" s="434">
        <v>0.4</v>
      </c>
      <c r="DC8" s="435"/>
      <c r="DD8" s="435"/>
      <c r="DE8" s="435"/>
      <c r="DF8" s="435"/>
      <c r="DG8" s="435"/>
      <c r="DH8" s="435"/>
      <c r="DI8" s="436"/>
    </row>
    <row r="9" spans="1:119" ht="18.75" customHeight="1" thickBot="1" x14ac:dyDescent="0.25">
      <c r="A9" s="175"/>
      <c r="B9" s="388" t="s">
        <v>107</v>
      </c>
      <c r="C9" s="389"/>
      <c r="D9" s="389"/>
      <c r="E9" s="389"/>
      <c r="F9" s="389"/>
      <c r="G9" s="389"/>
      <c r="H9" s="389"/>
      <c r="I9" s="389"/>
      <c r="J9" s="389"/>
      <c r="K9" s="437"/>
      <c r="L9" s="438" t="s">
        <v>108</v>
      </c>
      <c r="M9" s="439"/>
      <c r="N9" s="439"/>
      <c r="O9" s="439"/>
      <c r="P9" s="439"/>
      <c r="Q9" s="440"/>
      <c r="R9" s="441">
        <v>697932</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2426529</v>
      </c>
      <c r="BO9" s="395"/>
      <c r="BP9" s="395"/>
      <c r="BQ9" s="395"/>
      <c r="BR9" s="395"/>
      <c r="BS9" s="395"/>
      <c r="BT9" s="395"/>
      <c r="BU9" s="396"/>
      <c r="BV9" s="394">
        <v>-48702</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0</v>
      </c>
      <c r="CU9" s="392"/>
      <c r="CV9" s="392"/>
      <c r="CW9" s="392"/>
      <c r="CX9" s="392"/>
      <c r="CY9" s="392"/>
      <c r="CZ9" s="392"/>
      <c r="DA9" s="393"/>
      <c r="DB9" s="391">
        <v>0</v>
      </c>
      <c r="DC9" s="392"/>
      <c r="DD9" s="392"/>
      <c r="DE9" s="392"/>
      <c r="DF9" s="392"/>
      <c r="DG9" s="392"/>
      <c r="DH9" s="392"/>
      <c r="DI9" s="393"/>
    </row>
    <row r="10" spans="1:119" ht="18.75" customHeight="1" thickBot="1" x14ac:dyDescent="0.25">
      <c r="A10" s="175"/>
      <c r="B10" s="388"/>
      <c r="C10" s="389"/>
      <c r="D10" s="389"/>
      <c r="E10" s="389"/>
      <c r="F10" s="389"/>
      <c r="G10" s="389"/>
      <c r="H10" s="389"/>
      <c r="I10" s="389"/>
      <c r="J10" s="389"/>
      <c r="K10" s="437"/>
      <c r="L10" s="444" t="s">
        <v>113</v>
      </c>
      <c r="M10" s="424"/>
      <c r="N10" s="424"/>
      <c r="O10" s="424"/>
      <c r="P10" s="424"/>
      <c r="Q10" s="425"/>
      <c r="R10" s="445">
        <v>681298</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32790</v>
      </c>
      <c r="BO10" s="395"/>
      <c r="BP10" s="395"/>
      <c r="BQ10" s="395"/>
      <c r="BR10" s="395"/>
      <c r="BS10" s="395"/>
      <c r="BT10" s="395"/>
      <c r="BU10" s="396"/>
      <c r="BV10" s="394">
        <v>147048</v>
      </c>
      <c r="BW10" s="395"/>
      <c r="BX10" s="395"/>
      <c r="BY10" s="395"/>
      <c r="BZ10" s="395"/>
      <c r="CA10" s="395"/>
      <c r="CB10" s="395"/>
      <c r="CC10" s="396"/>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75"/>
      <c r="B12" s="454" t="s">
        <v>123</v>
      </c>
      <c r="C12" s="455"/>
      <c r="D12" s="455"/>
      <c r="E12" s="455"/>
      <c r="F12" s="455"/>
      <c r="G12" s="455"/>
      <c r="H12" s="455"/>
      <c r="I12" s="455"/>
      <c r="J12" s="455"/>
      <c r="K12" s="456"/>
      <c r="L12" s="463" t="s">
        <v>124</v>
      </c>
      <c r="M12" s="464"/>
      <c r="N12" s="464"/>
      <c r="O12" s="464"/>
      <c r="P12" s="464"/>
      <c r="Q12" s="465"/>
      <c r="R12" s="466">
        <v>689961</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130016</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75"/>
      <c r="B13" s="457"/>
      <c r="C13" s="458"/>
      <c r="D13" s="458"/>
      <c r="E13" s="458"/>
      <c r="F13" s="458"/>
      <c r="G13" s="458"/>
      <c r="H13" s="458"/>
      <c r="I13" s="458"/>
      <c r="J13" s="458"/>
      <c r="K13" s="459"/>
      <c r="L13" s="184"/>
      <c r="M13" s="485" t="s">
        <v>130</v>
      </c>
      <c r="N13" s="486"/>
      <c r="O13" s="486"/>
      <c r="P13" s="486"/>
      <c r="Q13" s="487"/>
      <c r="R13" s="478">
        <v>647043</v>
      </c>
      <c r="S13" s="479"/>
      <c r="T13" s="479"/>
      <c r="U13" s="479"/>
      <c r="V13" s="480"/>
      <c r="W13" s="410" t="s">
        <v>131</v>
      </c>
      <c r="X13" s="411"/>
      <c r="Y13" s="411"/>
      <c r="Z13" s="411"/>
      <c r="AA13" s="411"/>
      <c r="AB13" s="401"/>
      <c r="AC13" s="445">
        <v>686</v>
      </c>
      <c r="AD13" s="446"/>
      <c r="AE13" s="446"/>
      <c r="AF13" s="446"/>
      <c r="AG13" s="488"/>
      <c r="AH13" s="445">
        <v>691</v>
      </c>
      <c r="AI13" s="446"/>
      <c r="AJ13" s="446"/>
      <c r="AK13" s="446"/>
      <c r="AL13" s="447"/>
      <c r="AM13" s="423" t="s">
        <v>132</v>
      </c>
      <c r="AN13" s="424"/>
      <c r="AO13" s="424"/>
      <c r="AP13" s="424"/>
      <c r="AQ13" s="424"/>
      <c r="AR13" s="424"/>
      <c r="AS13" s="424"/>
      <c r="AT13" s="425"/>
      <c r="AU13" s="426" t="s">
        <v>101</v>
      </c>
      <c r="AV13" s="427"/>
      <c r="AW13" s="427"/>
      <c r="AX13" s="427"/>
      <c r="AY13" s="428" t="s">
        <v>133</v>
      </c>
      <c r="AZ13" s="429"/>
      <c r="BA13" s="429"/>
      <c r="BB13" s="429"/>
      <c r="BC13" s="429"/>
      <c r="BD13" s="429"/>
      <c r="BE13" s="429"/>
      <c r="BF13" s="429"/>
      <c r="BG13" s="429"/>
      <c r="BH13" s="429"/>
      <c r="BI13" s="429"/>
      <c r="BJ13" s="429"/>
      <c r="BK13" s="429"/>
      <c r="BL13" s="429"/>
      <c r="BM13" s="430"/>
      <c r="BN13" s="394">
        <v>2459319</v>
      </c>
      <c r="BO13" s="395"/>
      <c r="BP13" s="395"/>
      <c r="BQ13" s="395"/>
      <c r="BR13" s="395"/>
      <c r="BS13" s="395"/>
      <c r="BT13" s="395"/>
      <c r="BU13" s="396"/>
      <c r="BV13" s="394">
        <v>-31670</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-5</v>
      </c>
      <c r="CU13" s="392"/>
      <c r="CV13" s="392"/>
      <c r="CW13" s="392"/>
      <c r="CX13" s="392"/>
      <c r="CY13" s="392"/>
      <c r="CZ13" s="392"/>
      <c r="DA13" s="393"/>
      <c r="DB13" s="391">
        <v>-5.6</v>
      </c>
      <c r="DC13" s="392"/>
      <c r="DD13" s="392"/>
      <c r="DE13" s="392"/>
      <c r="DF13" s="392"/>
      <c r="DG13" s="392"/>
      <c r="DH13" s="392"/>
      <c r="DI13" s="393"/>
    </row>
    <row r="14" spans="1:119" ht="18.75" customHeight="1" thickBot="1" x14ac:dyDescent="0.25">
      <c r="A14" s="175"/>
      <c r="B14" s="457"/>
      <c r="C14" s="458"/>
      <c r="D14" s="458"/>
      <c r="E14" s="458"/>
      <c r="F14" s="458"/>
      <c r="G14" s="458"/>
      <c r="H14" s="458"/>
      <c r="I14" s="458"/>
      <c r="J14" s="458"/>
      <c r="K14" s="459"/>
      <c r="L14" s="475" t="s">
        <v>135</v>
      </c>
      <c r="M14" s="476"/>
      <c r="N14" s="476"/>
      <c r="O14" s="476"/>
      <c r="P14" s="476"/>
      <c r="Q14" s="477"/>
      <c r="R14" s="478">
        <v>688153</v>
      </c>
      <c r="S14" s="479"/>
      <c r="T14" s="479"/>
      <c r="U14" s="479"/>
      <c r="V14" s="480"/>
      <c r="W14" s="384"/>
      <c r="X14" s="385"/>
      <c r="Y14" s="385"/>
      <c r="Z14" s="385"/>
      <c r="AA14" s="385"/>
      <c r="AB14" s="374"/>
      <c r="AC14" s="481">
        <v>0.2</v>
      </c>
      <c r="AD14" s="482"/>
      <c r="AE14" s="482"/>
      <c r="AF14" s="482"/>
      <c r="AG14" s="483"/>
      <c r="AH14" s="481">
        <v>0.3</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75"/>
      <c r="B15" s="457"/>
      <c r="C15" s="458"/>
      <c r="D15" s="458"/>
      <c r="E15" s="458"/>
      <c r="F15" s="458"/>
      <c r="G15" s="458"/>
      <c r="H15" s="458"/>
      <c r="I15" s="458"/>
      <c r="J15" s="458"/>
      <c r="K15" s="459"/>
      <c r="L15" s="184"/>
      <c r="M15" s="485" t="s">
        <v>130</v>
      </c>
      <c r="N15" s="486"/>
      <c r="O15" s="486"/>
      <c r="P15" s="486"/>
      <c r="Q15" s="487"/>
      <c r="R15" s="478">
        <v>649707</v>
      </c>
      <c r="S15" s="479"/>
      <c r="T15" s="479"/>
      <c r="U15" s="479"/>
      <c r="V15" s="480"/>
      <c r="W15" s="410" t="s">
        <v>137</v>
      </c>
      <c r="X15" s="411"/>
      <c r="Y15" s="411"/>
      <c r="Z15" s="411"/>
      <c r="AA15" s="411"/>
      <c r="AB15" s="401"/>
      <c r="AC15" s="445">
        <v>51810</v>
      </c>
      <c r="AD15" s="446"/>
      <c r="AE15" s="446"/>
      <c r="AF15" s="446"/>
      <c r="AG15" s="488"/>
      <c r="AH15" s="445">
        <v>54245</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70299140</v>
      </c>
      <c r="BO15" s="358"/>
      <c r="BP15" s="358"/>
      <c r="BQ15" s="358"/>
      <c r="BR15" s="358"/>
      <c r="BS15" s="358"/>
      <c r="BT15" s="358"/>
      <c r="BU15" s="359"/>
      <c r="BV15" s="357">
        <v>65422504</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17.8</v>
      </c>
      <c r="AD16" s="482"/>
      <c r="AE16" s="482"/>
      <c r="AF16" s="482"/>
      <c r="AG16" s="483"/>
      <c r="AH16" s="481">
        <v>20.2</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182866243</v>
      </c>
      <c r="BO16" s="395"/>
      <c r="BP16" s="395"/>
      <c r="BQ16" s="395"/>
      <c r="BR16" s="395"/>
      <c r="BS16" s="395"/>
      <c r="BT16" s="395"/>
      <c r="BU16" s="396"/>
      <c r="BV16" s="394">
        <v>172465246</v>
      </c>
      <c r="BW16" s="395"/>
      <c r="BX16" s="395"/>
      <c r="BY16" s="395"/>
      <c r="BZ16" s="395"/>
      <c r="CA16" s="395"/>
      <c r="CB16" s="395"/>
      <c r="CC16" s="396"/>
      <c r="CD16" s="188"/>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75"/>
      <c r="B17" s="460"/>
      <c r="C17" s="461"/>
      <c r="D17" s="461"/>
      <c r="E17" s="461"/>
      <c r="F17" s="461"/>
      <c r="G17" s="461"/>
      <c r="H17" s="461"/>
      <c r="I17" s="461"/>
      <c r="J17" s="461"/>
      <c r="K17" s="462"/>
      <c r="L17" s="189"/>
      <c r="M17" s="505" t="s">
        <v>143</v>
      </c>
      <c r="N17" s="506"/>
      <c r="O17" s="506"/>
      <c r="P17" s="506"/>
      <c r="Q17" s="507"/>
      <c r="R17" s="500" t="s">
        <v>144</v>
      </c>
      <c r="S17" s="501"/>
      <c r="T17" s="501"/>
      <c r="U17" s="501"/>
      <c r="V17" s="502"/>
      <c r="W17" s="410" t="s">
        <v>145</v>
      </c>
      <c r="X17" s="411"/>
      <c r="Y17" s="411"/>
      <c r="Z17" s="411"/>
      <c r="AA17" s="411"/>
      <c r="AB17" s="401"/>
      <c r="AC17" s="445">
        <v>238080</v>
      </c>
      <c r="AD17" s="446"/>
      <c r="AE17" s="446"/>
      <c r="AF17" s="446"/>
      <c r="AG17" s="488"/>
      <c r="AH17" s="445">
        <v>213500</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192078900</v>
      </c>
      <c r="BO17" s="395"/>
      <c r="BP17" s="395"/>
      <c r="BQ17" s="395"/>
      <c r="BR17" s="395"/>
      <c r="BS17" s="395"/>
      <c r="BT17" s="395"/>
      <c r="BU17" s="396"/>
      <c r="BV17" s="394">
        <v>181250931</v>
      </c>
      <c r="BW17" s="395"/>
      <c r="BX17" s="395"/>
      <c r="BY17" s="395"/>
      <c r="BZ17" s="395"/>
      <c r="CA17" s="395"/>
      <c r="CB17" s="395"/>
      <c r="CC17" s="396"/>
      <c r="CD17" s="188"/>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75"/>
      <c r="B18" s="516" t="s">
        <v>147</v>
      </c>
      <c r="C18" s="437"/>
      <c r="D18" s="437"/>
      <c r="E18" s="517"/>
      <c r="F18" s="517"/>
      <c r="G18" s="517"/>
      <c r="H18" s="517"/>
      <c r="I18" s="517"/>
      <c r="J18" s="517"/>
      <c r="K18" s="517"/>
      <c r="L18" s="518">
        <v>49.9</v>
      </c>
      <c r="M18" s="518"/>
      <c r="N18" s="518"/>
      <c r="O18" s="518"/>
      <c r="P18" s="518"/>
      <c r="Q18" s="518"/>
      <c r="R18" s="519"/>
      <c r="S18" s="519"/>
      <c r="T18" s="519"/>
      <c r="U18" s="519"/>
      <c r="V18" s="520"/>
      <c r="W18" s="412"/>
      <c r="X18" s="413"/>
      <c r="Y18" s="413"/>
      <c r="Z18" s="413"/>
      <c r="AA18" s="413"/>
      <c r="AB18" s="404"/>
      <c r="AC18" s="521">
        <v>81.900000000000006</v>
      </c>
      <c r="AD18" s="522"/>
      <c r="AE18" s="522"/>
      <c r="AF18" s="522"/>
      <c r="AG18" s="523"/>
      <c r="AH18" s="521">
        <v>79.5</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137650288</v>
      </c>
      <c r="BO18" s="395"/>
      <c r="BP18" s="395"/>
      <c r="BQ18" s="395"/>
      <c r="BR18" s="395"/>
      <c r="BS18" s="395"/>
      <c r="BT18" s="395"/>
      <c r="BU18" s="396"/>
      <c r="BV18" s="394">
        <v>135318710</v>
      </c>
      <c r="BW18" s="395"/>
      <c r="BX18" s="395"/>
      <c r="BY18" s="395"/>
      <c r="BZ18" s="395"/>
      <c r="CA18" s="395"/>
      <c r="CB18" s="395"/>
      <c r="CC18" s="396"/>
      <c r="CD18" s="188"/>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75"/>
      <c r="B19" s="516" t="s">
        <v>149</v>
      </c>
      <c r="C19" s="437"/>
      <c r="D19" s="437"/>
      <c r="E19" s="517"/>
      <c r="F19" s="517"/>
      <c r="G19" s="517"/>
      <c r="H19" s="517"/>
      <c r="I19" s="517"/>
      <c r="J19" s="517"/>
      <c r="K19" s="517"/>
      <c r="L19" s="525">
        <v>13987</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234430378</v>
      </c>
      <c r="BO19" s="395"/>
      <c r="BP19" s="395"/>
      <c r="BQ19" s="395"/>
      <c r="BR19" s="395"/>
      <c r="BS19" s="395"/>
      <c r="BT19" s="395"/>
      <c r="BU19" s="396"/>
      <c r="BV19" s="394">
        <v>219766062</v>
      </c>
      <c r="BW19" s="395"/>
      <c r="BX19" s="395"/>
      <c r="BY19" s="395"/>
      <c r="BZ19" s="395"/>
      <c r="CA19" s="395"/>
      <c r="CB19" s="395"/>
      <c r="CC19" s="396"/>
      <c r="CD19" s="188"/>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75"/>
      <c r="B20" s="516" t="s">
        <v>151</v>
      </c>
      <c r="C20" s="437"/>
      <c r="D20" s="437"/>
      <c r="E20" s="517"/>
      <c r="F20" s="517"/>
      <c r="G20" s="517"/>
      <c r="H20" s="517"/>
      <c r="I20" s="517"/>
      <c r="J20" s="517"/>
      <c r="K20" s="517"/>
      <c r="L20" s="525">
        <v>333200</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88"/>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75"/>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88"/>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75"/>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242192</v>
      </c>
      <c r="BO22" s="358"/>
      <c r="BP22" s="358"/>
      <c r="BQ22" s="358"/>
      <c r="BR22" s="358"/>
      <c r="BS22" s="358"/>
      <c r="BT22" s="358"/>
      <c r="BU22" s="359"/>
      <c r="BV22" s="357">
        <v>253182</v>
      </c>
      <c r="BW22" s="358"/>
      <c r="BX22" s="358"/>
      <c r="BY22" s="358"/>
      <c r="BZ22" s="358"/>
      <c r="CA22" s="358"/>
      <c r="CB22" s="358"/>
      <c r="CC22" s="359"/>
      <c r="CD22" s="188"/>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75"/>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242192</v>
      </c>
      <c r="BO23" s="395"/>
      <c r="BP23" s="395"/>
      <c r="BQ23" s="395"/>
      <c r="BR23" s="395"/>
      <c r="BS23" s="395"/>
      <c r="BT23" s="395"/>
      <c r="BU23" s="396"/>
      <c r="BV23" s="394">
        <v>253182</v>
      </c>
      <c r="BW23" s="395"/>
      <c r="BX23" s="395"/>
      <c r="BY23" s="395"/>
      <c r="BZ23" s="395"/>
      <c r="CA23" s="395"/>
      <c r="CB23" s="395"/>
      <c r="CC23" s="396"/>
      <c r="CD23" s="188"/>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75"/>
      <c r="B24" s="565"/>
      <c r="C24" s="541"/>
      <c r="D24" s="542"/>
      <c r="E24" s="444" t="s">
        <v>161</v>
      </c>
      <c r="F24" s="424"/>
      <c r="G24" s="424"/>
      <c r="H24" s="424"/>
      <c r="I24" s="424"/>
      <c r="J24" s="424"/>
      <c r="K24" s="425"/>
      <c r="L24" s="445">
        <v>1</v>
      </c>
      <c r="M24" s="446"/>
      <c r="N24" s="446"/>
      <c r="O24" s="446"/>
      <c r="P24" s="488"/>
      <c r="Q24" s="445">
        <v>12180</v>
      </c>
      <c r="R24" s="446"/>
      <c r="S24" s="446"/>
      <c r="T24" s="446"/>
      <c r="U24" s="446"/>
      <c r="V24" s="488"/>
      <c r="W24" s="540"/>
      <c r="X24" s="541"/>
      <c r="Y24" s="542"/>
      <c r="Z24" s="444" t="s">
        <v>162</v>
      </c>
      <c r="AA24" s="424"/>
      <c r="AB24" s="424"/>
      <c r="AC24" s="424"/>
      <c r="AD24" s="424"/>
      <c r="AE24" s="424"/>
      <c r="AF24" s="424"/>
      <c r="AG24" s="425"/>
      <c r="AH24" s="445">
        <v>3445</v>
      </c>
      <c r="AI24" s="446"/>
      <c r="AJ24" s="446"/>
      <c r="AK24" s="446"/>
      <c r="AL24" s="488"/>
      <c r="AM24" s="445">
        <v>10217870</v>
      </c>
      <c r="AN24" s="446"/>
      <c r="AO24" s="446"/>
      <c r="AP24" s="446"/>
      <c r="AQ24" s="446"/>
      <c r="AR24" s="488"/>
      <c r="AS24" s="445">
        <v>2966</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242192</v>
      </c>
      <c r="BO24" s="395"/>
      <c r="BP24" s="395"/>
      <c r="BQ24" s="395"/>
      <c r="BR24" s="395"/>
      <c r="BS24" s="395"/>
      <c r="BT24" s="395"/>
      <c r="BU24" s="396"/>
      <c r="BV24" s="394">
        <v>253182</v>
      </c>
      <c r="BW24" s="395"/>
      <c r="BX24" s="395"/>
      <c r="BY24" s="395"/>
      <c r="BZ24" s="395"/>
      <c r="CA24" s="395"/>
      <c r="CB24" s="395"/>
      <c r="CC24" s="396"/>
      <c r="CD24" s="188"/>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75"/>
      <c r="B25" s="565"/>
      <c r="C25" s="541"/>
      <c r="D25" s="542"/>
      <c r="E25" s="444" t="s">
        <v>164</v>
      </c>
      <c r="F25" s="424"/>
      <c r="G25" s="424"/>
      <c r="H25" s="424"/>
      <c r="I25" s="424"/>
      <c r="J25" s="424"/>
      <c r="K25" s="425"/>
      <c r="L25" s="445">
        <v>2</v>
      </c>
      <c r="M25" s="446"/>
      <c r="N25" s="446"/>
      <c r="O25" s="446"/>
      <c r="P25" s="488"/>
      <c r="Q25" s="445">
        <v>8790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1393091</v>
      </c>
      <c r="BO25" s="358"/>
      <c r="BP25" s="358"/>
      <c r="BQ25" s="358"/>
      <c r="BR25" s="358"/>
      <c r="BS25" s="358"/>
      <c r="BT25" s="358"/>
      <c r="BU25" s="359"/>
      <c r="BV25" s="357">
        <v>2648826</v>
      </c>
      <c r="BW25" s="358"/>
      <c r="BX25" s="358"/>
      <c r="BY25" s="358"/>
      <c r="BZ25" s="358"/>
      <c r="CA25" s="358"/>
      <c r="CB25" s="358"/>
      <c r="CC25" s="359"/>
      <c r="CD25" s="188"/>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75"/>
      <c r="B26" s="565"/>
      <c r="C26" s="541"/>
      <c r="D26" s="542"/>
      <c r="E26" s="444" t="s">
        <v>167</v>
      </c>
      <c r="F26" s="424"/>
      <c r="G26" s="424"/>
      <c r="H26" s="424"/>
      <c r="I26" s="424"/>
      <c r="J26" s="424"/>
      <c r="K26" s="425"/>
      <c r="L26" s="445">
        <v>1</v>
      </c>
      <c r="M26" s="446"/>
      <c r="N26" s="446"/>
      <c r="O26" s="446"/>
      <c r="P26" s="488"/>
      <c r="Q26" s="445">
        <v>7420</v>
      </c>
      <c r="R26" s="446"/>
      <c r="S26" s="446"/>
      <c r="T26" s="446"/>
      <c r="U26" s="446"/>
      <c r="V26" s="488"/>
      <c r="W26" s="540"/>
      <c r="X26" s="541"/>
      <c r="Y26" s="542"/>
      <c r="Z26" s="444" t="s">
        <v>168</v>
      </c>
      <c r="AA26" s="546"/>
      <c r="AB26" s="546"/>
      <c r="AC26" s="546"/>
      <c r="AD26" s="546"/>
      <c r="AE26" s="546"/>
      <c r="AF26" s="546"/>
      <c r="AG26" s="547"/>
      <c r="AH26" s="445">
        <v>484</v>
      </c>
      <c r="AI26" s="446"/>
      <c r="AJ26" s="446"/>
      <c r="AK26" s="446"/>
      <c r="AL26" s="488"/>
      <c r="AM26" s="445">
        <v>1393920</v>
      </c>
      <c r="AN26" s="446"/>
      <c r="AO26" s="446"/>
      <c r="AP26" s="446"/>
      <c r="AQ26" s="446"/>
      <c r="AR26" s="488"/>
      <c r="AS26" s="445">
        <v>2880</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600000</v>
      </c>
      <c r="BO26" s="395"/>
      <c r="BP26" s="395"/>
      <c r="BQ26" s="395"/>
      <c r="BR26" s="395"/>
      <c r="BS26" s="395"/>
      <c r="BT26" s="395"/>
      <c r="BU26" s="396"/>
      <c r="BV26" s="394">
        <v>500000</v>
      </c>
      <c r="BW26" s="395"/>
      <c r="BX26" s="395"/>
      <c r="BY26" s="395"/>
      <c r="BZ26" s="395"/>
      <c r="CA26" s="395"/>
      <c r="CB26" s="395"/>
      <c r="CC26" s="396"/>
      <c r="CD26" s="188"/>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75"/>
      <c r="B27" s="565"/>
      <c r="C27" s="541"/>
      <c r="D27" s="542"/>
      <c r="E27" s="444" t="s">
        <v>170</v>
      </c>
      <c r="F27" s="424"/>
      <c r="G27" s="424"/>
      <c r="H27" s="424"/>
      <c r="I27" s="424"/>
      <c r="J27" s="424"/>
      <c r="K27" s="425"/>
      <c r="L27" s="445">
        <v>1</v>
      </c>
      <c r="M27" s="446"/>
      <c r="N27" s="446"/>
      <c r="O27" s="446"/>
      <c r="P27" s="488"/>
      <c r="Q27" s="445">
        <v>9560</v>
      </c>
      <c r="R27" s="446"/>
      <c r="S27" s="446"/>
      <c r="T27" s="446"/>
      <c r="U27" s="446"/>
      <c r="V27" s="488"/>
      <c r="W27" s="540"/>
      <c r="X27" s="541"/>
      <c r="Y27" s="542"/>
      <c r="Z27" s="444" t="s">
        <v>171</v>
      </c>
      <c r="AA27" s="424"/>
      <c r="AB27" s="424"/>
      <c r="AC27" s="424"/>
      <c r="AD27" s="424"/>
      <c r="AE27" s="424"/>
      <c r="AF27" s="424"/>
      <c r="AG27" s="425"/>
      <c r="AH27" s="445">
        <v>13</v>
      </c>
      <c r="AI27" s="446"/>
      <c r="AJ27" s="446"/>
      <c r="AK27" s="446"/>
      <c r="AL27" s="488"/>
      <c r="AM27" s="445">
        <v>53560</v>
      </c>
      <c r="AN27" s="446"/>
      <c r="AO27" s="446"/>
      <c r="AP27" s="446"/>
      <c r="AQ27" s="446"/>
      <c r="AR27" s="488"/>
      <c r="AS27" s="445">
        <v>4120</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v>20000000</v>
      </c>
      <c r="BO27" s="514"/>
      <c r="BP27" s="514"/>
      <c r="BQ27" s="514"/>
      <c r="BR27" s="514"/>
      <c r="BS27" s="514"/>
      <c r="BT27" s="514"/>
      <c r="BU27" s="515"/>
      <c r="BV27" s="513">
        <v>20000000</v>
      </c>
      <c r="BW27" s="514"/>
      <c r="BX27" s="514"/>
      <c r="BY27" s="514"/>
      <c r="BZ27" s="514"/>
      <c r="CA27" s="514"/>
      <c r="CB27" s="514"/>
      <c r="CC27" s="515"/>
      <c r="CD27" s="190"/>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75"/>
      <c r="B28" s="565"/>
      <c r="C28" s="541"/>
      <c r="D28" s="542"/>
      <c r="E28" s="444" t="s">
        <v>173</v>
      </c>
      <c r="F28" s="424"/>
      <c r="G28" s="424"/>
      <c r="H28" s="424"/>
      <c r="I28" s="424"/>
      <c r="J28" s="424"/>
      <c r="K28" s="425"/>
      <c r="L28" s="445">
        <v>1</v>
      </c>
      <c r="M28" s="446"/>
      <c r="N28" s="446"/>
      <c r="O28" s="446"/>
      <c r="P28" s="488"/>
      <c r="Q28" s="445">
        <v>8070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40049789</v>
      </c>
      <c r="BO28" s="358"/>
      <c r="BP28" s="358"/>
      <c r="BQ28" s="358"/>
      <c r="BR28" s="358"/>
      <c r="BS28" s="358"/>
      <c r="BT28" s="358"/>
      <c r="BU28" s="359"/>
      <c r="BV28" s="357">
        <v>40016999</v>
      </c>
      <c r="BW28" s="358"/>
      <c r="BX28" s="358"/>
      <c r="BY28" s="358"/>
      <c r="BZ28" s="358"/>
      <c r="CA28" s="358"/>
      <c r="CB28" s="358"/>
      <c r="CC28" s="359"/>
      <c r="CD28" s="188"/>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75"/>
      <c r="B29" s="565"/>
      <c r="C29" s="541"/>
      <c r="D29" s="542"/>
      <c r="E29" s="444" t="s">
        <v>176</v>
      </c>
      <c r="F29" s="424"/>
      <c r="G29" s="424"/>
      <c r="H29" s="424"/>
      <c r="I29" s="424"/>
      <c r="J29" s="424"/>
      <c r="K29" s="425"/>
      <c r="L29" s="445">
        <v>42</v>
      </c>
      <c r="M29" s="446"/>
      <c r="N29" s="446"/>
      <c r="O29" s="446"/>
      <c r="P29" s="488"/>
      <c r="Q29" s="445">
        <v>6210</v>
      </c>
      <c r="R29" s="446"/>
      <c r="S29" s="446"/>
      <c r="T29" s="446"/>
      <c r="U29" s="446"/>
      <c r="V29" s="488"/>
      <c r="W29" s="543"/>
      <c r="X29" s="544"/>
      <c r="Y29" s="545"/>
      <c r="Z29" s="444" t="s">
        <v>177</v>
      </c>
      <c r="AA29" s="424"/>
      <c r="AB29" s="424"/>
      <c r="AC29" s="424"/>
      <c r="AD29" s="424"/>
      <c r="AE29" s="424"/>
      <c r="AF29" s="424"/>
      <c r="AG29" s="425"/>
      <c r="AH29" s="445">
        <v>3458</v>
      </c>
      <c r="AI29" s="446"/>
      <c r="AJ29" s="446"/>
      <c r="AK29" s="446"/>
      <c r="AL29" s="488"/>
      <c r="AM29" s="445">
        <v>10271430</v>
      </c>
      <c r="AN29" s="446"/>
      <c r="AO29" s="446"/>
      <c r="AP29" s="446"/>
      <c r="AQ29" s="446"/>
      <c r="AR29" s="488"/>
      <c r="AS29" s="445">
        <v>2970</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257030</v>
      </c>
      <c r="BO29" s="395"/>
      <c r="BP29" s="395"/>
      <c r="BQ29" s="395"/>
      <c r="BR29" s="395"/>
      <c r="BS29" s="395"/>
      <c r="BT29" s="395"/>
      <c r="BU29" s="396"/>
      <c r="BV29" s="394">
        <v>169931</v>
      </c>
      <c r="BW29" s="395"/>
      <c r="BX29" s="395"/>
      <c r="BY29" s="395"/>
      <c r="BZ29" s="395"/>
      <c r="CA29" s="395"/>
      <c r="CB29" s="395"/>
      <c r="CC29" s="396"/>
      <c r="CD29" s="190"/>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75"/>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97.6</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227287333</v>
      </c>
      <c r="BO30" s="514"/>
      <c r="BP30" s="514"/>
      <c r="BQ30" s="514"/>
      <c r="BR30" s="514"/>
      <c r="BS30" s="514"/>
      <c r="BT30" s="514"/>
      <c r="BU30" s="515"/>
      <c r="BV30" s="513">
        <v>205531421</v>
      </c>
      <c r="BW30" s="514"/>
      <c r="BX30" s="514"/>
      <c r="BY30" s="514"/>
      <c r="BZ30" s="514"/>
      <c r="CA30" s="514"/>
      <c r="CB30" s="514"/>
      <c r="CC30" s="515"/>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98"/>
    </row>
    <row r="33" spans="1:113" ht="13.5" customHeight="1" x14ac:dyDescent="0.2">
      <c r="A33" s="175"/>
      <c r="B33" s="199"/>
      <c r="C33" s="418" t="s">
        <v>186</v>
      </c>
      <c r="D33" s="418"/>
      <c r="E33" s="383" t="s">
        <v>187</v>
      </c>
      <c r="F33" s="383"/>
      <c r="G33" s="383"/>
      <c r="H33" s="383"/>
      <c r="I33" s="383"/>
      <c r="J33" s="383"/>
      <c r="K33" s="383"/>
      <c r="L33" s="383"/>
      <c r="M33" s="383"/>
      <c r="N33" s="383"/>
      <c r="O33" s="383"/>
      <c r="P33" s="383"/>
      <c r="Q33" s="383"/>
      <c r="R33" s="383"/>
      <c r="S33" s="383"/>
      <c r="T33" s="200"/>
      <c r="U33" s="418" t="s">
        <v>186</v>
      </c>
      <c r="V33" s="418"/>
      <c r="W33" s="383" t="s">
        <v>187</v>
      </c>
      <c r="X33" s="383"/>
      <c r="Y33" s="383"/>
      <c r="Z33" s="383"/>
      <c r="AA33" s="383"/>
      <c r="AB33" s="383"/>
      <c r="AC33" s="383"/>
      <c r="AD33" s="383"/>
      <c r="AE33" s="383"/>
      <c r="AF33" s="383"/>
      <c r="AG33" s="383"/>
      <c r="AH33" s="383"/>
      <c r="AI33" s="383"/>
      <c r="AJ33" s="383"/>
      <c r="AK33" s="383"/>
      <c r="AL33" s="200"/>
      <c r="AM33" s="418" t="s">
        <v>186</v>
      </c>
      <c r="AN33" s="418"/>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418" t="s">
        <v>188</v>
      </c>
      <c r="BX33" s="418"/>
      <c r="BY33" s="383" t="s">
        <v>190</v>
      </c>
      <c r="BZ33" s="383"/>
      <c r="CA33" s="383"/>
      <c r="CB33" s="383"/>
      <c r="CC33" s="383"/>
      <c r="CD33" s="383"/>
      <c r="CE33" s="383"/>
      <c r="CF33" s="383"/>
      <c r="CG33" s="383"/>
      <c r="CH33" s="383"/>
      <c r="CI33" s="383"/>
      <c r="CJ33" s="383"/>
      <c r="CK33" s="383"/>
      <c r="CL33" s="383"/>
      <c r="CM33" s="383"/>
      <c r="CN33" s="200"/>
      <c r="CO33" s="418" t="s">
        <v>186</v>
      </c>
      <c r="CP33" s="418"/>
      <c r="CQ33" s="383" t="s">
        <v>191</v>
      </c>
      <c r="CR33" s="383"/>
      <c r="CS33" s="383"/>
      <c r="CT33" s="383"/>
      <c r="CU33" s="383"/>
      <c r="CV33" s="383"/>
      <c r="CW33" s="383"/>
      <c r="CX33" s="383"/>
      <c r="CY33" s="383"/>
      <c r="CZ33" s="383"/>
      <c r="DA33" s="383"/>
      <c r="DB33" s="383"/>
      <c r="DC33" s="383"/>
      <c r="DD33" s="383"/>
      <c r="DE33" s="383"/>
      <c r="DF33" s="200"/>
      <c r="DG33" s="583" t="s">
        <v>192</v>
      </c>
      <c r="DH33" s="583"/>
      <c r="DI33" s="202"/>
    </row>
    <row r="34" spans="1:113" ht="32.25" customHeight="1" x14ac:dyDescent="0.2">
      <c r="A34" s="175"/>
      <c r="B34" s="199"/>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75"/>
      <c r="U34" s="584">
        <f>IF(W34="","",MAX(C34:D43)+1)</f>
        <v>2</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75"/>
      <c r="AM34" s="584" t="str">
        <f>IF(AO34="","",MAX(C34:D43,U34:V43)+1)</f>
        <v/>
      </c>
      <c r="AN34" s="584"/>
      <c r="AO34" s="585"/>
      <c r="AP34" s="585"/>
      <c r="AQ34" s="585"/>
      <c r="AR34" s="585"/>
      <c r="AS34" s="585"/>
      <c r="AT34" s="585"/>
      <c r="AU34" s="585"/>
      <c r="AV34" s="585"/>
      <c r="AW34" s="585"/>
      <c r="AX34" s="585"/>
      <c r="AY34" s="585"/>
      <c r="AZ34" s="585"/>
      <c r="BA34" s="585"/>
      <c r="BB34" s="585"/>
      <c r="BC34" s="585"/>
      <c r="BD34" s="175"/>
      <c r="BE34" s="584" t="str">
        <f>IF(BG34="","",MAX(C34:D43,U34:V43,AM34:AN43)+1)</f>
        <v/>
      </c>
      <c r="BF34" s="584"/>
      <c r="BG34" s="585"/>
      <c r="BH34" s="585"/>
      <c r="BI34" s="585"/>
      <c r="BJ34" s="585"/>
      <c r="BK34" s="585"/>
      <c r="BL34" s="585"/>
      <c r="BM34" s="585"/>
      <c r="BN34" s="585"/>
      <c r="BO34" s="585"/>
      <c r="BP34" s="585"/>
      <c r="BQ34" s="585"/>
      <c r="BR34" s="585"/>
      <c r="BS34" s="585"/>
      <c r="BT34" s="585"/>
      <c r="BU34" s="585"/>
      <c r="BV34" s="175"/>
      <c r="BW34" s="584">
        <f>IF(BY34="","",MAX(C34:D43,U34:V43,AM34:AN43,BE34:BF43)+1)</f>
        <v>5</v>
      </c>
      <c r="BX34" s="584"/>
      <c r="BY34" s="585" t="str">
        <f>IF('各会計、関係団体の財政状況及び健全化判断比率'!B68="","",'各会計、関係団体の財政状況及び健全化判断比率'!B68)</f>
        <v>特別区人事・厚生事務組合</v>
      </c>
      <c r="BZ34" s="585"/>
      <c r="CA34" s="585"/>
      <c r="CB34" s="585"/>
      <c r="CC34" s="585"/>
      <c r="CD34" s="585"/>
      <c r="CE34" s="585"/>
      <c r="CF34" s="585"/>
      <c r="CG34" s="585"/>
      <c r="CH34" s="585"/>
      <c r="CI34" s="585"/>
      <c r="CJ34" s="585"/>
      <c r="CK34" s="585"/>
      <c r="CL34" s="585"/>
      <c r="CM34" s="585"/>
      <c r="CN34" s="175"/>
      <c r="CO34" s="584">
        <f>IF(CQ34="","",MAX(C34:D43,U34:V43,AM34:AN43,BE34:BF43,BW34:BX43)+1)</f>
        <v>10</v>
      </c>
      <c r="CP34" s="584"/>
      <c r="CQ34" s="585" t="str">
        <f>IF('各会計、関係団体の財政状況及び健全化判断比率'!BS7="","",'各会計、関係団体の財政状況及び健全化判断比率'!BS7)</f>
        <v>えどがわ環境財団</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202"/>
    </row>
    <row r="35" spans="1:113" ht="32.25" customHeight="1" x14ac:dyDescent="0.2">
      <c r="A35" s="175"/>
      <c r="B35" s="199"/>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75"/>
      <c r="U35" s="584">
        <f>IF(W35="","",U34+1)</f>
        <v>3</v>
      </c>
      <c r="V35" s="584"/>
      <c r="W35" s="585" t="str">
        <f>IF('各会計、関係団体の財政状況及び健全化判断比率'!B29="","",'各会計、関係団体の財政状況及び健全化判断比率'!B29)</f>
        <v>介護保険事業特別会計</v>
      </c>
      <c r="X35" s="585"/>
      <c r="Y35" s="585"/>
      <c r="Z35" s="585"/>
      <c r="AA35" s="585"/>
      <c r="AB35" s="585"/>
      <c r="AC35" s="585"/>
      <c r="AD35" s="585"/>
      <c r="AE35" s="585"/>
      <c r="AF35" s="585"/>
      <c r="AG35" s="585"/>
      <c r="AH35" s="585"/>
      <c r="AI35" s="585"/>
      <c r="AJ35" s="585"/>
      <c r="AK35" s="585"/>
      <c r="AL35" s="175"/>
      <c r="AM35" s="584" t="str">
        <f t="shared" ref="AM35:AM43" si="0">IF(AO35="","",AM34+1)</f>
        <v/>
      </c>
      <c r="AN35" s="584"/>
      <c r="AO35" s="585"/>
      <c r="AP35" s="585"/>
      <c r="AQ35" s="585"/>
      <c r="AR35" s="585"/>
      <c r="AS35" s="585"/>
      <c r="AT35" s="585"/>
      <c r="AU35" s="585"/>
      <c r="AV35" s="585"/>
      <c r="AW35" s="585"/>
      <c r="AX35" s="585"/>
      <c r="AY35" s="585"/>
      <c r="AZ35" s="585"/>
      <c r="BA35" s="585"/>
      <c r="BB35" s="585"/>
      <c r="BC35" s="585"/>
      <c r="BD35" s="175"/>
      <c r="BE35" s="584" t="str">
        <f t="shared" ref="BE35:BE43" si="1">IF(BG35="","",BE34+1)</f>
        <v/>
      </c>
      <c r="BF35" s="584"/>
      <c r="BG35" s="585"/>
      <c r="BH35" s="585"/>
      <c r="BI35" s="585"/>
      <c r="BJ35" s="585"/>
      <c r="BK35" s="585"/>
      <c r="BL35" s="585"/>
      <c r="BM35" s="585"/>
      <c r="BN35" s="585"/>
      <c r="BO35" s="585"/>
      <c r="BP35" s="585"/>
      <c r="BQ35" s="585"/>
      <c r="BR35" s="585"/>
      <c r="BS35" s="585"/>
      <c r="BT35" s="585"/>
      <c r="BU35" s="585"/>
      <c r="BV35" s="175"/>
      <c r="BW35" s="584">
        <f t="shared" ref="BW35:BW43" si="2">IF(BY35="","",BW34+1)</f>
        <v>6</v>
      </c>
      <c r="BX35" s="584"/>
      <c r="BY35" s="585" t="str">
        <f>IF('各会計、関係団体の財政状況及び健全化判断比率'!B69="","",'各会計、関係団体の財政状況及び健全化判断比率'!B69)</f>
        <v>特別区競馬組合</v>
      </c>
      <c r="BZ35" s="585"/>
      <c r="CA35" s="585"/>
      <c r="CB35" s="585"/>
      <c r="CC35" s="585"/>
      <c r="CD35" s="585"/>
      <c r="CE35" s="585"/>
      <c r="CF35" s="585"/>
      <c r="CG35" s="585"/>
      <c r="CH35" s="585"/>
      <c r="CI35" s="585"/>
      <c r="CJ35" s="585"/>
      <c r="CK35" s="585"/>
      <c r="CL35" s="585"/>
      <c r="CM35" s="585"/>
      <c r="CN35" s="175"/>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202"/>
    </row>
    <row r="36" spans="1:113" ht="32.25" customHeight="1" x14ac:dyDescent="0.2">
      <c r="A36" s="175"/>
      <c r="B36" s="199"/>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75"/>
      <c r="U36" s="584">
        <f t="shared" ref="U36:U43" si="4">IF(W36="","",U35+1)</f>
        <v>4</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75"/>
      <c r="AM36" s="584" t="str">
        <f t="shared" si="0"/>
        <v/>
      </c>
      <c r="AN36" s="584"/>
      <c r="AO36" s="585"/>
      <c r="AP36" s="585"/>
      <c r="AQ36" s="585"/>
      <c r="AR36" s="585"/>
      <c r="AS36" s="585"/>
      <c r="AT36" s="585"/>
      <c r="AU36" s="585"/>
      <c r="AV36" s="585"/>
      <c r="AW36" s="585"/>
      <c r="AX36" s="585"/>
      <c r="AY36" s="585"/>
      <c r="AZ36" s="585"/>
      <c r="BA36" s="585"/>
      <c r="BB36" s="585"/>
      <c r="BC36" s="585"/>
      <c r="BD36" s="175"/>
      <c r="BE36" s="584" t="str">
        <f t="shared" si="1"/>
        <v/>
      </c>
      <c r="BF36" s="584"/>
      <c r="BG36" s="585"/>
      <c r="BH36" s="585"/>
      <c r="BI36" s="585"/>
      <c r="BJ36" s="585"/>
      <c r="BK36" s="585"/>
      <c r="BL36" s="585"/>
      <c r="BM36" s="585"/>
      <c r="BN36" s="585"/>
      <c r="BO36" s="585"/>
      <c r="BP36" s="585"/>
      <c r="BQ36" s="585"/>
      <c r="BR36" s="585"/>
      <c r="BS36" s="585"/>
      <c r="BT36" s="585"/>
      <c r="BU36" s="585"/>
      <c r="BV36" s="175"/>
      <c r="BW36" s="584">
        <f t="shared" si="2"/>
        <v>7</v>
      </c>
      <c r="BX36" s="584"/>
      <c r="BY36" s="585" t="str">
        <f>IF('各会計、関係団体の財政状況及び健全化判断比率'!B70="","",'各会計、関係団体の財政状況及び健全化判断比率'!B70)</f>
        <v>東京二十三区清掃一部事務組合</v>
      </c>
      <c r="BZ36" s="585"/>
      <c r="CA36" s="585"/>
      <c r="CB36" s="585"/>
      <c r="CC36" s="585"/>
      <c r="CD36" s="585"/>
      <c r="CE36" s="585"/>
      <c r="CF36" s="585"/>
      <c r="CG36" s="585"/>
      <c r="CH36" s="585"/>
      <c r="CI36" s="585"/>
      <c r="CJ36" s="585"/>
      <c r="CK36" s="585"/>
      <c r="CL36" s="585"/>
      <c r="CM36" s="585"/>
      <c r="CN36" s="175"/>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202"/>
    </row>
    <row r="37" spans="1:113" ht="32.25" customHeight="1" x14ac:dyDescent="0.2">
      <c r="A37" s="175"/>
      <c r="B37" s="199"/>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75"/>
      <c r="U37" s="584" t="str">
        <f t="shared" si="4"/>
        <v/>
      </c>
      <c r="V37" s="584"/>
      <c r="W37" s="585"/>
      <c r="X37" s="585"/>
      <c r="Y37" s="585"/>
      <c r="Z37" s="585"/>
      <c r="AA37" s="585"/>
      <c r="AB37" s="585"/>
      <c r="AC37" s="585"/>
      <c r="AD37" s="585"/>
      <c r="AE37" s="585"/>
      <c r="AF37" s="585"/>
      <c r="AG37" s="585"/>
      <c r="AH37" s="585"/>
      <c r="AI37" s="585"/>
      <c r="AJ37" s="585"/>
      <c r="AK37" s="585"/>
      <c r="AL37" s="175"/>
      <c r="AM37" s="584" t="str">
        <f t="shared" si="0"/>
        <v/>
      </c>
      <c r="AN37" s="584"/>
      <c r="AO37" s="585"/>
      <c r="AP37" s="585"/>
      <c r="AQ37" s="585"/>
      <c r="AR37" s="585"/>
      <c r="AS37" s="585"/>
      <c r="AT37" s="585"/>
      <c r="AU37" s="585"/>
      <c r="AV37" s="585"/>
      <c r="AW37" s="585"/>
      <c r="AX37" s="585"/>
      <c r="AY37" s="585"/>
      <c r="AZ37" s="585"/>
      <c r="BA37" s="585"/>
      <c r="BB37" s="585"/>
      <c r="BC37" s="585"/>
      <c r="BD37" s="175"/>
      <c r="BE37" s="584" t="str">
        <f t="shared" si="1"/>
        <v/>
      </c>
      <c r="BF37" s="584"/>
      <c r="BG37" s="585"/>
      <c r="BH37" s="585"/>
      <c r="BI37" s="585"/>
      <c r="BJ37" s="585"/>
      <c r="BK37" s="585"/>
      <c r="BL37" s="585"/>
      <c r="BM37" s="585"/>
      <c r="BN37" s="585"/>
      <c r="BO37" s="585"/>
      <c r="BP37" s="585"/>
      <c r="BQ37" s="585"/>
      <c r="BR37" s="585"/>
      <c r="BS37" s="585"/>
      <c r="BT37" s="585"/>
      <c r="BU37" s="585"/>
      <c r="BV37" s="175"/>
      <c r="BW37" s="584">
        <f t="shared" si="2"/>
        <v>8</v>
      </c>
      <c r="BX37" s="584"/>
      <c r="BY37" s="585" t="str">
        <f>IF('各会計、関係団体の財政状況及び健全化判断比率'!B71="","",'各会計、関係団体の財政状況及び健全化判断比率'!B71)</f>
        <v>東京都後期高齢者医療広域連合（一般会計）</v>
      </c>
      <c r="BZ37" s="585"/>
      <c r="CA37" s="585"/>
      <c r="CB37" s="585"/>
      <c r="CC37" s="585"/>
      <c r="CD37" s="585"/>
      <c r="CE37" s="585"/>
      <c r="CF37" s="585"/>
      <c r="CG37" s="585"/>
      <c r="CH37" s="585"/>
      <c r="CI37" s="585"/>
      <c r="CJ37" s="585"/>
      <c r="CK37" s="585"/>
      <c r="CL37" s="585"/>
      <c r="CM37" s="585"/>
      <c r="CN37" s="175"/>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202"/>
    </row>
    <row r="38" spans="1:113" ht="32.25" customHeight="1" x14ac:dyDescent="0.2">
      <c r="A38" s="175"/>
      <c r="B38" s="199"/>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75"/>
      <c r="U38" s="584" t="str">
        <f t="shared" si="4"/>
        <v/>
      </c>
      <c r="V38" s="584"/>
      <c r="W38" s="585"/>
      <c r="X38" s="585"/>
      <c r="Y38" s="585"/>
      <c r="Z38" s="585"/>
      <c r="AA38" s="585"/>
      <c r="AB38" s="585"/>
      <c r="AC38" s="585"/>
      <c r="AD38" s="585"/>
      <c r="AE38" s="585"/>
      <c r="AF38" s="585"/>
      <c r="AG38" s="585"/>
      <c r="AH38" s="585"/>
      <c r="AI38" s="585"/>
      <c r="AJ38" s="585"/>
      <c r="AK38" s="585"/>
      <c r="AL38" s="175"/>
      <c r="AM38" s="584" t="str">
        <f t="shared" si="0"/>
        <v/>
      </c>
      <c r="AN38" s="584"/>
      <c r="AO38" s="585"/>
      <c r="AP38" s="585"/>
      <c r="AQ38" s="585"/>
      <c r="AR38" s="585"/>
      <c r="AS38" s="585"/>
      <c r="AT38" s="585"/>
      <c r="AU38" s="585"/>
      <c r="AV38" s="585"/>
      <c r="AW38" s="585"/>
      <c r="AX38" s="585"/>
      <c r="AY38" s="585"/>
      <c r="AZ38" s="585"/>
      <c r="BA38" s="585"/>
      <c r="BB38" s="585"/>
      <c r="BC38" s="585"/>
      <c r="BD38" s="175"/>
      <c r="BE38" s="584" t="str">
        <f t="shared" si="1"/>
        <v/>
      </c>
      <c r="BF38" s="584"/>
      <c r="BG38" s="585"/>
      <c r="BH38" s="585"/>
      <c r="BI38" s="585"/>
      <c r="BJ38" s="585"/>
      <c r="BK38" s="585"/>
      <c r="BL38" s="585"/>
      <c r="BM38" s="585"/>
      <c r="BN38" s="585"/>
      <c r="BO38" s="585"/>
      <c r="BP38" s="585"/>
      <c r="BQ38" s="585"/>
      <c r="BR38" s="585"/>
      <c r="BS38" s="585"/>
      <c r="BT38" s="585"/>
      <c r="BU38" s="585"/>
      <c r="BV38" s="175"/>
      <c r="BW38" s="584">
        <f t="shared" si="2"/>
        <v>9</v>
      </c>
      <c r="BX38" s="584"/>
      <c r="BY38" s="585" t="str">
        <f>IF('各会計、関係団体の財政状況及び健全化判断比率'!B72="","",'各会計、関係団体の財政状況及び健全化判断比率'!B72)</f>
        <v>東京都後期高齢者医療広域連合
（後期高齢者医療特別会計）</v>
      </c>
      <c r="BZ38" s="585"/>
      <c r="CA38" s="585"/>
      <c r="CB38" s="585"/>
      <c r="CC38" s="585"/>
      <c r="CD38" s="585"/>
      <c r="CE38" s="585"/>
      <c r="CF38" s="585"/>
      <c r="CG38" s="585"/>
      <c r="CH38" s="585"/>
      <c r="CI38" s="585"/>
      <c r="CJ38" s="585"/>
      <c r="CK38" s="585"/>
      <c r="CL38" s="585"/>
      <c r="CM38" s="585"/>
      <c r="CN38" s="175"/>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202"/>
    </row>
    <row r="39" spans="1:113" ht="32.25" customHeight="1" x14ac:dyDescent="0.2">
      <c r="A39" s="175"/>
      <c r="B39" s="199"/>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75"/>
      <c r="U39" s="584" t="str">
        <f t="shared" si="4"/>
        <v/>
      </c>
      <c r="V39" s="584"/>
      <c r="W39" s="585"/>
      <c r="X39" s="585"/>
      <c r="Y39" s="585"/>
      <c r="Z39" s="585"/>
      <c r="AA39" s="585"/>
      <c r="AB39" s="585"/>
      <c r="AC39" s="585"/>
      <c r="AD39" s="585"/>
      <c r="AE39" s="585"/>
      <c r="AF39" s="585"/>
      <c r="AG39" s="585"/>
      <c r="AH39" s="585"/>
      <c r="AI39" s="585"/>
      <c r="AJ39" s="585"/>
      <c r="AK39" s="585"/>
      <c r="AL39" s="175"/>
      <c r="AM39" s="584" t="str">
        <f t="shared" si="0"/>
        <v/>
      </c>
      <c r="AN39" s="584"/>
      <c r="AO39" s="585"/>
      <c r="AP39" s="585"/>
      <c r="AQ39" s="585"/>
      <c r="AR39" s="585"/>
      <c r="AS39" s="585"/>
      <c r="AT39" s="585"/>
      <c r="AU39" s="585"/>
      <c r="AV39" s="585"/>
      <c r="AW39" s="585"/>
      <c r="AX39" s="585"/>
      <c r="AY39" s="585"/>
      <c r="AZ39" s="585"/>
      <c r="BA39" s="585"/>
      <c r="BB39" s="585"/>
      <c r="BC39" s="585"/>
      <c r="BD39" s="175"/>
      <c r="BE39" s="584" t="str">
        <f t="shared" si="1"/>
        <v/>
      </c>
      <c r="BF39" s="584"/>
      <c r="BG39" s="585"/>
      <c r="BH39" s="585"/>
      <c r="BI39" s="585"/>
      <c r="BJ39" s="585"/>
      <c r="BK39" s="585"/>
      <c r="BL39" s="585"/>
      <c r="BM39" s="585"/>
      <c r="BN39" s="585"/>
      <c r="BO39" s="585"/>
      <c r="BP39" s="585"/>
      <c r="BQ39" s="585"/>
      <c r="BR39" s="585"/>
      <c r="BS39" s="585"/>
      <c r="BT39" s="585"/>
      <c r="BU39" s="585"/>
      <c r="BV39" s="175"/>
      <c r="BW39" s="584" t="str">
        <f t="shared" si="2"/>
        <v/>
      </c>
      <c r="BX39" s="584"/>
      <c r="BY39" s="585" t="str">
        <f>IF('各会計、関係団体の財政状況及び健全化判断比率'!B73="","",'各会計、関係団体の財政状況及び健全化判断比率'!B73)</f>
        <v/>
      </c>
      <c r="BZ39" s="585"/>
      <c r="CA39" s="585"/>
      <c r="CB39" s="585"/>
      <c r="CC39" s="585"/>
      <c r="CD39" s="585"/>
      <c r="CE39" s="585"/>
      <c r="CF39" s="585"/>
      <c r="CG39" s="585"/>
      <c r="CH39" s="585"/>
      <c r="CI39" s="585"/>
      <c r="CJ39" s="585"/>
      <c r="CK39" s="585"/>
      <c r="CL39" s="585"/>
      <c r="CM39" s="585"/>
      <c r="CN39" s="175"/>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202"/>
    </row>
    <row r="40" spans="1:113" ht="32.25" customHeight="1" x14ac:dyDescent="0.2">
      <c r="A40" s="175"/>
      <c r="B40" s="199"/>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75"/>
      <c r="U40" s="584" t="str">
        <f t="shared" si="4"/>
        <v/>
      </c>
      <c r="V40" s="584"/>
      <c r="W40" s="585"/>
      <c r="X40" s="585"/>
      <c r="Y40" s="585"/>
      <c r="Z40" s="585"/>
      <c r="AA40" s="585"/>
      <c r="AB40" s="585"/>
      <c r="AC40" s="585"/>
      <c r="AD40" s="585"/>
      <c r="AE40" s="585"/>
      <c r="AF40" s="585"/>
      <c r="AG40" s="585"/>
      <c r="AH40" s="585"/>
      <c r="AI40" s="585"/>
      <c r="AJ40" s="585"/>
      <c r="AK40" s="585"/>
      <c r="AL40" s="175"/>
      <c r="AM40" s="584" t="str">
        <f t="shared" si="0"/>
        <v/>
      </c>
      <c r="AN40" s="584"/>
      <c r="AO40" s="585"/>
      <c r="AP40" s="585"/>
      <c r="AQ40" s="585"/>
      <c r="AR40" s="585"/>
      <c r="AS40" s="585"/>
      <c r="AT40" s="585"/>
      <c r="AU40" s="585"/>
      <c r="AV40" s="585"/>
      <c r="AW40" s="585"/>
      <c r="AX40" s="585"/>
      <c r="AY40" s="585"/>
      <c r="AZ40" s="585"/>
      <c r="BA40" s="585"/>
      <c r="BB40" s="585"/>
      <c r="BC40" s="585"/>
      <c r="BD40" s="175"/>
      <c r="BE40" s="584" t="str">
        <f t="shared" si="1"/>
        <v/>
      </c>
      <c r="BF40" s="584"/>
      <c r="BG40" s="585"/>
      <c r="BH40" s="585"/>
      <c r="BI40" s="585"/>
      <c r="BJ40" s="585"/>
      <c r="BK40" s="585"/>
      <c r="BL40" s="585"/>
      <c r="BM40" s="585"/>
      <c r="BN40" s="585"/>
      <c r="BO40" s="585"/>
      <c r="BP40" s="585"/>
      <c r="BQ40" s="585"/>
      <c r="BR40" s="585"/>
      <c r="BS40" s="585"/>
      <c r="BT40" s="585"/>
      <c r="BU40" s="585"/>
      <c r="BV40" s="175"/>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75"/>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202"/>
    </row>
    <row r="41" spans="1:113" ht="32.25" customHeight="1" x14ac:dyDescent="0.2">
      <c r="A41" s="175"/>
      <c r="B41" s="199"/>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75"/>
      <c r="U41" s="584" t="str">
        <f t="shared" si="4"/>
        <v/>
      </c>
      <c r="V41" s="584"/>
      <c r="W41" s="585"/>
      <c r="X41" s="585"/>
      <c r="Y41" s="585"/>
      <c r="Z41" s="585"/>
      <c r="AA41" s="585"/>
      <c r="AB41" s="585"/>
      <c r="AC41" s="585"/>
      <c r="AD41" s="585"/>
      <c r="AE41" s="585"/>
      <c r="AF41" s="585"/>
      <c r="AG41" s="585"/>
      <c r="AH41" s="585"/>
      <c r="AI41" s="585"/>
      <c r="AJ41" s="585"/>
      <c r="AK41" s="585"/>
      <c r="AL41" s="175"/>
      <c r="AM41" s="584" t="str">
        <f t="shared" si="0"/>
        <v/>
      </c>
      <c r="AN41" s="584"/>
      <c r="AO41" s="585"/>
      <c r="AP41" s="585"/>
      <c r="AQ41" s="585"/>
      <c r="AR41" s="585"/>
      <c r="AS41" s="585"/>
      <c r="AT41" s="585"/>
      <c r="AU41" s="585"/>
      <c r="AV41" s="585"/>
      <c r="AW41" s="585"/>
      <c r="AX41" s="585"/>
      <c r="AY41" s="585"/>
      <c r="AZ41" s="585"/>
      <c r="BA41" s="585"/>
      <c r="BB41" s="585"/>
      <c r="BC41" s="585"/>
      <c r="BD41" s="175"/>
      <c r="BE41" s="584" t="str">
        <f t="shared" si="1"/>
        <v/>
      </c>
      <c r="BF41" s="584"/>
      <c r="BG41" s="585"/>
      <c r="BH41" s="585"/>
      <c r="BI41" s="585"/>
      <c r="BJ41" s="585"/>
      <c r="BK41" s="585"/>
      <c r="BL41" s="585"/>
      <c r="BM41" s="585"/>
      <c r="BN41" s="585"/>
      <c r="BO41" s="585"/>
      <c r="BP41" s="585"/>
      <c r="BQ41" s="585"/>
      <c r="BR41" s="585"/>
      <c r="BS41" s="585"/>
      <c r="BT41" s="585"/>
      <c r="BU41" s="585"/>
      <c r="BV41" s="175"/>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75"/>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202"/>
    </row>
    <row r="42" spans="1:113" ht="32.25" customHeight="1" x14ac:dyDescent="0.2">
      <c r="B42" s="199"/>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75"/>
      <c r="U42" s="584" t="str">
        <f t="shared" si="4"/>
        <v/>
      </c>
      <c r="V42" s="584"/>
      <c r="W42" s="585"/>
      <c r="X42" s="585"/>
      <c r="Y42" s="585"/>
      <c r="Z42" s="585"/>
      <c r="AA42" s="585"/>
      <c r="AB42" s="585"/>
      <c r="AC42" s="585"/>
      <c r="AD42" s="585"/>
      <c r="AE42" s="585"/>
      <c r="AF42" s="585"/>
      <c r="AG42" s="585"/>
      <c r="AH42" s="585"/>
      <c r="AI42" s="585"/>
      <c r="AJ42" s="585"/>
      <c r="AK42" s="585"/>
      <c r="AL42" s="175"/>
      <c r="AM42" s="584" t="str">
        <f t="shared" si="0"/>
        <v/>
      </c>
      <c r="AN42" s="584"/>
      <c r="AO42" s="585"/>
      <c r="AP42" s="585"/>
      <c r="AQ42" s="585"/>
      <c r="AR42" s="585"/>
      <c r="AS42" s="585"/>
      <c r="AT42" s="585"/>
      <c r="AU42" s="585"/>
      <c r="AV42" s="585"/>
      <c r="AW42" s="585"/>
      <c r="AX42" s="585"/>
      <c r="AY42" s="585"/>
      <c r="AZ42" s="585"/>
      <c r="BA42" s="585"/>
      <c r="BB42" s="585"/>
      <c r="BC42" s="585"/>
      <c r="BD42" s="175"/>
      <c r="BE42" s="584" t="str">
        <f t="shared" si="1"/>
        <v/>
      </c>
      <c r="BF42" s="584"/>
      <c r="BG42" s="585"/>
      <c r="BH42" s="585"/>
      <c r="BI42" s="585"/>
      <c r="BJ42" s="585"/>
      <c r="BK42" s="585"/>
      <c r="BL42" s="585"/>
      <c r="BM42" s="585"/>
      <c r="BN42" s="585"/>
      <c r="BO42" s="585"/>
      <c r="BP42" s="585"/>
      <c r="BQ42" s="585"/>
      <c r="BR42" s="585"/>
      <c r="BS42" s="585"/>
      <c r="BT42" s="585"/>
      <c r="BU42" s="585"/>
      <c r="BV42" s="175"/>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75"/>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202"/>
    </row>
    <row r="43" spans="1:113" ht="32.25" customHeight="1" x14ac:dyDescent="0.2">
      <c r="B43" s="199"/>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75"/>
      <c r="U43" s="584" t="str">
        <f t="shared" si="4"/>
        <v/>
      </c>
      <c r="V43" s="584"/>
      <c r="W43" s="585"/>
      <c r="X43" s="585"/>
      <c r="Y43" s="585"/>
      <c r="Z43" s="585"/>
      <c r="AA43" s="585"/>
      <c r="AB43" s="585"/>
      <c r="AC43" s="585"/>
      <c r="AD43" s="585"/>
      <c r="AE43" s="585"/>
      <c r="AF43" s="585"/>
      <c r="AG43" s="585"/>
      <c r="AH43" s="585"/>
      <c r="AI43" s="585"/>
      <c r="AJ43" s="585"/>
      <c r="AK43" s="585"/>
      <c r="AL43" s="175"/>
      <c r="AM43" s="584" t="str">
        <f t="shared" si="0"/>
        <v/>
      </c>
      <c r="AN43" s="584"/>
      <c r="AO43" s="585"/>
      <c r="AP43" s="585"/>
      <c r="AQ43" s="585"/>
      <c r="AR43" s="585"/>
      <c r="AS43" s="585"/>
      <c r="AT43" s="585"/>
      <c r="AU43" s="585"/>
      <c r="AV43" s="585"/>
      <c r="AW43" s="585"/>
      <c r="AX43" s="585"/>
      <c r="AY43" s="585"/>
      <c r="AZ43" s="585"/>
      <c r="BA43" s="585"/>
      <c r="BB43" s="585"/>
      <c r="BC43" s="585"/>
      <c r="BD43" s="175"/>
      <c r="BE43" s="584" t="str">
        <f t="shared" si="1"/>
        <v/>
      </c>
      <c r="BF43" s="584"/>
      <c r="BG43" s="585"/>
      <c r="BH43" s="585"/>
      <c r="BI43" s="585"/>
      <c r="BJ43" s="585"/>
      <c r="BK43" s="585"/>
      <c r="BL43" s="585"/>
      <c r="BM43" s="585"/>
      <c r="BN43" s="585"/>
      <c r="BO43" s="585"/>
      <c r="BP43" s="585"/>
      <c r="BQ43" s="585"/>
      <c r="BR43" s="585"/>
      <c r="BS43" s="585"/>
      <c r="BT43" s="585"/>
      <c r="BU43" s="585"/>
      <c r="BV43" s="175"/>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75"/>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8jDoItH0yaGGAdLspoBHuSTa+8rsTLJ4nqh5GP+NI25mAF+h2CQ68QWTJrk2NiRSPmsGBQChugJl2HRJxZNvUw==" saltValue="gPETgNasIP51qX2NNcEMh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1" t="s">
        <v>528</v>
      </c>
      <c r="D34" s="1131"/>
      <c r="E34" s="1132"/>
      <c r="F34" s="32">
        <v>5.86</v>
      </c>
      <c r="G34" s="33">
        <v>6.89</v>
      </c>
      <c r="H34" s="33">
        <v>7.13</v>
      </c>
      <c r="I34" s="33">
        <v>6.61</v>
      </c>
      <c r="J34" s="34">
        <v>7.5</v>
      </c>
      <c r="K34" s="22"/>
      <c r="L34" s="22"/>
      <c r="M34" s="22"/>
      <c r="N34" s="22"/>
      <c r="O34" s="22"/>
      <c r="P34" s="22"/>
    </row>
    <row r="35" spans="1:16" ht="39" customHeight="1" x14ac:dyDescent="0.2">
      <c r="A35" s="22"/>
      <c r="B35" s="35"/>
      <c r="C35" s="1127" t="s">
        <v>529</v>
      </c>
      <c r="D35" s="1127"/>
      <c r="E35" s="1128"/>
      <c r="F35" s="36">
        <v>0.52</v>
      </c>
      <c r="G35" s="37">
        <v>0.81</v>
      </c>
      <c r="H35" s="37">
        <v>0.81</v>
      </c>
      <c r="I35" s="37">
        <v>0.61</v>
      </c>
      <c r="J35" s="38">
        <v>0.72</v>
      </c>
      <c r="K35" s="22"/>
      <c r="L35" s="22"/>
      <c r="M35" s="22"/>
      <c r="N35" s="22"/>
      <c r="O35" s="22"/>
      <c r="P35" s="22"/>
    </row>
    <row r="36" spans="1:16" ht="39" customHeight="1" x14ac:dyDescent="0.2">
      <c r="A36" s="22"/>
      <c r="B36" s="35"/>
      <c r="C36" s="1127" t="s">
        <v>530</v>
      </c>
      <c r="D36" s="1127"/>
      <c r="E36" s="1128"/>
      <c r="F36" s="36">
        <v>0.91</v>
      </c>
      <c r="G36" s="37">
        <v>1.0900000000000001</v>
      </c>
      <c r="H36" s="37">
        <v>1.04</v>
      </c>
      <c r="I36" s="37">
        <v>1</v>
      </c>
      <c r="J36" s="38">
        <v>0.69</v>
      </c>
      <c r="K36" s="22"/>
      <c r="L36" s="22"/>
      <c r="M36" s="22"/>
      <c r="N36" s="22"/>
      <c r="O36" s="22"/>
      <c r="P36" s="22"/>
    </row>
    <row r="37" spans="1:16" ht="39" customHeight="1" x14ac:dyDescent="0.2">
      <c r="A37" s="22"/>
      <c r="B37" s="35"/>
      <c r="C37" s="1127" t="s">
        <v>531</v>
      </c>
      <c r="D37" s="1127"/>
      <c r="E37" s="1128"/>
      <c r="F37" s="36">
        <v>7.0000000000000007E-2</v>
      </c>
      <c r="G37" s="37">
        <v>0.09</v>
      </c>
      <c r="H37" s="37">
        <v>0.1</v>
      </c>
      <c r="I37" s="37">
        <v>0.1</v>
      </c>
      <c r="J37" s="38">
        <v>0.09</v>
      </c>
      <c r="K37" s="22"/>
      <c r="L37" s="22"/>
      <c r="M37" s="22"/>
      <c r="N37" s="22"/>
      <c r="O37" s="22"/>
      <c r="P37" s="22"/>
    </row>
    <row r="38" spans="1:16" ht="39" customHeight="1" x14ac:dyDescent="0.2">
      <c r="A38" s="22"/>
      <c r="B38" s="35"/>
      <c r="C38" s="1127"/>
      <c r="D38" s="1127"/>
      <c r="E38" s="1128"/>
      <c r="F38" s="36"/>
      <c r="G38" s="37"/>
      <c r="H38" s="37"/>
      <c r="I38" s="37"/>
      <c r="J38" s="38"/>
      <c r="K38" s="22"/>
      <c r="L38" s="22"/>
      <c r="M38" s="22"/>
      <c r="N38" s="22"/>
      <c r="O38" s="22"/>
      <c r="P38" s="22"/>
    </row>
    <row r="39" spans="1:16" ht="39" customHeight="1" x14ac:dyDescent="0.2">
      <c r="A39" s="22"/>
      <c r="B39" s="35"/>
      <c r="C39" s="1127"/>
      <c r="D39" s="1127"/>
      <c r="E39" s="1128"/>
      <c r="F39" s="36"/>
      <c r="G39" s="37"/>
      <c r="H39" s="37"/>
      <c r="I39" s="37"/>
      <c r="J39" s="38"/>
      <c r="K39" s="22"/>
      <c r="L39" s="22"/>
      <c r="M39" s="22"/>
      <c r="N39" s="22"/>
      <c r="O39" s="22"/>
      <c r="P39" s="22"/>
    </row>
    <row r="40" spans="1:16" ht="39" customHeight="1" x14ac:dyDescent="0.2">
      <c r="A40" s="22"/>
      <c r="B40" s="35"/>
      <c r="C40" s="1127"/>
      <c r="D40" s="1127"/>
      <c r="E40" s="1128"/>
      <c r="F40" s="36"/>
      <c r="G40" s="37"/>
      <c r="H40" s="37"/>
      <c r="I40" s="37"/>
      <c r="J40" s="38"/>
      <c r="K40" s="22"/>
      <c r="L40" s="22"/>
      <c r="M40" s="22"/>
      <c r="N40" s="22"/>
      <c r="O40" s="22"/>
      <c r="P40" s="22"/>
    </row>
    <row r="41" spans="1:16" ht="39" customHeight="1" x14ac:dyDescent="0.2">
      <c r="A41" s="22"/>
      <c r="B41" s="35"/>
      <c r="C41" s="1127"/>
      <c r="D41" s="1127"/>
      <c r="E41" s="1128"/>
      <c r="F41" s="36"/>
      <c r="G41" s="37"/>
      <c r="H41" s="37"/>
      <c r="I41" s="37"/>
      <c r="J41" s="38"/>
      <c r="K41" s="22"/>
      <c r="L41" s="22"/>
      <c r="M41" s="22"/>
      <c r="N41" s="22"/>
      <c r="O41" s="22"/>
      <c r="P41" s="22"/>
    </row>
    <row r="42" spans="1:16" ht="39" customHeight="1" x14ac:dyDescent="0.2">
      <c r="A42" s="22"/>
      <c r="B42" s="39"/>
      <c r="C42" s="1127" t="s">
        <v>532</v>
      </c>
      <c r="D42" s="1127"/>
      <c r="E42" s="1128"/>
      <c r="F42" s="36" t="s">
        <v>482</v>
      </c>
      <c r="G42" s="37" t="s">
        <v>482</v>
      </c>
      <c r="H42" s="37" t="s">
        <v>482</v>
      </c>
      <c r="I42" s="37" t="s">
        <v>482</v>
      </c>
      <c r="J42" s="38" t="s">
        <v>482</v>
      </c>
      <c r="K42" s="22"/>
      <c r="L42" s="22"/>
      <c r="M42" s="22"/>
      <c r="N42" s="22"/>
      <c r="O42" s="22"/>
      <c r="P42" s="22"/>
    </row>
    <row r="43" spans="1:16" ht="39" customHeight="1" thickBot="1" x14ac:dyDescent="0.25">
      <c r="A43" s="22"/>
      <c r="B43" s="40"/>
      <c r="C43" s="1129" t="s">
        <v>533</v>
      </c>
      <c r="D43" s="1129"/>
      <c r="E43" s="1130"/>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VOvG/eCIGOg3TTMOahAUfFl10yNKm9dpxK+WFhm+3t500ndtA9cK5+HGwkZFozPzx1w6F+zfk4aXtJAqguC3mA==" saltValue="VXAPJGWhqvfIZM7rw0JVC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33" t="s">
        <v>9</v>
      </c>
      <c r="C45" s="1134"/>
      <c r="D45" s="56"/>
      <c r="E45" s="1139" t="s">
        <v>10</v>
      </c>
      <c r="F45" s="1139"/>
      <c r="G45" s="1139"/>
      <c r="H45" s="1139"/>
      <c r="I45" s="1139"/>
      <c r="J45" s="1140"/>
      <c r="K45" s="57">
        <v>1830</v>
      </c>
      <c r="L45" s="58">
        <v>162</v>
      </c>
      <c r="M45" s="58">
        <v>162</v>
      </c>
      <c r="N45" s="58">
        <v>8</v>
      </c>
      <c r="O45" s="59">
        <v>12</v>
      </c>
      <c r="P45" s="46"/>
      <c r="Q45" s="46"/>
      <c r="R45" s="46"/>
      <c r="S45" s="46"/>
      <c r="T45" s="46"/>
      <c r="U45" s="46"/>
    </row>
    <row r="46" spans="1:21" ht="30.75" customHeight="1" x14ac:dyDescent="0.2">
      <c r="A46" s="46"/>
      <c r="B46" s="1135"/>
      <c r="C46" s="1136"/>
      <c r="D46" s="60"/>
      <c r="E46" s="1141" t="s">
        <v>11</v>
      </c>
      <c r="F46" s="1141"/>
      <c r="G46" s="1141"/>
      <c r="H46" s="1141"/>
      <c r="I46" s="1141"/>
      <c r="J46" s="1142"/>
      <c r="K46" s="61" t="s">
        <v>482</v>
      </c>
      <c r="L46" s="62" t="s">
        <v>482</v>
      </c>
      <c r="M46" s="62" t="s">
        <v>482</v>
      </c>
      <c r="N46" s="62" t="s">
        <v>482</v>
      </c>
      <c r="O46" s="63" t="s">
        <v>482</v>
      </c>
      <c r="P46" s="46"/>
      <c r="Q46" s="46"/>
      <c r="R46" s="46"/>
      <c r="S46" s="46"/>
      <c r="T46" s="46"/>
      <c r="U46" s="46"/>
    </row>
    <row r="47" spans="1:21" ht="30.75" customHeight="1" x14ac:dyDescent="0.2">
      <c r="A47" s="46"/>
      <c r="B47" s="1135"/>
      <c r="C47" s="1136"/>
      <c r="D47" s="60"/>
      <c r="E47" s="1141" t="s">
        <v>12</v>
      </c>
      <c r="F47" s="1141"/>
      <c r="G47" s="1141"/>
      <c r="H47" s="1141"/>
      <c r="I47" s="1141"/>
      <c r="J47" s="1142"/>
      <c r="K47" s="61" t="s">
        <v>482</v>
      </c>
      <c r="L47" s="62" t="s">
        <v>482</v>
      </c>
      <c r="M47" s="62" t="s">
        <v>482</v>
      </c>
      <c r="N47" s="62" t="s">
        <v>482</v>
      </c>
      <c r="O47" s="63" t="s">
        <v>482</v>
      </c>
      <c r="P47" s="46"/>
      <c r="Q47" s="46"/>
      <c r="R47" s="46"/>
      <c r="S47" s="46"/>
      <c r="T47" s="46"/>
      <c r="U47" s="46"/>
    </row>
    <row r="48" spans="1:21" ht="30.75" customHeight="1" x14ac:dyDescent="0.2">
      <c r="A48" s="46"/>
      <c r="B48" s="1135"/>
      <c r="C48" s="1136"/>
      <c r="D48" s="60"/>
      <c r="E48" s="1141" t="s">
        <v>13</v>
      </c>
      <c r="F48" s="1141"/>
      <c r="G48" s="1141"/>
      <c r="H48" s="1141"/>
      <c r="I48" s="1141"/>
      <c r="J48" s="1142"/>
      <c r="K48" s="61" t="s">
        <v>482</v>
      </c>
      <c r="L48" s="62" t="s">
        <v>482</v>
      </c>
      <c r="M48" s="62" t="s">
        <v>482</v>
      </c>
      <c r="N48" s="62" t="s">
        <v>482</v>
      </c>
      <c r="O48" s="63" t="s">
        <v>482</v>
      </c>
      <c r="P48" s="46"/>
      <c r="Q48" s="46"/>
      <c r="R48" s="46"/>
      <c r="S48" s="46"/>
      <c r="T48" s="46"/>
      <c r="U48" s="46"/>
    </row>
    <row r="49" spans="1:21" ht="30.75" customHeight="1" x14ac:dyDescent="0.2">
      <c r="A49" s="46"/>
      <c r="B49" s="1135"/>
      <c r="C49" s="1136"/>
      <c r="D49" s="60"/>
      <c r="E49" s="1141" t="s">
        <v>14</v>
      </c>
      <c r="F49" s="1141"/>
      <c r="G49" s="1141"/>
      <c r="H49" s="1141"/>
      <c r="I49" s="1141"/>
      <c r="J49" s="1142"/>
      <c r="K49" s="61">
        <v>183</v>
      </c>
      <c r="L49" s="62">
        <v>205</v>
      </c>
      <c r="M49" s="62">
        <v>195</v>
      </c>
      <c r="N49" s="62">
        <v>194</v>
      </c>
      <c r="O49" s="63">
        <v>235</v>
      </c>
      <c r="P49" s="46"/>
      <c r="Q49" s="46"/>
      <c r="R49" s="46"/>
      <c r="S49" s="46"/>
      <c r="T49" s="46"/>
      <c r="U49" s="46"/>
    </row>
    <row r="50" spans="1:21" ht="30.75" customHeight="1" x14ac:dyDescent="0.2">
      <c r="A50" s="46"/>
      <c r="B50" s="1135"/>
      <c r="C50" s="1136"/>
      <c r="D50" s="60"/>
      <c r="E50" s="1141" t="s">
        <v>15</v>
      </c>
      <c r="F50" s="1141"/>
      <c r="G50" s="1141"/>
      <c r="H50" s="1141"/>
      <c r="I50" s="1141"/>
      <c r="J50" s="1142"/>
      <c r="K50" s="61" t="s">
        <v>482</v>
      </c>
      <c r="L50" s="62" t="s">
        <v>482</v>
      </c>
      <c r="M50" s="62" t="s">
        <v>482</v>
      </c>
      <c r="N50" s="62" t="s">
        <v>482</v>
      </c>
      <c r="O50" s="63" t="s">
        <v>482</v>
      </c>
      <c r="P50" s="46"/>
      <c r="Q50" s="46"/>
      <c r="R50" s="46"/>
      <c r="S50" s="46"/>
      <c r="T50" s="46"/>
      <c r="U50" s="46"/>
    </row>
    <row r="51" spans="1:21" ht="30.75" customHeight="1" x14ac:dyDescent="0.2">
      <c r="A51" s="46"/>
      <c r="B51" s="1137"/>
      <c r="C51" s="1138"/>
      <c r="D51" s="64"/>
      <c r="E51" s="1141" t="s">
        <v>16</v>
      </c>
      <c r="F51" s="1141"/>
      <c r="G51" s="1141"/>
      <c r="H51" s="1141"/>
      <c r="I51" s="1141"/>
      <c r="J51" s="1142"/>
      <c r="K51" s="61" t="s">
        <v>482</v>
      </c>
      <c r="L51" s="62" t="s">
        <v>482</v>
      </c>
      <c r="M51" s="62" t="s">
        <v>482</v>
      </c>
      <c r="N51" s="62" t="s">
        <v>482</v>
      </c>
      <c r="O51" s="63" t="s">
        <v>482</v>
      </c>
      <c r="P51" s="46"/>
      <c r="Q51" s="46"/>
      <c r="R51" s="46"/>
      <c r="S51" s="46"/>
      <c r="T51" s="46"/>
      <c r="U51" s="46"/>
    </row>
    <row r="52" spans="1:21" ht="30.75" customHeight="1" x14ac:dyDescent="0.2">
      <c r="A52" s="46"/>
      <c r="B52" s="1143" t="s">
        <v>17</v>
      </c>
      <c r="C52" s="1144"/>
      <c r="D52" s="64"/>
      <c r="E52" s="1141" t="s">
        <v>18</v>
      </c>
      <c r="F52" s="1141"/>
      <c r="G52" s="1141"/>
      <c r="H52" s="1141"/>
      <c r="I52" s="1141"/>
      <c r="J52" s="1142"/>
      <c r="K52" s="61">
        <v>10484</v>
      </c>
      <c r="L52" s="62">
        <v>9897</v>
      </c>
      <c r="M52" s="62">
        <v>9591</v>
      </c>
      <c r="N52" s="62">
        <v>9005</v>
      </c>
      <c r="O52" s="63">
        <v>8107</v>
      </c>
      <c r="P52" s="46"/>
      <c r="Q52" s="46"/>
      <c r="R52" s="46"/>
      <c r="S52" s="46"/>
      <c r="T52" s="46"/>
      <c r="U52" s="46"/>
    </row>
    <row r="53" spans="1:21" ht="30.75" customHeight="1" thickBot="1" x14ac:dyDescent="0.25">
      <c r="A53" s="46"/>
      <c r="B53" s="1145" t="s">
        <v>19</v>
      </c>
      <c r="C53" s="1146"/>
      <c r="D53" s="65"/>
      <c r="E53" s="1147" t="s">
        <v>20</v>
      </c>
      <c r="F53" s="1147"/>
      <c r="G53" s="1147"/>
      <c r="H53" s="1147"/>
      <c r="I53" s="1147"/>
      <c r="J53" s="1148"/>
      <c r="K53" s="66">
        <v>-8471</v>
      </c>
      <c r="L53" s="67">
        <v>-9530</v>
      </c>
      <c r="M53" s="67">
        <v>-9234</v>
      </c>
      <c r="N53" s="67">
        <v>-8803</v>
      </c>
      <c r="O53" s="68">
        <v>-7860</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534</v>
      </c>
      <c r="L57" s="79" t="s">
        <v>535</v>
      </c>
      <c r="M57" s="79" t="s">
        <v>536</v>
      </c>
      <c r="N57" s="79" t="s">
        <v>537</v>
      </c>
      <c r="O57" s="80" t="s">
        <v>538</v>
      </c>
      <c r="P57" s="46"/>
      <c r="Q57" s="46"/>
      <c r="R57" s="46"/>
      <c r="S57" s="46"/>
      <c r="T57" s="46"/>
      <c r="U57" s="46"/>
    </row>
    <row r="58" spans="1:21" ht="31.5" customHeight="1" x14ac:dyDescent="0.2">
      <c r="B58" s="1149" t="s">
        <v>24</v>
      </c>
      <c r="C58" s="1150"/>
      <c r="D58" s="1155" t="s">
        <v>25</v>
      </c>
      <c r="E58" s="1156"/>
      <c r="F58" s="1156"/>
      <c r="G58" s="1156"/>
      <c r="H58" s="1156"/>
      <c r="I58" s="1156"/>
      <c r="J58" s="1157"/>
      <c r="K58" s="81" t="s">
        <v>482</v>
      </c>
      <c r="L58" s="82" t="s">
        <v>482</v>
      </c>
      <c r="M58" s="82" t="s">
        <v>482</v>
      </c>
      <c r="N58" s="82" t="s">
        <v>482</v>
      </c>
      <c r="O58" s="83" t="s">
        <v>482</v>
      </c>
    </row>
    <row r="59" spans="1:21" ht="31.5" customHeight="1" x14ac:dyDescent="0.2">
      <c r="B59" s="1151"/>
      <c r="C59" s="1152"/>
      <c r="D59" s="1158" t="s">
        <v>26</v>
      </c>
      <c r="E59" s="1159"/>
      <c r="F59" s="1159"/>
      <c r="G59" s="1159"/>
      <c r="H59" s="1159"/>
      <c r="I59" s="1159"/>
      <c r="J59" s="1160"/>
      <c r="K59" s="84" t="s">
        <v>482</v>
      </c>
      <c r="L59" s="85" t="s">
        <v>482</v>
      </c>
      <c r="M59" s="85" t="s">
        <v>482</v>
      </c>
      <c r="N59" s="85" t="s">
        <v>482</v>
      </c>
      <c r="O59" s="86" t="s">
        <v>482</v>
      </c>
    </row>
    <row r="60" spans="1:21" ht="31.5" customHeight="1" thickBot="1" x14ac:dyDescent="0.25">
      <c r="B60" s="1153"/>
      <c r="C60" s="1154"/>
      <c r="D60" s="1161" t="s">
        <v>27</v>
      </c>
      <c r="E60" s="1162"/>
      <c r="F60" s="1162"/>
      <c r="G60" s="1162"/>
      <c r="H60" s="1162"/>
      <c r="I60" s="1162"/>
      <c r="J60" s="1163"/>
      <c r="K60" s="87" t="s">
        <v>482</v>
      </c>
      <c r="L60" s="88" t="s">
        <v>482</v>
      </c>
      <c r="M60" s="88" t="s">
        <v>482</v>
      </c>
      <c r="N60" s="88" t="s">
        <v>482</v>
      </c>
      <c r="O60" s="89" t="s">
        <v>482</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KitdE0pBSlCEtxYZHV6o4wUKr1aaHkOm86NF1D8EDbmVG5znJL/VZ8FZO/lmUizinE/1mZLQgVbghx0l5urGTg==" saltValue="fhBVDaHjYtZMK8bY6Iod6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64" t="s">
        <v>30</v>
      </c>
      <c r="C41" s="1165"/>
      <c r="D41" s="103"/>
      <c r="E41" s="1170" t="s">
        <v>31</v>
      </c>
      <c r="F41" s="1170"/>
      <c r="G41" s="1170"/>
      <c r="H41" s="1171"/>
      <c r="I41" s="342">
        <v>487</v>
      </c>
      <c r="J41" s="343">
        <v>327</v>
      </c>
      <c r="K41" s="343">
        <v>168</v>
      </c>
      <c r="L41" s="343">
        <v>253</v>
      </c>
      <c r="M41" s="344">
        <v>242</v>
      </c>
    </row>
    <row r="42" spans="2:13" ht="27.75" customHeight="1" x14ac:dyDescent="0.2">
      <c r="B42" s="1166"/>
      <c r="C42" s="1167"/>
      <c r="D42" s="104"/>
      <c r="E42" s="1172" t="s">
        <v>32</v>
      </c>
      <c r="F42" s="1172"/>
      <c r="G42" s="1172"/>
      <c r="H42" s="1173"/>
      <c r="I42" s="345" t="s">
        <v>482</v>
      </c>
      <c r="J42" s="346" t="s">
        <v>482</v>
      </c>
      <c r="K42" s="346" t="s">
        <v>482</v>
      </c>
      <c r="L42" s="346" t="s">
        <v>482</v>
      </c>
      <c r="M42" s="347" t="s">
        <v>482</v>
      </c>
    </row>
    <row r="43" spans="2:13" ht="27.75" customHeight="1" x14ac:dyDescent="0.2">
      <c r="B43" s="1166"/>
      <c r="C43" s="1167"/>
      <c r="D43" s="104"/>
      <c r="E43" s="1172" t="s">
        <v>33</v>
      </c>
      <c r="F43" s="1172"/>
      <c r="G43" s="1172"/>
      <c r="H43" s="1173"/>
      <c r="I43" s="345" t="s">
        <v>482</v>
      </c>
      <c r="J43" s="346" t="s">
        <v>482</v>
      </c>
      <c r="K43" s="346" t="s">
        <v>482</v>
      </c>
      <c r="L43" s="346" t="s">
        <v>482</v>
      </c>
      <c r="M43" s="347" t="s">
        <v>482</v>
      </c>
    </row>
    <row r="44" spans="2:13" ht="27.75" customHeight="1" x14ac:dyDescent="0.2">
      <c r="B44" s="1166"/>
      <c r="C44" s="1167"/>
      <c r="D44" s="104"/>
      <c r="E44" s="1172" t="s">
        <v>34</v>
      </c>
      <c r="F44" s="1172"/>
      <c r="G44" s="1172"/>
      <c r="H44" s="1173"/>
      <c r="I44" s="345">
        <v>2308</v>
      </c>
      <c r="J44" s="346">
        <v>2682</v>
      </c>
      <c r="K44" s="346">
        <v>3042</v>
      </c>
      <c r="L44" s="346">
        <v>3722</v>
      </c>
      <c r="M44" s="347">
        <v>3755</v>
      </c>
    </row>
    <row r="45" spans="2:13" ht="27.75" customHeight="1" x14ac:dyDescent="0.2">
      <c r="B45" s="1166"/>
      <c r="C45" s="1167"/>
      <c r="D45" s="104"/>
      <c r="E45" s="1172" t="s">
        <v>35</v>
      </c>
      <c r="F45" s="1172"/>
      <c r="G45" s="1172"/>
      <c r="H45" s="1173"/>
      <c r="I45" s="345">
        <v>26048</v>
      </c>
      <c r="J45" s="346">
        <v>25902</v>
      </c>
      <c r="K45" s="346">
        <v>24858</v>
      </c>
      <c r="L45" s="346">
        <v>23081</v>
      </c>
      <c r="M45" s="347">
        <v>23930</v>
      </c>
    </row>
    <row r="46" spans="2:13" ht="27.75" customHeight="1" x14ac:dyDescent="0.2">
      <c r="B46" s="1166"/>
      <c r="C46" s="1167"/>
      <c r="D46" s="105"/>
      <c r="E46" s="1172" t="s">
        <v>36</v>
      </c>
      <c r="F46" s="1172"/>
      <c r="G46" s="1172"/>
      <c r="H46" s="1173"/>
      <c r="I46" s="345" t="s">
        <v>482</v>
      </c>
      <c r="J46" s="346" t="s">
        <v>482</v>
      </c>
      <c r="K46" s="346" t="s">
        <v>482</v>
      </c>
      <c r="L46" s="346" t="s">
        <v>482</v>
      </c>
      <c r="M46" s="347" t="s">
        <v>482</v>
      </c>
    </row>
    <row r="47" spans="2:13" ht="27.75" customHeight="1" x14ac:dyDescent="0.2">
      <c r="B47" s="1166"/>
      <c r="C47" s="1167"/>
      <c r="D47" s="106"/>
      <c r="E47" s="1174" t="s">
        <v>37</v>
      </c>
      <c r="F47" s="1175"/>
      <c r="G47" s="1175"/>
      <c r="H47" s="1176"/>
      <c r="I47" s="345" t="s">
        <v>482</v>
      </c>
      <c r="J47" s="346" t="s">
        <v>482</v>
      </c>
      <c r="K47" s="346" t="s">
        <v>482</v>
      </c>
      <c r="L47" s="346" t="s">
        <v>482</v>
      </c>
      <c r="M47" s="347" t="s">
        <v>482</v>
      </c>
    </row>
    <row r="48" spans="2:13" ht="27.75" customHeight="1" x14ac:dyDescent="0.2">
      <c r="B48" s="1166"/>
      <c r="C48" s="1167"/>
      <c r="D48" s="104"/>
      <c r="E48" s="1172" t="s">
        <v>38</v>
      </c>
      <c r="F48" s="1172"/>
      <c r="G48" s="1172"/>
      <c r="H48" s="1173"/>
      <c r="I48" s="345" t="s">
        <v>482</v>
      </c>
      <c r="J48" s="346" t="s">
        <v>482</v>
      </c>
      <c r="K48" s="346" t="s">
        <v>482</v>
      </c>
      <c r="L48" s="346" t="s">
        <v>482</v>
      </c>
      <c r="M48" s="347" t="s">
        <v>482</v>
      </c>
    </row>
    <row r="49" spans="2:13" ht="27.75" customHeight="1" x14ac:dyDescent="0.2">
      <c r="B49" s="1168"/>
      <c r="C49" s="1169"/>
      <c r="D49" s="104"/>
      <c r="E49" s="1172" t="s">
        <v>39</v>
      </c>
      <c r="F49" s="1172"/>
      <c r="G49" s="1172"/>
      <c r="H49" s="1173"/>
      <c r="I49" s="345" t="s">
        <v>482</v>
      </c>
      <c r="J49" s="346" t="s">
        <v>482</v>
      </c>
      <c r="K49" s="346" t="s">
        <v>482</v>
      </c>
      <c r="L49" s="346" t="s">
        <v>482</v>
      </c>
      <c r="M49" s="347" t="s">
        <v>482</v>
      </c>
    </row>
    <row r="50" spans="2:13" ht="27.75" customHeight="1" x14ac:dyDescent="0.2">
      <c r="B50" s="1177" t="s">
        <v>40</v>
      </c>
      <c r="C50" s="1178"/>
      <c r="D50" s="107"/>
      <c r="E50" s="1172" t="s">
        <v>41</v>
      </c>
      <c r="F50" s="1172"/>
      <c r="G50" s="1172"/>
      <c r="H50" s="1173"/>
      <c r="I50" s="345">
        <v>219598</v>
      </c>
      <c r="J50" s="346">
        <v>222284</v>
      </c>
      <c r="K50" s="346">
        <v>229321</v>
      </c>
      <c r="L50" s="346">
        <v>256012</v>
      </c>
      <c r="M50" s="347">
        <v>278420</v>
      </c>
    </row>
    <row r="51" spans="2:13" ht="27.75" customHeight="1" x14ac:dyDescent="0.2">
      <c r="B51" s="1166"/>
      <c r="C51" s="1167"/>
      <c r="D51" s="104"/>
      <c r="E51" s="1172" t="s">
        <v>42</v>
      </c>
      <c r="F51" s="1172"/>
      <c r="G51" s="1172"/>
      <c r="H51" s="1173"/>
      <c r="I51" s="345" t="s">
        <v>482</v>
      </c>
      <c r="J51" s="346" t="s">
        <v>482</v>
      </c>
      <c r="K51" s="346" t="s">
        <v>482</v>
      </c>
      <c r="L51" s="346" t="s">
        <v>482</v>
      </c>
      <c r="M51" s="347" t="s">
        <v>482</v>
      </c>
    </row>
    <row r="52" spans="2:13" ht="27.75" customHeight="1" x14ac:dyDescent="0.2">
      <c r="B52" s="1168"/>
      <c r="C52" s="1169"/>
      <c r="D52" s="104"/>
      <c r="E52" s="1172" t="s">
        <v>43</v>
      </c>
      <c r="F52" s="1172"/>
      <c r="G52" s="1172"/>
      <c r="H52" s="1173"/>
      <c r="I52" s="345">
        <v>86680</v>
      </c>
      <c r="J52" s="346">
        <v>77400</v>
      </c>
      <c r="K52" s="346">
        <v>68209</v>
      </c>
      <c r="L52" s="346">
        <v>59514</v>
      </c>
      <c r="M52" s="347">
        <v>51571</v>
      </c>
    </row>
    <row r="53" spans="2:13" ht="27.75" customHeight="1" thickBot="1" x14ac:dyDescent="0.25">
      <c r="B53" s="1179" t="s">
        <v>19</v>
      </c>
      <c r="C53" s="1180"/>
      <c r="D53" s="108"/>
      <c r="E53" s="1181" t="s">
        <v>44</v>
      </c>
      <c r="F53" s="1181"/>
      <c r="G53" s="1181"/>
      <c r="H53" s="1182"/>
      <c r="I53" s="348">
        <v>-277435</v>
      </c>
      <c r="J53" s="349">
        <v>-270772</v>
      </c>
      <c r="K53" s="349">
        <v>-269461</v>
      </c>
      <c r="L53" s="349">
        <v>-288470</v>
      </c>
      <c r="M53" s="350">
        <v>-302064</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sZgHTZGEr6Ln6pUUfkegyRPQS5ivfzySyqouWeI8CvfIiHcmfyW6DxIOeaBtwjzOtK2XEZh8tzTyPJclyhfVQw==" saltValue="QLa1RFe5r+k1zXNDU/8TX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1" t="s">
        <v>46</v>
      </c>
      <c r="D55" s="1191"/>
      <c r="E55" s="1192"/>
      <c r="F55" s="120">
        <v>40000</v>
      </c>
      <c r="G55" s="120">
        <v>40017</v>
      </c>
      <c r="H55" s="121">
        <v>40050</v>
      </c>
    </row>
    <row r="56" spans="2:8" ht="52.5" customHeight="1" x14ac:dyDescent="0.2">
      <c r="B56" s="122"/>
      <c r="C56" s="1193" t="s">
        <v>47</v>
      </c>
      <c r="D56" s="1193"/>
      <c r="E56" s="1194"/>
      <c r="F56" s="123">
        <v>178</v>
      </c>
      <c r="G56" s="123">
        <v>170</v>
      </c>
      <c r="H56" s="124">
        <v>257</v>
      </c>
    </row>
    <row r="57" spans="2:8" ht="53.25" customHeight="1" x14ac:dyDescent="0.2">
      <c r="B57" s="122"/>
      <c r="C57" s="1195" t="s">
        <v>48</v>
      </c>
      <c r="D57" s="1195"/>
      <c r="E57" s="1196"/>
      <c r="F57" s="125">
        <v>177774</v>
      </c>
      <c r="G57" s="125">
        <v>205531</v>
      </c>
      <c r="H57" s="126">
        <v>227287</v>
      </c>
    </row>
    <row r="58" spans="2:8" ht="45.75" customHeight="1" x14ac:dyDescent="0.2">
      <c r="B58" s="127"/>
      <c r="C58" s="1183" t="s">
        <v>545</v>
      </c>
      <c r="D58" s="1184"/>
      <c r="E58" s="1185"/>
      <c r="F58" s="128">
        <v>74269</v>
      </c>
      <c r="G58" s="128">
        <v>82423</v>
      </c>
      <c r="H58" s="129">
        <v>98276</v>
      </c>
    </row>
    <row r="59" spans="2:8" ht="45.75" customHeight="1" x14ac:dyDescent="0.2">
      <c r="B59" s="127"/>
      <c r="C59" s="1183" t="s">
        <v>546</v>
      </c>
      <c r="D59" s="1184"/>
      <c r="E59" s="1185"/>
      <c r="F59" s="128">
        <v>53710</v>
      </c>
      <c r="G59" s="128">
        <v>73234</v>
      </c>
      <c r="H59" s="129">
        <v>81205</v>
      </c>
    </row>
    <row r="60" spans="2:8" ht="45.75" customHeight="1" x14ac:dyDescent="0.2">
      <c r="B60" s="127"/>
      <c r="C60" s="1183" t="s">
        <v>547</v>
      </c>
      <c r="D60" s="1184"/>
      <c r="E60" s="1185"/>
      <c r="F60" s="128">
        <v>28469</v>
      </c>
      <c r="G60" s="128">
        <v>28487</v>
      </c>
      <c r="H60" s="129">
        <v>26383</v>
      </c>
    </row>
    <row r="61" spans="2:8" ht="45.75" customHeight="1" x14ac:dyDescent="0.2">
      <c r="B61" s="127"/>
      <c r="C61" s="1183" t="s">
        <v>548</v>
      </c>
      <c r="D61" s="1184"/>
      <c r="E61" s="1185"/>
      <c r="F61" s="128">
        <v>21001</v>
      </c>
      <c r="G61" s="128">
        <v>21004</v>
      </c>
      <c r="H61" s="129">
        <v>21008</v>
      </c>
    </row>
    <row r="62" spans="2:8" ht="45.75" customHeight="1" thickBot="1" x14ac:dyDescent="0.25">
      <c r="B62" s="130"/>
      <c r="C62" s="1186" t="s">
        <v>549</v>
      </c>
      <c r="D62" s="1187"/>
      <c r="E62" s="1188"/>
      <c r="F62" s="131">
        <v>87</v>
      </c>
      <c r="G62" s="131">
        <v>109</v>
      </c>
      <c r="H62" s="132">
        <v>111</v>
      </c>
    </row>
    <row r="63" spans="2:8" ht="52.5" customHeight="1" thickBot="1" x14ac:dyDescent="0.25">
      <c r="B63" s="133"/>
      <c r="C63" s="1189" t="s">
        <v>49</v>
      </c>
      <c r="D63" s="1189"/>
      <c r="E63" s="1190"/>
      <c r="F63" s="134">
        <v>217951</v>
      </c>
      <c r="G63" s="134">
        <v>245718</v>
      </c>
      <c r="H63" s="135">
        <v>267594</v>
      </c>
    </row>
    <row r="64" spans="2:8" ht="13.2" x14ac:dyDescent="0.2"/>
  </sheetData>
  <sheetProtection algorithmName="SHA-512" hashValue="HL9fonpbOBdnm3GKfT9A1LCH3Yz71/ewUcKJfjwSjvhR6AGpaLQGKtTNKZKS0pzc1hz2YCJ7k0Cmbskuc0qB6A==" saltValue="bj8iEx7GhWHRno3UoSGcE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C5DF1-A77B-48BB-8A0F-4C282C52955E}">
  <sheetPr>
    <pageSetUpPr fitToPage="1"/>
  </sheetPr>
  <dimension ref="A1:DE85"/>
  <sheetViews>
    <sheetView showGridLines="0" topLeftCell="A2"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1197"/>
      <c r="B1" s="1198"/>
      <c r="DD1" s="255"/>
      <c r="DE1" s="255"/>
    </row>
    <row r="2" spans="1:109" ht="25.5" customHeight="1" x14ac:dyDescent="0.2">
      <c r="A2" s="1199"/>
      <c r="C2" s="1199"/>
      <c r="O2" s="1199"/>
      <c r="P2" s="1199"/>
      <c r="Q2" s="1199"/>
      <c r="R2" s="1199"/>
      <c r="S2" s="1199"/>
      <c r="T2" s="1199"/>
      <c r="U2" s="1199"/>
      <c r="V2" s="1199"/>
      <c r="W2" s="1199"/>
      <c r="X2" s="1199"/>
      <c r="Y2" s="1199"/>
      <c r="Z2" s="1199"/>
      <c r="AA2" s="1199"/>
      <c r="AB2" s="1199"/>
      <c r="AC2" s="1199"/>
      <c r="AD2" s="1199"/>
      <c r="AE2" s="1199"/>
      <c r="AF2" s="1199"/>
      <c r="AG2" s="1199"/>
      <c r="AH2" s="1199"/>
      <c r="AI2" s="1199"/>
      <c r="AU2" s="1199"/>
      <c r="BG2" s="1199"/>
      <c r="BS2" s="1199"/>
      <c r="CE2" s="1199"/>
      <c r="CQ2" s="1199"/>
      <c r="DD2" s="255"/>
      <c r="DE2" s="255"/>
    </row>
    <row r="3" spans="1:109" ht="25.5" customHeight="1" x14ac:dyDescent="0.2">
      <c r="A3" s="1199"/>
      <c r="C3" s="1199"/>
      <c r="O3" s="1199"/>
      <c r="P3" s="1199"/>
      <c r="Q3" s="1199"/>
      <c r="R3" s="1199"/>
      <c r="S3" s="1199"/>
      <c r="T3" s="1199"/>
      <c r="U3" s="1199"/>
      <c r="V3" s="1199"/>
      <c r="W3" s="1199"/>
      <c r="X3" s="1199"/>
      <c r="Y3" s="1199"/>
      <c r="Z3" s="1199"/>
      <c r="AA3" s="1199"/>
      <c r="AB3" s="1199"/>
      <c r="AC3" s="1199"/>
      <c r="AD3" s="1199"/>
      <c r="AE3" s="1199"/>
      <c r="AF3" s="1199"/>
      <c r="AG3" s="1199"/>
      <c r="AH3" s="1199"/>
      <c r="AI3" s="1199"/>
      <c r="AU3" s="1199"/>
      <c r="BG3" s="1199"/>
      <c r="BS3" s="1199"/>
      <c r="CE3" s="1199"/>
      <c r="CQ3" s="1199"/>
      <c r="DD3" s="255"/>
      <c r="DE3" s="255"/>
    </row>
    <row r="4" spans="1:109" s="253" customFormat="1" ht="13.2" x14ac:dyDescent="0.2">
      <c r="A4" s="1199"/>
      <c r="B4" s="1199"/>
      <c r="C4" s="1199"/>
      <c r="D4" s="1199"/>
      <c r="E4" s="1199"/>
      <c r="F4" s="1199"/>
      <c r="G4" s="1199"/>
      <c r="H4" s="1199"/>
      <c r="I4" s="1199"/>
      <c r="J4" s="1199"/>
      <c r="K4" s="1199"/>
      <c r="L4" s="1199"/>
      <c r="M4" s="1199"/>
      <c r="N4" s="1199"/>
      <c r="O4" s="1199"/>
      <c r="P4" s="1199"/>
      <c r="Q4" s="1199"/>
      <c r="R4" s="1199"/>
      <c r="S4" s="1199"/>
      <c r="T4" s="1199"/>
      <c r="U4" s="1199"/>
      <c r="V4" s="1199"/>
      <c r="W4" s="1199"/>
      <c r="X4" s="1199"/>
      <c r="Y4" s="1199"/>
      <c r="Z4" s="1199"/>
      <c r="AA4" s="1199"/>
      <c r="AB4" s="1199"/>
      <c r="AC4" s="1199"/>
      <c r="AD4" s="1199"/>
      <c r="AE4" s="1199"/>
      <c r="AF4" s="1199"/>
      <c r="AG4" s="1199"/>
      <c r="AH4" s="1199"/>
      <c r="AI4" s="1199"/>
      <c r="AJ4" s="1199"/>
      <c r="AK4" s="1199"/>
      <c r="AL4" s="1199"/>
      <c r="AM4" s="1199"/>
      <c r="AN4" s="1199"/>
      <c r="AO4" s="1199"/>
      <c r="AP4" s="1199"/>
      <c r="AQ4" s="1199"/>
      <c r="AR4" s="1199"/>
      <c r="AS4" s="1199"/>
      <c r="AT4" s="1199"/>
      <c r="AU4" s="1199"/>
      <c r="AV4" s="1199"/>
      <c r="AW4" s="1199"/>
      <c r="AX4" s="1199"/>
      <c r="AY4" s="1199"/>
      <c r="AZ4" s="1199"/>
      <c r="BA4" s="1199"/>
      <c r="BB4" s="1199"/>
      <c r="BC4" s="1199"/>
      <c r="BD4" s="1199"/>
      <c r="BE4" s="1199"/>
      <c r="BF4" s="1199"/>
      <c r="BG4" s="1199"/>
      <c r="BH4" s="1199"/>
      <c r="BI4" s="1199"/>
      <c r="BJ4" s="1199"/>
      <c r="BK4" s="1199"/>
      <c r="BL4" s="1199"/>
      <c r="BM4" s="1199"/>
      <c r="BN4" s="1199"/>
      <c r="BO4" s="1199"/>
      <c r="BP4" s="1199"/>
      <c r="BQ4" s="1199"/>
      <c r="BR4" s="1199"/>
      <c r="BS4" s="1199"/>
      <c r="BT4" s="1199"/>
      <c r="BU4" s="1199"/>
      <c r="BV4" s="1199"/>
      <c r="BW4" s="1199"/>
      <c r="BX4" s="1199"/>
      <c r="BY4" s="1199"/>
      <c r="BZ4" s="1199"/>
      <c r="CA4" s="1199"/>
      <c r="CB4" s="1199"/>
      <c r="CC4" s="1199"/>
      <c r="CD4" s="1199"/>
      <c r="CE4" s="1199"/>
      <c r="CF4" s="1199"/>
      <c r="CG4" s="1199"/>
      <c r="CH4" s="1199"/>
      <c r="CI4" s="1199"/>
      <c r="CJ4" s="1199"/>
      <c r="CK4" s="1199"/>
      <c r="CL4" s="1199"/>
      <c r="CM4" s="1199"/>
      <c r="CN4" s="1199"/>
      <c r="CO4" s="1199"/>
      <c r="CP4" s="1199"/>
      <c r="CQ4" s="1199"/>
      <c r="CR4" s="1199"/>
      <c r="CS4" s="1199"/>
      <c r="CT4" s="1199"/>
      <c r="CU4" s="1199"/>
      <c r="CV4" s="1199"/>
      <c r="CW4" s="1199"/>
      <c r="CX4" s="1199"/>
      <c r="CY4" s="1199"/>
      <c r="CZ4" s="1199"/>
      <c r="DA4" s="1199"/>
      <c r="DB4" s="1199"/>
      <c r="DC4" s="1199"/>
      <c r="DD4" s="1199"/>
      <c r="DE4" s="1199"/>
    </row>
    <row r="5" spans="1:109" s="253" customFormat="1" ht="13.2" x14ac:dyDescent="0.2">
      <c r="A5" s="1199"/>
      <c r="B5" s="1199"/>
      <c r="C5" s="1199"/>
      <c r="D5" s="1199"/>
      <c r="E5" s="1199"/>
      <c r="F5" s="1199"/>
      <c r="G5" s="1199"/>
      <c r="H5" s="1199"/>
      <c r="I5" s="1199"/>
      <c r="J5" s="1199"/>
      <c r="K5" s="1199"/>
      <c r="L5" s="1199"/>
      <c r="M5" s="1199"/>
      <c r="N5" s="1199"/>
      <c r="O5" s="1199"/>
      <c r="P5" s="1199"/>
      <c r="Q5" s="1199"/>
      <c r="R5" s="1199"/>
      <c r="S5" s="1199"/>
      <c r="T5" s="1199"/>
      <c r="U5" s="1199"/>
      <c r="V5" s="1199"/>
      <c r="W5" s="1199"/>
      <c r="X5" s="1199"/>
      <c r="Y5" s="1199"/>
      <c r="Z5" s="1199"/>
      <c r="AA5" s="1199"/>
      <c r="AB5" s="1199"/>
      <c r="AC5" s="1199"/>
      <c r="AD5" s="1199"/>
      <c r="AE5" s="1199"/>
      <c r="AF5" s="1199"/>
      <c r="AG5" s="1199"/>
      <c r="AH5" s="1199"/>
      <c r="AI5" s="1199"/>
      <c r="AJ5" s="1199"/>
      <c r="AK5" s="1199"/>
      <c r="AL5" s="1199"/>
      <c r="AM5" s="1199"/>
      <c r="AN5" s="1199"/>
      <c r="AO5" s="1199"/>
      <c r="AP5" s="1199"/>
      <c r="AQ5" s="1199"/>
      <c r="AR5" s="1199"/>
      <c r="AS5" s="1199"/>
      <c r="AT5" s="1199"/>
      <c r="AU5" s="1199"/>
      <c r="AV5" s="1199"/>
      <c r="AW5" s="1199"/>
      <c r="AX5" s="1199"/>
      <c r="AY5" s="1199"/>
      <c r="AZ5" s="1199"/>
      <c r="BA5" s="1199"/>
      <c r="BB5" s="1199"/>
      <c r="BC5" s="1199"/>
      <c r="BD5" s="1199"/>
      <c r="BE5" s="1199"/>
      <c r="BF5" s="1199"/>
      <c r="BG5" s="1199"/>
      <c r="BH5" s="1199"/>
      <c r="BI5" s="1199"/>
      <c r="BJ5" s="1199"/>
      <c r="BK5" s="1199"/>
      <c r="BL5" s="1199"/>
      <c r="BM5" s="1199"/>
      <c r="BN5" s="1199"/>
      <c r="BO5" s="1199"/>
      <c r="BP5" s="1199"/>
      <c r="BQ5" s="1199"/>
      <c r="BR5" s="1199"/>
      <c r="BS5" s="1199"/>
      <c r="BT5" s="1199"/>
      <c r="BU5" s="1199"/>
      <c r="BV5" s="1199"/>
      <c r="BW5" s="1199"/>
      <c r="BX5" s="1199"/>
      <c r="BY5" s="1199"/>
      <c r="BZ5" s="1199"/>
      <c r="CA5" s="1199"/>
      <c r="CB5" s="1199"/>
      <c r="CC5" s="1199"/>
      <c r="CD5" s="1199"/>
      <c r="CE5" s="1199"/>
      <c r="CF5" s="1199"/>
      <c r="CG5" s="1199"/>
      <c r="CH5" s="1199"/>
      <c r="CI5" s="1199"/>
      <c r="CJ5" s="1199"/>
      <c r="CK5" s="1199"/>
      <c r="CL5" s="1199"/>
      <c r="CM5" s="1199"/>
      <c r="CN5" s="1199"/>
      <c r="CO5" s="1199"/>
      <c r="CP5" s="1199"/>
      <c r="CQ5" s="1199"/>
      <c r="CR5" s="1199"/>
      <c r="CS5" s="1199"/>
      <c r="CT5" s="1199"/>
      <c r="CU5" s="1199"/>
      <c r="CV5" s="1199"/>
      <c r="CW5" s="1199"/>
      <c r="CX5" s="1199"/>
      <c r="CY5" s="1199"/>
      <c r="CZ5" s="1199"/>
      <c r="DA5" s="1199"/>
      <c r="DB5" s="1199"/>
      <c r="DC5" s="1199"/>
      <c r="DD5" s="1199"/>
      <c r="DE5" s="1199"/>
    </row>
    <row r="6" spans="1:109" s="253" customFormat="1" ht="13.2" x14ac:dyDescent="0.2">
      <c r="A6" s="1199"/>
      <c r="B6" s="1199"/>
      <c r="C6" s="1199"/>
      <c r="D6" s="1199"/>
      <c r="E6" s="1199"/>
      <c r="F6" s="1199"/>
      <c r="G6" s="1199"/>
      <c r="H6" s="1199"/>
      <c r="I6" s="1199"/>
      <c r="J6" s="1199"/>
      <c r="K6" s="1199"/>
      <c r="L6" s="1199"/>
      <c r="M6" s="1199"/>
      <c r="N6" s="1199"/>
      <c r="O6" s="1199"/>
      <c r="P6" s="1199"/>
      <c r="Q6" s="1199"/>
      <c r="R6" s="1199"/>
      <c r="S6" s="1199"/>
      <c r="T6" s="1199"/>
      <c r="U6" s="1199"/>
      <c r="V6" s="1199"/>
      <c r="W6" s="1199"/>
      <c r="X6" s="1199"/>
      <c r="Y6" s="1199"/>
      <c r="Z6" s="1199"/>
      <c r="AA6" s="1199"/>
      <c r="AB6" s="1199"/>
      <c r="AC6" s="1199"/>
      <c r="AD6" s="1199"/>
      <c r="AE6" s="1199"/>
      <c r="AF6" s="1199"/>
      <c r="AG6" s="1199"/>
      <c r="AH6" s="1199"/>
      <c r="AI6" s="1199"/>
      <c r="AJ6" s="1199"/>
      <c r="AK6" s="1199"/>
      <c r="AL6" s="1199"/>
      <c r="AM6" s="1199"/>
      <c r="AN6" s="1199"/>
      <c r="AO6" s="1199"/>
      <c r="AP6" s="1199"/>
      <c r="AQ6" s="1199"/>
      <c r="AR6" s="1199"/>
      <c r="AS6" s="1199"/>
      <c r="AT6" s="1199"/>
      <c r="AU6" s="1199"/>
      <c r="AV6" s="1199"/>
      <c r="AW6" s="1199"/>
      <c r="AX6" s="1199"/>
      <c r="AY6" s="1199"/>
      <c r="AZ6" s="1199"/>
      <c r="BA6" s="1199"/>
      <c r="BB6" s="1199"/>
      <c r="BC6" s="1199"/>
      <c r="BD6" s="1199"/>
      <c r="BE6" s="1199"/>
      <c r="BF6" s="1199"/>
      <c r="BG6" s="1199"/>
      <c r="BH6" s="1199"/>
      <c r="BI6" s="1199"/>
      <c r="BJ6" s="1199"/>
      <c r="BK6" s="1199"/>
      <c r="BL6" s="1199"/>
      <c r="BM6" s="1199"/>
      <c r="BN6" s="1199"/>
      <c r="BO6" s="1199"/>
      <c r="BP6" s="1199"/>
      <c r="BQ6" s="1199"/>
      <c r="BR6" s="1199"/>
      <c r="BS6" s="1199"/>
      <c r="BT6" s="1199"/>
      <c r="BU6" s="1199"/>
      <c r="BV6" s="1199"/>
      <c r="BW6" s="1199"/>
      <c r="BX6" s="1199"/>
      <c r="BY6" s="1199"/>
      <c r="BZ6" s="1199"/>
      <c r="CA6" s="1199"/>
      <c r="CB6" s="1199"/>
      <c r="CC6" s="1199"/>
      <c r="CD6" s="1199"/>
      <c r="CE6" s="1199"/>
      <c r="CF6" s="1199"/>
      <c r="CG6" s="1199"/>
      <c r="CH6" s="1199"/>
      <c r="CI6" s="1199"/>
      <c r="CJ6" s="1199"/>
      <c r="CK6" s="1199"/>
      <c r="CL6" s="1199"/>
      <c r="CM6" s="1199"/>
      <c r="CN6" s="1199"/>
      <c r="CO6" s="1199"/>
      <c r="CP6" s="1199"/>
      <c r="CQ6" s="1199"/>
      <c r="CR6" s="1199"/>
      <c r="CS6" s="1199"/>
      <c r="CT6" s="1199"/>
      <c r="CU6" s="1199"/>
      <c r="CV6" s="1199"/>
      <c r="CW6" s="1199"/>
      <c r="CX6" s="1199"/>
      <c r="CY6" s="1199"/>
      <c r="CZ6" s="1199"/>
      <c r="DA6" s="1199"/>
      <c r="DB6" s="1199"/>
      <c r="DC6" s="1199"/>
      <c r="DD6" s="1199"/>
      <c r="DE6" s="1199"/>
    </row>
    <row r="7" spans="1:109" s="253" customFormat="1" ht="13.2" x14ac:dyDescent="0.2">
      <c r="A7" s="1199"/>
      <c r="B7" s="1199"/>
      <c r="C7" s="1199"/>
      <c r="D7" s="1199"/>
      <c r="E7" s="1199"/>
      <c r="F7" s="1199"/>
      <c r="G7" s="1199"/>
      <c r="H7" s="1199"/>
      <c r="I7" s="1199"/>
      <c r="J7" s="1199"/>
      <c r="K7" s="1199"/>
      <c r="L7" s="1199"/>
      <c r="M7" s="1199"/>
      <c r="N7" s="1199"/>
      <c r="O7" s="1199"/>
      <c r="P7" s="1199"/>
      <c r="Q7" s="1199"/>
      <c r="R7" s="1199"/>
      <c r="S7" s="1199"/>
      <c r="T7" s="1199"/>
      <c r="U7" s="1199"/>
      <c r="V7" s="1199"/>
      <c r="W7" s="1199"/>
      <c r="X7" s="1199"/>
      <c r="Y7" s="1199"/>
      <c r="Z7" s="1199"/>
      <c r="AA7" s="1199"/>
      <c r="AB7" s="1199"/>
      <c r="AC7" s="1199"/>
      <c r="AD7" s="1199"/>
      <c r="AE7" s="1199"/>
      <c r="AF7" s="1199"/>
      <c r="AG7" s="1199"/>
      <c r="AH7" s="1199"/>
      <c r="AI7" s="1199"/>
      <c r="AJ7" s="1199"/>
      <c r="AK7" s="1199"/>
      <c r="AL7" s="1199"/>
      <c r="AM7" s="1199"/>
      <c r="AN7" s="1199"/>
      <c r="AO7" s="1199"/>
      <c r="AP7" s="1199"/>
      <c r="AQ7" s="1199"/>
      <c r="AR7" s="1199"/>
      <c r="AS7" s="1199"/>
      <c r="AT7" s="1199"/>
      <c r="AU7" s="1199"/>
      <c r="AV7" s="1199"/>
      <c r="AW7" s="1199"/>
      <c r="AX7" s="1199"/>
      <c r="AY7" s="1199"/>
      <c r="AZ7" s="1199"/>
      <c r="BA7" s="1199"/>
      <c r="BB7" s="1199"/>
      <c r="BC7" s="1199"/>
      <c r="BD7" s="1199"/>
      <c r="BE7" s="1199"/>
      <c r="BF7" s="1199"/>
      <c r="BG7" s="1199"/>
      <c r="BH7" s="1199"/>
      <c r="BI7" s="1199"/>
      <c r="BJ7" s="1199"/>
      <c r="BK7" s="1199"/>
      <c r="BL7" s="1199"/>
      <c r="BM7" s="1199"/>
      <c r="BN7" s="1199"/>
      <c r="BO7" s="1199"/>
      <c r="BP7" s="1199"/>
      <c r="BQ7" s="1199"/>
      <c r="BR7" s="1199"/>
      <c r="BS7" s="1199"/>
      <c r="BT7" s="1199"/>
      <c r="BU7" s="1199"/>
      <c r="BV7" s="1199"/>
      <c r="BW7" s="1199"/>
      <c r="BX7" s="1199"/>
      <c r="BY7" s="1199"/>
      <c r="BZ7" s="1199"/>
      <c r="CA7" s="1199"/>
      <c r="CB7" s="1199"/>
      <c r="CC7" s="1199"/>
      <c r="CD7" s="1199"/>
      <c r="CE7" s="1199"/>
      <c r="CF7" s="1199"/>
      <c r="CG7" s="1199"/>
      <c r="CH7" s="1199"/>
      <c r="CI7" s="1199"/>
      <c r="CJ7" s="1199"/>
      <c r="CK7" s="1199"/>
      <c r="CL7" s="1199"/>
      <c r="CM7" s="1199"/>
      <c r="CN7" s="1199"/>
      <c r="CO7" s="1199"/>
      <c r="CP7" s="1199"/>
      <c r="CQ7" s="1199"/>
      <c r="CR7" s="1199"/>
      <c r="CS7" s="1199"/>
      <c r="CT7" s="1199"/>
      <c r="CU7" s="1199"/>
      <c r="CV7" s="1199"/>
      <c r="CW7" s="1199"/>
      <c r="CX7" s="1199"/>
      <c r="CY7" s="1199"/>
      <c r="CZ7" s="1199"/>
      <c r="DA7" s="1199"/>
      <c r="DB7" s="1199"/>
      <c r="DC7" s="1199"/>
      <c r="DD7" s="1199"/>
      <c r="DE7" s="1199"/>
    </row>
    <row r="8" spans="1:109" s="253" customFormat="1" ht="13.2" x14ac:dyDescent="0.2">
      <c r="A8" s="1199"/>
      <c r="B8" s="1199"/>
      <c r="C8" s="1199"/>
      <c r="D8" s="1199"/>
      <c r="E8" s="1199"/>
      <c r="F8" s="1199"/>
      <c r="G8" s="1199"/>
      <c r="H8" s="1199"/>
      <c r="I8" s="1199"/>
      <c r="J8" s="1199"/>
      <c r="K8" s="1199"/>
      <c r="L8" s="1199"/>
      <c r="M8" s="1199"/>
      <c r="N8" s="1199"/>
      <c r="O8" s="1199"/>
      <c r="P8" s="1199"/>
      <c r="Q8" s="1199"/>
      <c r="R8" s="1199"/>
      <c r="S8" s="1199"/>
      <c r="T8" s="1199"/>
      <c r="U8" s="1199"/>
      <c r="V8" s="1199"/>
      <c r="W8" s="1199"/>
      <c r="X8" s="1199"/>
      <c r="Y8" s="1199"/>
      <c r="Z8" s="1199"/>
      <c r="AA8" s="1199"/>
      <c r="AB8" s="1199"/>
      <c r="AC8" s="1199"/>
      <c r="AD8" s="1199"/>
      <c r="AE8" s="1199"/>
      <c r="AF8" s="1199"/>
      <c r="AG8" s="1199"/>
      <c r="AH8" s="1199"/>
      <c r="AI8" s="1199"/>
      <c r="AJ8" s="1199"/>
      <c r="AK8" s="1199"/>
      <c r="AL8" s="1199"/>
      <c r="AM8" s="1199"/>
      <c r="AN8" s="1199"/>
      <c r="AO8" s="1199"/>
      <c r="AP8" s="1199"/>
      <c r="AQ8" s="1199"/>
      <c r="AR8" s="1199"/>
      <c r="AS8" s="1199"/>
      <c r="AT8" s="1199"/>
      <c r="AU8" s="1199"/>
      <c r="AV8" s="1199"/>
      <c r="AW8" s="1199"/>
      <c r="AX8" s="1199"/>
      <c r="AY8" s="1199"/>
      <c r="AZ8" s="1199"/>
      <c r="BA8" s="1199"/>
      <c r="BB8" s="1199"/>
      <c r="BC8" s="1199"/>
      <c r="BD8" s="1199"/>
      <c r="BE8" s="1199"/>
      <c r="BF8" s="1199"/>
      <c r="BG8" s="1199"/>
      <c r="BH8" s="1199"/>
      <c r="BI8" s="1199"/>
      <c r="BJ8" s="1199"/>
      <c r="BK8" s="1199"/>
      <c r="BL8" s="1199"/>
      <c r="BM8" s="1199"/>
      <c r="BN8" s="1199"/>
      <c r="BO8" s="1199"/>
      <c r="BP8" s="1199"/>
      <c r="BQ8" s="1199"/>
      <c r="BR8" s="1199"/>
      <c r="BS8" s="1199"/>
      <c r="BT8" s="1199"/>
      <c r="BU8" s="1199"/>
      <c r="BV8" s="1199"/>
      <c r="BW8" s="1199"/>
      <c r="BX8" s="1199"/>
      <c r="BY8" s="1199"/>
      <c r="BZ8" s="1199"/>
      <c r="CA8" s="1199"/>
      <c r="CB8" s="1199"/>
      <c r="CC8" s="1199"/>
      <c r="CD8" s="1199"/>
      <c r="CE8" s="1199"/>
      <c r="CF8" s="1199"/>
      <c r="CG8" s="1199"/>
      <c r="CH8" s="1199"/>
      <c r="CI8" s="1199"/>
      <c r="CJ8" s="1199"/>
      <c r="CK8" s="1199"/>
      <c r="CL8" s="1199"/>
      <c r="CM8" s="1199"/>
      <c r="CN8" s="1199"/>
      <c r="CO8" s="1199"/>
      <c r="CP8" s="1199"/>
      <c r="CQ8" s="1199"/>
      <c r="CR8" s="1199"/>
      <c r="CS8" s="1199"/>
      <c r="CT8" s="1199"/>
      <c r="CU8" s="1199"/>
      <c r="CV8" s="1199"/>
      <c r="CW8" s="1199"/>
      <c r="CX8" s="1199"/>
      <c r="CY8" s="1199"/>
      <c r="CZ8" s="1199"/>
      <c r="DA8" s="1199"/>
      <c r="DB8" s="1199"/>
      <c r="DC8" s="1199"/>
      <c r="DD8" s="1199"/>
      <c r="DE8" s="1199"/>
    </row>
    <row r="9" spans="1:109" s="253" customFormat="1" ht="13.2" x14ac:dyDescent="0.2">
      <c r="A9" s="1199"/>
      <c r="B9" s="1199"/>
      <c r="C9" s="1199"/>
      <c r="D9" s="1199"/>
      <c r="E9" s="1199"/>
      <c r="F9" s="1199"/>
      <c r="G9" s="1199"/>
      <c r="H9" s="1199"/>
      <c r="I9" s="1199"/>
      <c r="J9" s="1199"/>
      <c r="K9" s="1199"/>
      <c r="L9" s="1199"/>
      <c r="M9" s="1199"/>
      <c r="N9" s="1199"/>
      <c r="O9" s="1199"/>
      <c r="P9" s="1199"/>
      <c r="Q9" s="1199"/>
      <c r="R9" s="1199"/>
      <c r="S9" s="1199"/>
      <c r="T9" s="1199"/>
      <c r="U9" s="1199"/>
      <c r="V9" s="1199"/>
      <c r="W9" s="1199"/>
      <c r="X9" s="1199"/>
      <c r="Y9" s="1199"/>
      <c r="Z9" s="1199"/>
      <c r="AA9" s="1199"/>
      <c r="AB9" s="1199"/>
      <c r="AC9" s="1199"/>
      <c r="AD9" s="1199"/>
      <c r="AE9" s="1199"/>
      <c r="AF9" s="1199"/>
      <c r="AG9" s="1199"/>
      <c r="AH9" s="1199"/>
      <c r="AI9" s="1199"/>
      <c r="AJ9" s="1199"/>
      <c r="AK9" s="1199"/>
      <c r="AL9" s="1199"/>
      <c r="AM9" s="1199"/>
      <c r="AN9" s="1199"/>
      <c r="AO9" s="1199"/>
      <c r="AP9" s="1199"/>
      <c r="AQ9" s="1199"/>
      <c r="AR9" s="1199"/>
      <c r="AS9" s="1199"/>
      <c r="AT9" s="1199"/>
      <c r="AU9" s="1199"/>
      <c r="AV9" s="1199"/>
      <c r="AW9" s="1199"/>
      <c r="AX9" s="1199"/>
      <c r="AY9" s="1199"/>
      <c r="AZ9" s="1199"/>
      <c r="BA9" s="1199"/>
      <c r="BB9" s="1199"/>
      <c r="BC9" s="1199"/>
      <c r="BD9" s="1199"/>
      <c r="BE9" s="1199"/>
      <c r="BF9" s="1199"/>
      <c r="BG9" s="1199"/>
      <c r="BH9" s="1199"/>
      <c r="BI9" s="1199"/>
      <c r="BJ9" s="1199"/>
      <c r="BK9" s="1199"/>
      <c r="BL9" s="1199"/>
      <c r="BM9" s="1199"/>
      <c r="BN9" s="1199"/>
      <c r="BO9" s="1199"/>
      <c r="BP9" s="1199"/>
      <c r="BQ9" s="1199"/>
      <c r="BR9" s="1199"/>
      <c r="BS9" s="1199"/>
      <c r="BT9" s="1199"/>
      <c r="BU9" s="1199"/>
      <c r="BV9" s="1199"/>
      <c r="BW9" s="1199"/>
      <c r="BX9" s="1199"/>
      <c r="BY9" s="1199"/>
      <c r="BZ9" s="1199"/>
      <c r="CA9" s="1199"/>
      <c r="CB9" s="1199"/>
      <c r="CC9" s="1199"/>
      <c r="CD9" s="1199"/>
      <c r="CE9" s="1199"/>
      <c r="CF9" s="1199"/>
      <c r="CG9" s="1199"/>
      <c r="CH9" s="1199"/>
      <c r="CI9" s="1199"/>
      <c r="CJ9" s="1199"/>
      <c r="CK9" s="1199"/>
      <c r="CL9" s="1199"/>
      <c r="CM9" s="1199"/>
      <c r="CN9" s="1199"/>
      <c r="CO9" s="1199"/>
      <c r="CP9" s="1199"/>
      <c r="CQ9" s="1199"/>
      <c r="CR9" s="1199"/>
      <c r="CS9" s="1199"/>
      <c r="CT9" s="1199"/>
      <c r="CU9" s="1199"/>
      <c r="CV9" s="1199"/>
      <c r="CW9" s="1199"/>
      <c r="CX9" s="1199"/>
      <c r="CY9" s="1199"/>
      <c r="CZ9" s="1199"/>
      <c r="DA9" s="1199"/>
      <c r="DB9" s="1199"/>
      <c r="DC9" s="1199"/>
      <c r="DD9" s="1199"/>
      <c r="DE9" s="1199"/>
    </row>
    <row r="10" spans="1:109" s="253" customFormat="1" ht="13.2" x14ac:dyDescent="0.2">
      <c r="A10" s="1199"/>
      <c r="B10" s="1199"/>
      <c r="C10" s="1199"/>
      <c r="D10" s="1199"/>
      <c r="E10" s="1199"/>
      <c r="F10" s="1199"/>
      <c r="G10" s="1199"/>
      <c r="H10" s="1199"/>
      <c r="I10" s="1199"/>
      <c r="J10" s="1199"/>
      <c r="K10" s="1199"/>
      <c r="L10" s="1199"/>
      <c r="M10" s="1199"/>
      <c r="N10" s="1199"/>
      <c r="O10" s="1199"/>
      <c r="P10" s="1199"/>
      <c r="Q10" s="1199"/>
      <c r="R10" s="1199"/>
      <c r="S10" s="1199"/>
      <c r="T10" s="1199"/>
      <c r="U10" s="1199"/>
      <c r="V10" s="1199"/>
      <c r="W10" s="1199"/>
      <c r="X10" s="1199"/>
      <c r="Y10" s="1199"/>
      <c r="Z10" s="1199"/>
      <c r="AA10" s="1199"/>
      <c r="AB10" s="1199"/>
      <c r="AC10" s="1199"/>
      <c r="AD10" s="1199"/>
      <c r="AE10" s="1199"/>
      <c r="AF10" s="1199"/>
      <c r="AG10" s="1199"/>
      <c r="AH10" s="1199"/>
      <c r="AI10" s="1199"/>
      <c r="AJ10" s="1199"/>
      <c r="AK10" s="1199"/>
      <c r="AL10" s="1199"/>
      <c r="AM10" s="1199"/>
      <c r="AN10" s="1199"/>
      <c r="AO10" s="1199"/>
      <c r="AP10" s="1199"/>
      <c r="AQ10" s="1199"/>
      <c r="AR10" s="1199"/>
      <c r="AS10" s="1199"/>
      <c r="AT10" s="1199"/>
      <c r="AU10" s="1199"/>
      <c r="AV10" s="1199"/>
      <c r="AW10" s="1199"/>
      <c r="AX10" s="1199"/>
      <c r="AY10" s="1199"/>
      <c r="AZ10" s="1199"/>
      <c r="BA10" s="1199"/>
      <c r="BB10" s="1199"/>
      <c r="BC10" s="1199"/>
      <c r="BD10" s="1199"/>
      <c r="BE10" s="1199"/>
      <c r="BF10" s="1199"/>
      <c r="BG10" s="1199"/>
      <c r="BH10" s="1199"/>
      <c r="BI10" s="1199"/>
      <c r="BJ10" s="1199"/>
      <c r="BK10" s="1199"/>
      <c r="BL10" s="1199"/>
      <c r="BM10" s="1199"/>
      <c r="BN10" s="1199"/>
      <c r="BO10" s="1199"/>
      <c r="BP10" s="1199"/>
      <c r="BQ10" s="1199"/>
      <c r="BR10" s="1199"/>
      <c r="BS10" s="1199"/>
      <c r="BT10" s="1199"/>
      <c r="BU10" s="1199"/>
      <c r="BV10" s="1199"/>
      <c r="BW10" s="1199"/>
      <c r="BX10" s="1199"/>
      <c r="BY10" s="1199"/>
      <c r="BZ10" s="1199"/>
      <c r="CA10" s="1199"/>
      <c r="CB10" s="1199"/>
      <c r="CC10" s="1199"/>
      <c r="CD10" s="1199"/>
      <c r="CE10" s="1199"/>
      <c r="CF10" s="1199"/>
      <c r="CG10" s="1199"/>
      <c r="CH10" s="1199"/>
      <c r="CI10" s="1199"/>
      <c r="CJ10" s="1199"/>
      <c r="CK10" s="1199"/>
      <c r="CL10" s="1199"/>
      <c r="CM10" s="1199"/>
      <c r="CN10" s="1199"/>
      <c r="CO10" s="1199"/>
      <c r="CP10" s="1199"/>
      <c r="CQ10" s="1199"/>
      <c r="CR10" s="1199"/>
      <c r="CS10" s="1199"/>
      <c r="CT10" s="1199"/>
      <c r="CU10" s="1199"/>
      <c r="CV10" s="1199"/>
      <c r="CW10" s="1199"/>
      <c r="CX10" s="1199"/>
      <c r="CY10" s="1199"/>
      <c r="CZ10" s="1199"/>
      <c r="DA10" s="1199"/>
      <c r="DB10" s="1199"/>
      <c r="DC10" s="1199"/>
      <c r="DD10" s="1199"/>
      <c r="DE10" s="1199"/>
    </row>
    <row r="11" spans="1:109" s="253" customFormat="1" ht="13.2" x14ac:dyDescent="0.2">
      <c r="A11" s="1199"/>
      <c r="B11" s="1199"/>
      <c r="C11" s="1199"/>
      <c r="D11" s="1199"/>
      <c r="E11" s="1199"/>
      <c r="F11" s="1199"/>
      <c r="G11" s="1199"/>
      <c r="H11" s="1199"/>
      <c r="I11" s="1199"/>
      <c r="J11" s="1199"/>
      <c r="K11" s="1199"/>
      <c r="L11" s="1199"/>
      <c r="M11" s="1199"/>
      <c r="N11" s="1199"/>
      <c r="O11" s="1199"/>
      <c r="P11" s="1199"/>
      <c r="Q11" s="1199"/>
      <c r="R11" s="1199"/>
      <c r="S11" s="1199"/>
      <c r="T11" s="1199"/>
      <c r="U11" s="1199"/>
      <c r="V11" s="1199"/>
      <c r="W11" s="1199"/>
      <c r="X11" s="1199"/>
      <c r="Y11" s="1199"/>
      <c r="Z11" s="1199"/>
      <c r="AA11" s="1199"/>
      <c r="AB11" s="1199"/>
      <c r="AC11" s="1199"/>
      <c r="AD11" s="1199"/>
      <c r="AE11" s="1199"/>
      <c r="AF11" s="1199"/>
      <c r="AG11" s="1199"/>
      <c r="AH11" s="1199"/>
      <c r="AI11" s="1199"/>
      <c r="AJ11" s="1199"/>
      <c r="AK11" s="1199"/>
      <c r="AL11" s="1199"/>
      <c r="AM11" s="1199"/>
      <c r="AN11" s="1199"/>
      <c r="AO11" s="1199"/>
      <c r="AP11" s="1199"/>
      <c r="AQ11" s="1199"/>
      <c r="AR11" s="1199"/>
      <c r="AS11" s="1199"/>
      <c r="AT11" s="1199"/>
      <c r="AU11" s="1199"/>
      <c r="AV11" s="1199"/>
      <c r="AW11" s="1199"/>
      <c r="AX11" s="1199"/>
      <c r="AY11" s="1199"/>
      <c r="AZ11" s="1199"/>
      <c r="BA11" s="1199"/>
      <c r="BB11" s="1199"/>
      <c r="BC11" s="1199"/>
      <c r="BD11" s="1199"/>
      <c r="BE11" s="1199"/>
      <c r="BF11" s="1199"/>
      <c r="BG11" s="1199"/>
      <c r="BH11" s="1199"/>
      <c r="BI11" s="1199"/>
      <c r="BJ11" s="1199"/>
      <c r="BK11" s="1199"/>
      <c r="BL11" s="1199"/>
      <c r="BM11" s="1199"/>
      <c r="BN11" s="1199"/>
      <c r="BO11" s="1199"/>
      <c r="BP11" s="1199"/>
      <c r="BQ11" s="1199"/>
      <c r="BR11" s="1199"/>
      <c r="BS11" s="1199"/>
      <c r="BT11" s="1199"/>
      <c r="BU11" s="1199"/>
      <c r="BV11" s="1199"/>
      <c r="BW11" s="1199"/>
      <c r="BX11" s="1199"/>
      <c r="BY11" s="1199"/>
      <c r="BZ11" s="1199"/>
      <c r="CA11" s="1199"/>
      <c r="CB11" s="1199"/>
      <c r="CC11" s="1199"/>
      <c r="CD11" s="1199"/>
      <c r="CE11" s="1199"/>
      <c r="CF11" s="1199"/>
      <c r="CG11" s="1199"/>
      <c r="CH11" s="1199"/>
      <c r="CI11" s="1199"/>
      <c r="CJ11" s="1199"/>
      <c r="CK11" s="1199"/>
      <c r="CL11" s="1199"/>
      <c r="CM11" s="1199"/>
      <c r="CN11" s="1199"/>
      <c r="CO11" s="1199"/>
      <c r="CP11" s="1199"/>
      <c r="CQ11" s="1199"/>
      <c r="CR11" s="1199"/>
      <c r="CS11" s="1199"/>
      <c r="CT11" s="1199"/>
      <c r="CU11" s="1199"/>
      <c r="CV11" s="1199"/>
      <c r="CW11" s="1199"/>
      <c r="CX11" s="1199"/>
      <c r="CY11" s="1199"/>
      <c r="CZ11" s="1199"/>
      <c r="DA11" s="1199"/>
      <c r="DB11" s="1199"/>
      <c r="DC11" s="1199"/>
      <c r="DD11" s="1199"/>
      <c r="DE11" s="1199"/>
    </row>
    <row r="12" spans="1:109" s="253" customFormat="1" ht="13.2" x14ac:dyDescent="0.2">
      <c r="A12" s="1199"/>
      <c r="B12" s="1199"/>
      <c r="C12" s="1199"/>
      <c r="D12" s="1199"/>
      <c r="E12" s="1199"/>
      <c r="F12" s="1199"/>
      <c r="G12" s="1199"/>
      <c r="H12" s="1199"/>
      <c r="I12" s="1199"/>
      <c r="J12" s="1199"/>
      <c r="K12" s="1199"/>
      <c r="L12" s="1199"/>
      <c r="M12" s="1199"/>
      <c r="N12" s="1199"/>
      <c r="O12" s="1199"/>
      <c r="P12" s="1199"/>
      <c r="Q12" s="1199"/>
      <c r="R12" s="1199"/>
      <c r="S12" s="1199"/>
      <c r="T12" s="1199"/>
      <c r="U12" s="1199"/>
      <c r="V12" s="1199"/>
      <c r="W12" s="1199"/>
      <c r="X12" s="1199"/>
      <c r="Y12" s="1199"/>
      <c r="Z12" s="1199"/>
      <c r="AA12" s="1199"/>
      <c r="AB12" s="1199"/>
      <c r="AC12" s="1199"/>
      <c r="AD12" s="1199"/>
      <c r="AE12" s="1199"/>
      <c r="AF12" s="1199"/>
      <c r="AG12" s="1199"/>
      <c r="AH12" s="1199"/>
      <c r="AI12" s="1199"/>
      <c r="AJ12" s="1199"/>
      <c r="AK12" s="1199"/>
      <c r="AL12" s="1199"/>
      <c r="AM12" s="1199"/>
      <c r="AN12" s="1199"/>
      <c r="AO12" s="1199"/>
      <c r="AP12" s="1199"/>
      <c r="AQ12" s="1199"/>
      <c r="AR12" s="1199"/>
      <c r="AS12" s="1199"/>
      <c r="AT12" s="1199"/>
      <c r="AU12" s="1199"/>
      <c r="AV12" s="1199"/>
      <c r="AW12" s="1199"/>
      <c r="AX12" s="1199"/>
      <c r="AY12" s="1199"/>
      <c r="AZ12" s="1199"/>
      <c r="BA12" s="1199"/>
      <c r="BB12" s="1199"/>
      <c r="BC12" s="1199"/>
      <c r="BD12" s="1199"/>
      <c r="BE12" s="1199"/>
      <c r="BF12" s="1199"/>
      <c r="BG12" s="1199"/>
      <c r="BH12" s="1199"/>
      <c r="BI12" s="1199"/>
      <c r="BJ12" s="1199"/>
      <c r="BK12" s="1199"/>
      <c r="BL12" s="1199"/>
      <c r="BM12" s="1199"/>
      <c r="BN12" s="1199"/>
      <c r="BO12" s="1199"/>
      <c r="BP12" s="1199"/>
      <c r="BQ12" s="1199"/>
      <c r="BR12" s="1199"/>
      <c r="BS12" s="1199"/>
      <c r="BT12" s="1199"/>
      <c r="BU12" s="1199"/>
      <c r="BV12" s="1199"/>
      <c r="BW12" s="1199"/>
      <c r="BX12" s="1199"/>
      <c r="BY12" s="1199"/>
      <c r="BZ12" s="1199"/>
      <c r="CA12" s="1199"/>
      <c r="CB12" s="1199"/>
      <c r="CC12" s="1199"/>
      <c r="CD12" s="1199"/>
      <c r="CE12" s="1199"/>
      <c r="CF12" s="1199"/>
      <c r="CG12" s="1199"/>
      <c r="CH12" s="1199"/>
      <c r="CI12" s="1199"/>
      <c r="CJ12" s="1199"/>
      <c r="CK12" s="1199"/>
      <c r="CL12" s="1199"/>
      <c r="CM12" s="1199"/>
      <c r="CN12" s="1199"/>
      <c r="CO12" s="1199"/>
      <c r="CP12" s="1199"/>
      <c r="CQ12" s="1199"/>
      <c r="CR12" s="1199"/>
      <c r="CS12" s="1199"/>
      <c r="CT12" s="1199"/>
      <c r="CU12" s="1199"/>
      <c r="CV12" s="1199"/>
      <c r="CW12" s="1199"/>
      <c r="CX12" s="1199"/>
      <c r="CY12" s="1199"/>
      <c r="CZ12" s="1199"/>
      <c r="DA12" s="1199"/>
      <c r="DB12" s="1199"/>
      <c r="DC12" s="1199"/>
      <c r="DD12" s="1199"/>
      <c r="DE12" s="1199"/>
    </row>
    <row r="13" spans="1:109" s="253" customFormat="1" ht="13.2" x14ac:dyDescent="0.2">
      <c r="A13" s="1199"/>
      <c r="B13" s="1199"/>
      <c r="C13" s="1199"/>
      <c r="D13" s="1199"/>
      <c r="E13" s="1199"/>
      <c r="F13" s="1199"/>
      <c r="G13" s="1199"/>
      <c r="H13" s="1199"/>
      <c r="I13" s="1199"/>
      <c r="J13" s="1199"/>
      <c r="K13" s="1199"/>
      <c r="L13" s="1199"/>
      <c r="M13" s="1199"/>
      <c r="N13" s="1199"/>
      <c r="O13" s="1199"/>
      <c r="P13" s="1199"/>
      <c r="Q13" s="1199"/>
      <c r="R13" s="1199"/>
      <c r="S13" s="1199"/>
      <c r="T13" s="1199"/>
      <c r="U13" s="1199"/>
      <c r="V13" s="1199"/>
      <c r="W13" s="1199"/>
      <c r="X13" s="1199"/>
      <c r="Y13" s="1199"/>
      <c r="Z13" s="1199"/>
      <c r="AA13" s="1199"/>
      <c r="AB13" s="1199"/>
      <c r="AC13" s="1199"/>
      <c r="AD13" s="1199"/>
      <c r="AE13" s="1199"/>
      <c r="AF13" s="1199"/>
      <c r="AG13" s="1199"/>
      <c r="AH13" s="1199"/>
      <c r="AI13" s="1199"/>
      <c r="AJ13" s="1199"/>
      <c r="AK13" s="1199"/>
      <c r="AL13" s="1199"/>
      <c r="AM13" s="1199"/>
      <c r="AN13" s="1199"/>
      <c r="AO13" s="1199"/>
      <c r="AP13" s="1199"/>
      <c r="AQ13" s="1199"/>
      <c r="AR13" s="1199"/>
      <c r="AS13" s="1199"/>
      <c r="AT13" s="1199"/>
      <c r="AU13" s="1199"/>
      <c r="AV13" s="1199"/>
      <c r="AW13" s="1199"/>
      <c r="AX13" s="1199"/>
      <c r="AY13" s="1199"/>
      <c r="AZ13" s="1199"/>
      <c r="BA13" s="1199"/>
      <c r="BB13" s="1199"/>
      <c r="BC13" s="1199"/>
      <c r="BD13" s="1199"/>
      <c r="BE13" s="1199"/>
      <c r="BF13" s="1199"/>
      <c r="BG13" s="1199"/>
      <c r="BH13" s="1199"/>
      <c r="BI13" s="1199"/>
      <c r="BJ13" s="1199"/>
      <c r="BK13" s="1199"/>
      <c r="BL13" s="1199"/>
      <c r="BM13" s="1199"/>
      <c r="BN13" s="1199"/>
      <c r="BO13" s="1199"/>
      <c r="BP13" s="1199"/>
      <c r="BQ13" s="1199"/>
      <c r="BR13" s="1199"/>
      <c r="BS13" s="1199"/>
      <c r="BT13" s="1199"/>
      <c r="BU13" s="1199"/>
      <c r="BV13" s="1199"/>
      <c r="BW13" s="1199"/>
      <c r="BX13" s="1199"/>
      <c r="BY13" s="1199"/>
      <c r="BZ13" s="1199"/>
      <c r="CA13" s="1199"/>
      <c r="CB13" s="1199"/>
      <c r="CC13" s="1199"/>
      <c r="CD13" s="1199"/>
      <c r="CE13" s="1199"/>
      <c r="CF13" s="1199"/>
      <c r="CG13" s="1199"/>
      <c r="CH13" s="1199"/>
      <c r="CI13" s="1199"/>
      <c r="CJ13" s="1199"/>
      <c r="CK13" s="1199"/>
      <c r="CL13" s="1199"/>
      <c r="CM13" s="1199"/>
      <c r="CN13" s="1199"/>
      <c r="CO13" s="1199"/>
      <c r="CP13" s="1199"/>
      <c r="CQ13" s="1199"/>
      <c r="CR13" s="1199"/>
      <c r="CS13" s="1199"/>
      <c r="CT13" s="1199"/>
      <c r="CU13" s="1199"/>
      <c r="CV13" s="1199"/>
      <c r="CW13" s="1199"/>
      <c r="CX13" s="1199"/>
      <c r="CY13" s="1199"/>
      <c r="CZ13" s="1199"/>
      <c r="DA13" s="1199"/>
      <c r="DB13" s="1199"/>
      <c r="DC13" s="1199"/>
      <c r="DD13" s="1199"/>
      <c r="DE13" s="1199"/>
    </row>
    <row r="14" spans="1:109" s="253" customFormat="1" ht="13.2" x14ac:dyDescent="0.2">
      <c r="A14" s="1199"/>
      <c r="B14" s="1199"/>
      <c r="C14" s="1199"/>
      <c r="D14" s="1199"/>
      <c r="E14" s="1199"/>
      <c r="F14" s="1199"/>
      <c r="G14" s="1199"/>
      <c r="H14" s="1199"/>
      <c r="I14" s="1199"/>
      <c r="J14" s="1199"/>
      <c r="K14" s="1199"/>
      <c r="L14" s="1199"/>
      <c r="M14" s="1199"/>
      <c r="N14" s="1199"/>
      <c r="O14" s="1199"/>
      <c r="P14" s="1199"/>
      <c r="Q14" s="1199"/>
      <c r="R14" s="1199"/>
      <c r="S14" s="1199"/>
      <c r="T14" s="1199"/>
      <c r="U14" s="1199"/>
      <c r="V14" s="1199"/>
      <c r="W14" s="1199"/>
      <c r="X14" s="1199"/>
      <c r="Y14" s="1199"/>
      <c r="Z14" s="1199"/>
      <c r="AA14" s="1199"/>
      <c r="AB14" s="1199"/>
      <c r="AC14" s="1199"/>
      <c r="AD14" s="1199"/>
      <c r="AE14" s="1199"/>
      <c r="AF14" s="1199"/>
      <c r="AG14" s="1199"/>
      <c r="AH14" s="1199"/>
      <c r="AI14" s="1199"/>
      <c r="AJ14" s="1199"/>
      <c r="AK14" s="1199"/>
      <c r="AL14" s="1199"/>
      <c r="AM14" s="1199"/>
      <c r="AN14" s="1199"/>
      <c r="AO14" s="1199"/>
      <c r="AP14" s="1199"/>
      <c r="AQ14" s="1199"/>
      <c r="AR14" s="1199"/>
      <c r="AS14" s="1199"/>
      <c r="AT14" s="1199"/>
      <c r="AU14" s="1199"/>
      <c r="AV14" s="1199"/>
      <c r="AW14" s="1199"/>
      <c r="AX14" s="1199"/>
      <c r="AY14" s="1199"/>
      <c r="AZ14" s="1199"/>
      <c r="BA14" s="1199"/>
      <c r="BB14" s="1199"/>
      <c r="BC14" s="1199"/>
      <c r="BD14" s="1199"/>
      <c r="BE14" s="1199"/>
      <c r="BF14" s="1199"/>
      <c r="BG14" s="1199"/>
      <c r="BH14" s="1199"/>
      <c r="BI14" s="1199"/>
      <c r="BJ14" s="1199"/>
      <c r="BK14" s="1199"/>
      <c r="BL14" s="1199"/>
      <c r="BM14" s="1199"/>
      <c r="BN14" s="1199"/>
      <c r="BO14" s="1199"/>
      <c r="BP14" s="1199"/>
      <c r="BQ14" s="1199"/>
      <c r="BR14" s="1199"/>
      <c r="BS14" s="1199"/>
      <c r="BT14" s="1199"/>
      <c r="BU14" s="1199"/>
      <c r="BV14" s="1199"/>
      <c r="BW14" s="1199"/>
      <c r="BX14" s="1199"/>
      <c r="BY14" s="1199"/>
      <c r="BZ14" s="1199"/>
      <c r="CA14" s="1199"/>
      <c r="CB14" s="1199"/>
      <c r="CC14" s="1199"/>
      <c r="CD14" s="1199"/>
      <c r="CE14" s="1199"/>
      <c r="CF14" s="1199"/>
      <c r="CG14" s="1199"/>
      <c r="CH14" s="1199"/>
      <c r="CI14" s="1199"/>
      <c r="CJ14" s="1199"/>
      <c r="CK14" s="1199"/>
      <c r="CL14" s="1199"/>
      <c r="CM14" s="1199"/>
      <c r="CN14" s="1199"/>
      <c r="CO14" s="1199"/>
      <c r="CP14" s="1199"/>
      <c r="CQ14" s="1199"/>
      <c r="CR14" s="1199"/>
      <c r="CS14" s="1199"/>
      <c r="CT14" s="1199"/>
      <c r="CU14" s="1199"/>
      <c r="CV14" s="1199"/>
      <c r="CW14" s="1199"/>
      <c r="CX14" s="1199"/>
      <c r="CY14" s="1199"/>
      <c r="CZ14" s="1199"/>
      <c r="DA14" s="1199"/>
      <c r="DB14" s="1199"/>
      <c r="DC14" s="1199"/>
      <c r="DD14" s="1199"/>
      <c r="DE14" s="1199"/>
    </row>
    <row r="15" spans="1:109" s="253" customFormat="1" ht="13.2" x14ac:dyDescent="0.2">
      <c r="A15" s="255"/>
      <c r="B15" s="1199"/>
      <c r="C15" s="1199"/>
      <c r="D15" s="1199"/>
      <c r="E15" s="1199"/>
      <c r="F15" s="1199"/>
      <c r="G15" s="1199"/>
      <c r="H15" s="1199"/>
      <c r="I15" s="1199"/>
      <c r="J15" s="1199"/>
      <c r="K15" s="1199"/>
      <c r="L15" s="1199"/>
      <c r="M15" s="1199"/>
      <c r="N15" s="1199"/>
      <c r="O15" s="1199"/>
      <c r="P15" s="1199"/>
      <c r="Q15" s="1199"/>
      <c r="R15" s="1199"/>
      <c r="S15" s="1199"/>
      <c r="T15" s="1199"/>
      <c r="U15" s="1199"/>
      <c r="V15" s="1199"/>
      <c r="W15" s="1199"/>
      <c r="X15" s="1199"/>
      <c r="Y15" s="1199"/>
      <c r="Z15" s="1199"/>
      <c r="AA15" s="1199"/>
      <c r="AB15" s="1199"/>
      <c r="AC15" s="1199"/>
      <c r="AD15" s="1199"/>
      <c r="AE15" s="1199"/>
      <c r="AF15" s="1199"/>
      <c r="AG15" s="1199"/>
      <c r="AH15" s="1199"/>
      <c r="AI15" s="1199"/>
      <c r="AJ15" s="1199"/>
      <c r="AK15" s="1199"/>
      <c r="AL15" s="1199"/>
      <c r="AM15" s="1199"/>
      <c r="AN15" s="1199"/>
      <c r="AO15" s="1199"/>
      <c r="AP15" s="1199"/>
      <c r="AQ15" s="1199"/>
      <c r="AR15" s="1199"/>
      <c r="AS15" s="1199"/>
      <c r="AT15" s="1199"/>
      <c r="AU15" s="1199"/>
      <c r="AV15" s="1199"/>
      <c r="AW15" s="1199"/>
      <c r="AX15" s="1199"/>
      <c r="AY15" s="1199"/>
      <c r="AZ15" s="1199"/>
      <c r="BA15" s="1199"/>
      <c r="BB15" s="1199"/>
      <c r="BC15" s="1199"/>
      <c r="BD15" s="1199"/>
      <c r="BE15" s="1199"/>
      <c r="BF15" s="1199"/>
      <c r="BG15" s="1199"/>
      <c r="BH15" s="1199"/>
      <c r="BI15" s="1199"/>
      <c r="BJ15" s="1199"/>
      <c r="BK15" s="1199"/>
      <c r="BL15" s="1199"/>
      <c r="BM15" s="1199"/>
      <c r="BN15" s="1199"/>
      <c r="BO15" s="1199"/>
      <c r="BP15" s="1199"/>
      <c r="BQ15" s="1199"/>
      <c r="BR15" s="1199"/>
      <c r="BS15" s="1199"/>
      <c r="BT15" s="1199"/>
      <c r="BU15" s="1199"/>
      <c r="BV15" s="1199"/>
      <c r="BW15" s="1199"/>
      <c r="BX15" s="1199"/>
      <c r="BY15" s="1199"/>
      <c r="BZ15" s="1199"/>
      <c r="CA15" s="1199"/>
      <c r="CB15" s="1199"/>
      <c r="CC15" s="1199"/>
      <c r="CD15" s="1199"/>
      <c r="CE15" s="1199"/>
      <c r="CF15" s="1199"/>
      <c r="CG15" s="1199"/>
      <c r="CH15" s="1199"/>
      <c r="CI15" s="1199"/>
      <c r="CJ15" s="1199"/>
      <c r="CK15" s="1199"/>
      <c r="CL15" s="1199"/>
      <c r="CM15" s="1199"/>
      <c r="CN15" s="1199"/>
      <c r="CO15" s="1199"/>
      <c r="CP15" s="1199"/>
      <c r="CQ15" s="1199"/>
      <c r="CR15" s="1199"/>
      <c r="CS15" s="1199"/>
      <c r="CT15" s="1199"/>
      <c r="CU15" s="1199"/>
      <c r="CV15" s="1199"/>
      <c r="CW15" s="1199"/>
      <c r="CX15" s="1199"/>
      <c r="CY15" s="1199"/>
      <c r="CZ15" s="1199"/>
      <c r="DA15" s="1199"/>
      <c r="DB15" s="1199"/>
      <c r="DC15" s="1199"/>
      <c r="DD15" s="1199"/>
      <c r="DE15" s="1199"/>
    </row>
    <row r="16" spans="1:109" s="253" customFormat="1" ht="13.2" x14ac:dyDescent="0.2">
      <c r="A16" s="255"/>
      <c r="B16" s="1199"/>
      <c r="C16" s="1199"/>
      <c r="D16" s="1199"/>
      <c r="E16" s="1199"/>
      <c r="F16" s="1199"/>
      <c r="G16" s="1199"/>
      <c r="H16" s="1199"/>
      <c r="I16" s="1199"/>
      <c r="J16" s="1199"/>
      <c r="K16" s="1199"/>
      <c r="L16" s="1199"/>
      <c r="M16" s="1199"/>
      <c r="N16" s="1199"/>
      <c r="O16" s="1199"/>
      <c r="P16" s="1199"/>
      <c r="Q16" s="1199"/>
      <c r="R16" s="1199"/>
      <c r="S16" s="1199"/>
      <c r="T16" s="1199"/>
      <c r="U16" s="1199"/>
      <c r="V16" s="1199"/>
      <c r="W16" s="1199"/>
      <c r="X16" s="1199"/>
      <c r="Y16" s="1199"/>
      <c r="Z16" s="1199"/>
      <c r="AA16" s="1199"/>
      <c r="AB16" s="1199"/>
      <c r="AC16" s="1199"/>
      <c r="AD16" s="1199"/>
      <c r="AE16" s="1199"/>
      <c r="AF16" s="1199"/>
      <c r="AG16" s="1199"/>
      <c r="AH16" s="1199"/>
      <c r="AI16" s="1199"/>
      <c r="AJ16" s="1199"/>
      <c r="AK16" s="1199"/>
      <c r="AL16" s="1199"/>
      <c r="AM16" s="1199"/>
      <c r="AN16" s="1199"/>
      <c r="AO16" s="1199"/>
      <c r="AP16" s="1199"/>
      <c r="AQ16" s="1199"/>
      <c r="AR16" s="1199"/>
      <c r="AS16" s="1199"/>
      <c r="AT16" s="1199"/>
      <c r="AU16" s="1199"/>
      <c r="AV16" s="1199"/>
      <c r="AW16" s="1199"/>
      <c r="AX16" s="1199"/>
      <c r="AY16" s="1199"/>
      <c r="AZ16" s="1199"/>
      <c r="BA16" s="1199"/>
      <c r="BB16" s="1199"/>
      <c r="BC16" s="1199"/>
      <c r="BD16" s="1199"/>
      <c r="BE16" s="1199"/>
      <c r="BF16" s="1199"/>
      <c r="BG16" s="1199"/>
      <c r="BH16" s="1199"/>
      <c r="BI16" s="1199"/>
      <c r="BJ16" s="1199"/>
      <c r="BK16" s="1199"/>
      <c r="BL16" s="1199"/>
      <c r="BM16" s="1199"/>
      <c r="BN16" s="1199"/>
      <c r="BO16" s="1199"/>
      <c r="BP16" s="1199"/>
      <c r="BQ16" s="1199"/>
      <c r="BR16" s="1199"/>
      <c r="BS16" s="1199"/>
      <c r="BT16" s="1199"/>
      <c r="BU16" s="1199"/>
      <c r="BV16" s="1199"/>
      <c r="BW16" s="1199"/>
      <c r="BX16" s="1199"/>
      <c r="BY16" s="1199"/>
      <c r="BZ16" s="1199"/>
      <c r="CA16" s="1199"/>
      <c r="CB16" s="1199"/>
      <c r="CC16" s="1199"/>
      <c r="CD16" s="1199"/>
      <c r="CE16" s="1199"/>
      <c r="CF16" s="1199"/>
      <c r="CG16" s="1199"/>
      <c r="CH16" s="1199"/>
      <c r="CI16" s="1199"/>
      <c r="CJ16" s="1199"/>
      <c r="CK16" s="1199"/>
      <c r="CL16" s="1199"/>
      <c r="CM16" s="1199"/>
      <c r="CN16" s="1199"/>
      <c r="CO16" s="1199"/>
      <c r="CP16" s="1199"/>
      <c r="CQ16" s="1199"/>
      <c r="CR16" s="1199"/>
      <c r="CS16" s="1199"/>
      <c r="CT16" s="1199"/>
      <c r="CU16" s="1199"/>
      <c r="CV16" s="1199"/>
      <c r="CW16" s="1199"/>
      <c r="CX16" s="1199"/>
      <c r="CY16" s="1199"/>
      <c r="CZ16" s="1199"/>
      <c r="DA16" s="1199"/>
      <c r="DB16" s="1199"/>
      <c r="DC16" s="1199"/>
      <c r="DD16" s="1199"/>
      <c r="DE16" s="1199"/>
    </row>
    <row r="17" spans="1:109" s="253" customFormat="1" ht="13.2" x14ac:dyDescent="0.2">
      <c r="A17" s="255"/>
      <c r="B17" s="1199"/>
      <c r="C17" s="1199"/>
      <c r="D17" s="1199"/>
      <c r="E17" s="1199"/>
      <c r="F17" s="1199"/>
      <c r="G17" s="1199"/>
      <c r="H17" s="1199"/>
      <c r="I17" s="1199"/>
      <c r="J17" s="1199"/>
      <c r="K17" s="1199"/>
      <c r="L17" s="1199"/>
      <c r="M17" s="1199"/>
      <c r="N17" s="1199"/>
      <c r="O17" s="1199"/>
      <c r="P17" s="1199"/>
      <c r="Q17" s="1199"/>
      <c r="R17" s="1199"/>
      <c r="S17" s="1199"/>
      <c r="T17" s="1199"/>
      <c r="U17" s="1199"/>
      <c r="V17" s="1199"/>
      <c r="W17" s="1199"/>
      <c r="X17" s="1199"/>
      <c r="Y17" s="1199"/>
      <c r="Z17" s="1199"/>
      <c r="AA17" s="1199"/>
      <c r="AB17" s="1199"/>
      <c r="AC17" s="1199"/>
      <c r="AD17" s="1199"/>
      <c r="AE17" s="1199"/>
      <c r="AF17" s="1199"/>
      <c r="AG17" s="1199"/>
      <c r="AH17" s="1199"/>
      <c r="AI17" s="1199"/>
      <c r="AJ17" s="1199"/>
      <c r="AK17" s="1199"/>
      <c r="AL17" s="1199"/>
      <c r="AM17" s="1199"/>
      <c r="AN17" s="1199"/>
      <c r="AO17" s="1199"/>
      <c r="AP17" s="1199"/>
      <c r="AQ17" s="1199"/>
      <c r="AR17" s="1199"/>
      <c r="AS17" s="1199"/>
      <c r="AT17" s="1199"/>
      <c r="AU17" s="1199"/>
      <c r="AV17" s="1199"/>
      <c r="AW17" s="1199"/>
      <c r="AX17" s="1199"/>
      <c r="AY17" s="1199"/>
      <c r="AZ17" s="1199"/>
      <c r="BA17" s="1199"/>
      <c r="BB17" s="1199"/>
      <c r="BC17" s="1199"/>
      <c r="BD17" s="1199"/>
      <c r="BE17" s="1199"/>
      <c r="BF17" s="1199"/>
      <c r="BG17" s="1199"/>
      <c r="BH17" s="1199"/>
      <c r="BI17" s="1199"/>
      <c r="BJ17" s="1199"/>
      <c r="BK17" s="1199"/>
      <c r="BL17" s="1199"/>
      <c r="BM17" s="1199"/>
      <c r="BN17" s="1199"/>
      <c r="BO17" s="1199"/>
      <c r="BP17" s="1199"/>
      <c r="BQ17" s="1199"/>
      <c r="BR17" s="1199"/>
      <c r="BS17" s="1199"/>
      <c r="BT17" s="1199"/>
      <c r="BU17" s="1199"/>
      <c r="BV17" s="1199"/>
      <c r="BW17" s="1199"/>
      <c r="BX17" s="1199"/>
      <c r="BY17" s="1199"/>
      <c r="BZ17" s="1199"/>
      <c r="CA17" s="1199"/>
      <c r="CB17" s="1199"/>
      <c r="CC17" s="1199"/>
      <c r="CD17" s="1199"/>
      <c r="CE17" s="1199"/>
      <c r="CF17" s="1199"/>
      <c r="CG17" s="1199"/>
      <c r="CH17" s="1199"/>
      <c r="CI17" s="1199"/>
      <c r="CJ17" s="1199"/>
      <c r="CK17" s="1199"/>
      <c r="CL17" s="1199"/>
      <c r="CM17" s="1199"/>
      <c r="CN17" s="1199"/>
      <c r="CO17" s="1199"/>
      <c r="CP17" s="1199"/>
      <c r="CQ17" s="1199"/>
      <c r="CR17" s="1199"/>
      <c r="CS17" s="1199"/>
      <c r="CT17" s="1199"/>
      <c r="CU17" s="1199"/>
      <c r="CV17" s="1199"/>
      <c r="CW17" s="1199"/>
      <c r="CX17" s="1199"/>
      <c r="CY17" s="1199"/>
      <c r="CZ17" s="1199"/>
      <c r="DA17" s="1199"/>
      <c r="DB17" s="1199"/>
      <c r="DC17" s="1199"/>
      <c r="DD17" s="1199"/>
      <c r="DE17" s="1199"/>
    </row>
    <row r="18" spans="1:109" s="253" customFormat="1" ht="13.2" x14ac:dyDescent="0.2">
      <c r="A18" s="255"/>
      <c r="B18" s="1199"/>
      <c r="C18" s="1199"/>
      <c r="D18" s="1199"/>
      <c r="E18" s="1199"/>
      <c r="F18" s="1199"/>
      <c r="G18" s="1199"/>
      <c r="H18" s="1199"/>
      <c r="I18" s="1199"/>
      <c r="J18" s="1199"/>
      <c r="K18" s="1199"/>
      <c r="L18" s="1199"/>
      <c r="M18" s="1199"/>
      <c r="N18" s="1199"/>
      <c r="O18" s="1199"/>
      <c r="P18" s="1199"/>
      <c r="Q18" s="1199"/>
      <c r="R18" s="1199"/>
      <c r="S18" s="1199"/>
      <c r="T18" s="1199"/>
      <c r="U18" s="1199"/>
      <c r="V18" s="1199"/>
      <c r="W18" s="1199"/>
      <c r="X18" s="1199"/>
      <c r="Y18" s="1199"/>
      <c r="Z18" s="1199"/>
      <c r="AA18" s="1199"/>
      <c r="AB18" s="1199"/>
      <c r="AC18" s="1199"/>
      <c r="AD18" s="1199"/>
      <c r="AE18" s="1199"/>
      <c r="AF18" s="1199"/>
      <c r="AG18" s="1199"/>
      <c r="AH18" s="1199"/>
      <c r="AI18" s="1199"/>
      <c r="AJ18" s="1199"/>
      <c r="AK18" s="1199"/>
      <c r="AL18" s="1199"/>
      <c r="AM18" s="1199"/>
      <c r="AN18" s="1199"/>
      <c r="AO18" s="1199"/>
      <c r="AP18" s="1199"/>
      <c r="AQ18" s="1199"/>
      <c r="AR18" s="1199"/>
      <c r="AS18" s="1199"/>
      <c r="AT18" s="1199"/>
      <c r="AU18" s="1199"/>
      <c r="AV18" s="1199"/>
      <c r="AW18" s="1199"/>
      <c r="AX18" s="1199"/>
      <c r="AY18" s="1199"/>
      <c r="AZ18" s="1199"/>
      <c r="BA18" s="1199"/>
      <c r="BB18" s="1199"/>
      <c r="BC18" s="1199"/>
      <c r="BD18" s="1199"/>
      <c r="BE18" s="1199"/>
      <c r="BF18" s="1199"/>
      <c r="BG18" s="1199"/>
      <c r="BH18" s="1199"/>
      <c r="BI18" s="1199"/>
      <c r="BJ18" s="1199"/>
      <c r="BK18" s="1199"/>
      <c r="BL18" s="1199"/>
      <c r="BM18" s="1199"/>
      <c r="BN18" s="1199"/>
      <c r="BO18" s="1199"/>
      <c r="BP18" s="1199"/>
      <c r="BQ18" s="1199"/>
      <c r="BR18" s="1199"/>
      <c r="BS18" s="1199"/>
      <c r="BT18" s="1199"/>
      <c r="BU18" s="1199"/>
      <c r="BV18" s="1199"/>
      <c r="BW18" s="1199"/>
      <c r="BX18" s="1199"/>
      <c r="BY18" s="1199"/>
      <c r="BZ18" s="1199"/>
      <c r="CA18" s="1199"/>
      <c r="CB18" s="1199"/>
      <c r="CC18" s="1199"/>
      <c r="CD18" s="1199"/>
      <c r="CE18" s="1199"/>
      <c r="CF18" s="1199"/>
      <c r="CG18" s="1199"/>
      <c r="CH18" s="1199"/>
      <c r="CI18" s="1199"/>
      <c r="CJ18" s="1199"/>
      <c r="CK18" s="1199"/>
      <c r="CL18" s="1199"/>
      <c r="CM18" s="1199"/>
      <c r="CN18" s="1199"/>
      <c r="CO18" s="1199"/>
      <c r="CP18" s="1199"/>
      <c r="CQ18" s="1199"/>
      <c r="CR18" s="1199"/>
      <c r="CS18" s="1199"/>
      <c r="CT18" s="1199"/>
      <c r="CU18" s="1199"/>
      <c r="CV18" s="1199"/>
      <c r="CW18" s="1199"/>
      <c r="CX18" s="1199"/>
      <c r="CY18" s="1199"/>
      <c r="CZ18" s="1199"/>
      <c r="DA18" s="1199"/>
      <c r="DB18" s="1199"/>
      <c r="DC18" s="1199"/>
      <c r="DD18" s="1199"/>
      <c r="DE18" s="1199"/>
    </row>
    <row r="19" spans="1:109" ht="13.2" x14ac:dyDescent="0.2">
      <c r="DD19" s="255"/>
      <c r="DE19" s="255"/>
    </row>
    <row r="20" spans="1:109" ht="13.2" x14ac:dyDescent="0.2">
      <c r="DD20" s="255"/>
      <c r="DE20" s="255"/>
    </row>
    <row r="21" spans="1:109" ht="17.25" customHeight="1" x14ac:dyDescent="0.2">
      <c r="B21" s="1200"/>
      <c r="C21" s="257"/>
      <c r="D21" s="257"/>
      <c r="E21" s="257"/>
      <c r="F21" s="257"/>
      <c r="G21" s="257"/>
      <c r="H21" s="257"/>
      <c r="I21" s="257"/>
      <c r="J21" s="257"/>
      <c r="K21" s="257"/>
      <c r="L21" s="257"/>
      <c r="M21" s="257"/>
      <c r="N21" s="1201"/>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1201"/>
      <c r="AU21" s="257"/>
      <c r="AV21" s="257"/>
      <c r="AW21" s="257"/>
      <c r="AX21" s="257"/>
      <c r="AY21" s="257"/>
      <c r="AZ21" s="257"/>
      <c r="BA21" s="257"/>
      <c r="BB21" s="257"/>
      <c r="BC21" s="257"/>
      <c r="BD21" s="257"/>
      <c r="BE21" s="257"/>
      <c r="BF21" s="1201"/>
      <c r="BG21" s="257"/>
      <c r="BH21" s="257"/>
      <c r="BI21" s="257"/>
      <c r="BJ21" s="257"/>
      <c r="BK21" s="257"/>
      <c r="BL21" s="257"/>
      <c r="BM21" s="257"/>
      <c r="BN21" s="257"/>
      <c r="BO21" s="257"/>
      <c r="BP21" s="257"/>
      <c r="BQ21" s="257"/>
      <c r="BR21" s="1201"/>
      <c r="BS21" s="257"/>
      <c r="BT21" s="257"/>
      <c r="BU21" s="257"/>
      <c r="BV21" s="257"/>
      <c r="BW21" s="257"/>
      <c r="BX21" s="257"/>
      <c r="BY21" s="257"/>
      <c r="BZ21" s="257"/>
      <c r="CA21" s="257"/>
      <c r="CB21" s="257"/>
      <c r="CC21" s="257"/>
      <c r="CD21" s="1201"/>
      <c r="CE21" s="257"/>
      <c r="CF21" s="257"/>
      <c r="CG21" s="257"/>
      <c r="CH21" s="257"/>
      <c r="CI21" s="257"/>
      <c r="CJ21" s="257"/>
      <c r="CK21" s="257"/>
      <c r="CL21" s="257"/>
      <c r="CM21" s="257"/>
      <c r="CN21" s="257"/>
      <c r="CO21" s="257"/>
      <c r="CP21" s="1201"/>
      <c r="CQ21" s="257"/>
      <c r="CR21" s="257"/>
      <c r="CS21" s="257"/>
      <c r="CT21" s="257"/>
      <c r="CU21" s="257"/>
      <c r="CV21" s="257"/>
      <c r="CW21" s="257"/>
      <c r="CX21" s="257"/>
      <c r="CY21" s="257"/>
      <c r="CZ21" s="257"/>
      <c r="DA21" s="257"/>
      <c r="DB21" s="1201"/>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1202"/>
      <c r="DD40" s="1202"/>
      <c r="DE40" s="255"/>
    </row>
    <row r="41" spans="2:109" ht="16.2" x14ac:dyDescent="0.2">
      <c r="B41" s="256" t="s">
        <v>552</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1203"/>
      <c r="I42" s="1204"/>
      <c r="J42" s="1204"/>
      <c r="K42" s="1204"/>
      <c r="AM42" s="1203"/>
      <c r="AN42" s="1203" t="s">
        <v>553</v>
      </c>
      <c r="AP42" s="1204"/>
      <c r="AQ42" s="1204"/>
      <c r="AR42" s="1204"/>
      <c r="AY42" s="1203"/>
      <c r="BA42" s="1204"/>
      <c r="BB42" s="1204"/>
      <c r="BC42" s="1204"/>
      <c r="BK42" s="1203"/>
      <c r="BM42" s="1204"/>
      <c r="BN42" s="1204"/>
      <c r="BO42" s="1204"/>
      <c r="BW42" s="1203"/>
      <c r="BY42" s="1204"/>
      <c r="BZ42" s="1204"/>
      <c r="CA42" s="1204"/>
      <c r="CI42" s="1203"/>
      <c r="CK42" s="1204"/>
      <c r="CL42" s="1204"/>
      <c r="CM42" s="1204"/>
      <c r="CU42" s="1203"/>
      <c r="CW42" s="1204"/>
      <c r="CX42" s="1204"/>
      <c r="CY42" s="1204"/>
    </row>
    <row r="43" spans="2:109" ht="13.5" customHeight="1" x14ac:dyDescent="0.2">
      <c r="B43" s="259"/>
      <c r="AN43" s="1205" t="s">
        <v>554</v>
      </c>
      <c r="AO43" s="1206"/>
      <c r="AP43" s="1206"/>
      <c r="AQ43" s="1206"/>
      <c r="AR43" s="1206"/>
      <c r="AS43" s="1206"/>
      <c r="AT43" s="1206"/>
      <c r="AU43" s="1206"/>
      <c r="AV43" s="1206"/>
      <c r="AW43" s="1206"/>
      <c r="AX43" s="1206"/>
      <c r="AY43" s="1206"/>
      <c r="AZ43" s="1206"/>
      <c r="BA43" s="1206"/>
      <c r="BB43" s="1206"/>
      <c r="BC43" s="1206"/>
      <c r="BD43" s="1206"/>
      <c r="BE43" s="1206"/>
      <c r="BF43" s="1206"/>
      <c r="BG43" s="1206"/>
      <c r="BH43" s="1206"/>
      <c r="BI43" s="1206"/>
      <c r="BJ43" s="1206"/>
      <c r="BK43" s="1206"/>
      <c r="BL43" s="1206"/>
      <c r="BM43" s="1206"/>
      <c r="BN43" s="1206"/>
      <c r="BO43" s="1206"/>
      <c r="BP43" s="1206"/>
      <c r="BQ43" s="1206"/>
      <c r="BR43" s="1206"/>
      <c r="BS43" s="1206"/>
      <c r="BT43" s="1206"/>
      <c r="BU43" s="1206"/>
      <c r="BV43" s="1206"/>
      <c r="BW43" s="1206"/>
      <c r="BX43" s="1206"/>
      <c r="BY43" s="1206"/>
      <c r="BZ43" s="1206"/>
      <c r="CA43" s="1206"/>
      <c r="CB43" s="1206"/>
      <c r="CC43" s="1206"/>
      <c r="CD43" s="1206"/>
      <c r="CE43" s="1206"/>
      <c r="CF43" s="1206"/>
      <c r="CG43" s="1206"/>
      <c r="CH43" s="1206"/>
      <c r="CI43" s="1206"/>
      <c r="CJ43" s="1206"/>
      <c r="CK43" s="1206"/>
      <c r="CL43" s="1206"/>
      <c r="CM43" s="1206"/>
      <c r="CN43" s="1206"/>
      <c r="CO43" s="1206"/>
      <c r="CP43" s="1206"/>
      <c r="CQ43" s="1206"/>
      <c r="CR43" s="1206"/>
      <c r="CS43" s="1206"/>
      <c r="CT43" s="1206"/>
      <c r="CU43" s="1206"/>
      <c r="CV43" s="1206"/>
      <c r="CW43" s="1206"/>
      <c r="CX43" s="1206"/>
      <c r="CY43" s="1206"/>
      <c r="CZ43" s="1206"/>
      <c r="DA43" s="1206"/>
      <c r="DB43" s="1206"/>
      <c r="DC43" s="1207"/>
    </row>
    <row r="44" spans="2:109" ht="13.2" x14ac:dyDescent="0.2">
      <c r="B44" s="259"/>
      <c r="AN44" s="1208"/>
      <c r="AO44" s="1209"/>
      <c r="AP44" s="1209"/>
      <c r="AQ44" s="1209"/>
      <c r="AR44" s="1209"/>
      <c r="AS44" s="1209"/>
      <c r="AT44" s="1209"/>
      <c r="AU44" s="1209"/>
      <c r="AV44" s="1209"/>
      <c r="AW44" s="1209"/>
      <c r="AX44" s="1209"/>
      <c r="AY44" s="1209"/>
      <c r="AZ44" s="1209"/>
      <c r="BA44" s="1209"/>
      <c r="BB44" s="1209"/>
      <c r="BC44" s="1209"/>
      <c r="BD44" s="1209"/>
      <c r="BE44" s="1209"/>
      <c r="BF44" s="1209"/>
      <c r="BG44" s="1209"/>
      <c r="BH44" s="1209"/>
      <c r="BI44" s="1209"/>
      <c r="BJ44" s="1209"/>
      <c r="BK44" s="1209"/>
      <c r="BL44" s="1209"/>
      <c r="BM44" s="1209"/>
      <c r="BN44" s="1209"/>
      <c r="BO44" s="1209"/>
      <c r="BP44" s="1209"/>
      <c r="BQ44" s="1209"/>
      <c r="BR44" s="1209"/>
      <c r="BS44" s="1209"/>
      <c r="BT44" s="1209"/>
      <c r="BU44" s="1209"/>
      <c r="BV44" s="1209"/>
      <c r="BW44" s="1209"/>
      <c r="BX44" s="1209"/>
      <c r="BY44" s="1209"/>
      <c r="BZ44" s="1209"/>
      <c r="CA44" s="1209"/>
      <c r="CB44" s="1209"/>
      <c r="CC44" s="1209"/>
      <c r="CD44" s="1209"/>
      <c r="CE44" s="1209"/>
      <c r="CF44" s="1209"/>
      <c r="CG44" s="1209"/>
      <c r="CH44" s="1209"/>
      <c r="CI44" s="1209"/>
      <c r="CJ44" s="1209"/>
      <c r="CK44" s="1209"/>
      <c r="CL44" s="1209"/>
      <c r="CM44" s="1209"/>
      <c r="CN44" s="1209"/>
      <c r="CO44" s="1209"/>
      <c r="CP44" s="1209"/>
      <c r="CQ44" s="1209"/>
      <c r="CR44" s="1209"/>
      <c r="CS44" s="1209"/>
      <c r="CT44" s="1209"/>
      <c r="CU44" s="1209"/>
      <c r="CV44" s="1209"/>
      <c r="CW44" s="1209"/>
      <c r="CX44" s="1209"/>
      <c r="CY44" s="1209"/>
      <c r="CZ44" s="1209"/>
      <c r="DA44" s="1209"/>
      <c r="DB44" s="1209"/>
      <c r="DC44" s="1210"/>
    </row>
    <row r="45" spans="2:109" ht="13.2" x14ac:dyDescent="0.2">
      <c r="B45" s="259"/>
      <c r="AN45" s="1208"/>
      <c r="AO45" s="1209"/>
      <c r="AP45" s="1209"/>
      <c r="AQ45" s="1209"/>
      <c r="AR45" s="1209"/>
      <c r="AS45" s="1209"/>
      <c r="AT45" s="1209"/>
      <c r="AU45" s="1209"/>
      <c r="AV45" s="1209"/>
      <c r="AW45" s="1209"/>
      <c r="AX45" s="1209"/>
      <c r="AY45" s="1209"/>
      <c r="AZ45" s="1209"/>
      <c r="BA45" s="1209"/>
      <c r="BB45" s="1209"/>
      <c r="BC45" s="1209"/>
      <c r="BD45" s="1209"/>
      <c r="BE45" s="1209"/>
      <c r="BF45" s="1209"/>
      <c r="BG45" s="1209"/>
      <c r="BH45" s="1209"/>
      <c r="BI45" s="1209"/>
      <c r="BJ45" s="1209"/>
      <c r="BK45" s="1209"/>
      <c r="BL45" s="1209"/>
      <c r="BM45" s="1209"/>
      <c r="BN45" s="1209"/>
      <c r="BO45" s="1209"/>
      <c r="BP45" s="1209"/>
      <c r="BQ45" s="1209"/>
      <c r="BR45" s="1209"/>
      <c r="BS45" s="1209"/>
      <c r="BT45" s="1209"/>
      <c r="BU45" s="1209"/>
      <c r="BV45" s="1209"/>
      <c r="BW45" s="1209"/>
      <c r="BX45" s="1209"/>
      <c r="BY45" s="1209"/>
      <c r="BZ45" s="1209"/>
      <c r="CA45" s="1209"/>
      <c r="CB45" s="1209"/>
      <c r="CC45" s="1209"/>
      <c r="CD45" s="1209"/>
      <c r="CE45" s="1209"/>
      <c r="CF45" s="1209"/>
      <c r="CG45" s="1209"/>
      <c r="CH45" s="1209"/>
      <c r="CI45" s="1209"/>
      <c r="CJ45" s="1209"/>
      <c r="CK45" s="1209"/>
      <c r="CL45" s="1209"/>
      <c r="CM45" s="1209"/>
      <c r="CN45" s="1209"/>
      <c r="CO45" s="1209"/>
      <c r="CP45" s="1209"/>
      <c r="CQ45" s="1209"/>
      <c r="CR45" s="1209"/>
      <c r="CS45" s="1209"/>
      <c r="CT45" s="1209"/>
      <c r="CU45" s="1209"/>
      <c r="CV45" s="1209"/>
      <c r="CW45" s="1209"/>
      <c r="CX45" s="1209"/>
      <c r="CY45" s="1209"/>
      <c r="CZ45" s="1209"/>
      <c r="DA45" s="1209"/>
      <c r="DB45" s="1209"/>
      <c r="DC45" s="1210"/>
    </row>
    <row r="46" spans="2:109" ht="13.2" x14ac:dyDescent="0.2">
      <c r="B46" s="259"/>
      <c r="AN46" s="1208"/>
      <c r="AO46" s="1209"/>
      <c r="AP46" s="1209"/>
      <c r="AQ46" s="1209"/>
      <c r="AR46" s="1209"/>
      <c r="AS46" s="1209"/>
      <c r="AT46" s="1209"/>
      <c r="AU46" s="1209"/>
      <c r="AV46" s="1209"/>
      <c r="AW46" s="1209"/>
      <c r="AX46" s="1209"/>
      <c r="AY46" s="1209"/>
      <c r="AZ46" s="1209"/>
      <c r="BA46" s="1209"/>
      <c r="BB46" s="1209"/>
      <c r="BC46" s="1209"/>
      <c r="BD46" s="1209"/>
      <c r="BE46" s="1209"/>
      <c r="BF46" s="1209"/>
      <c r="BG46" s="1209"/>
      <c r="BH46" s="1209"/>
      <c r="BI46" s="1209"/>
      <c r="BJ46" s="1209"/>
      <c r="BK46" s="1209"/>
      <c r="BL46" s="1209"/>
      <c r="BM46" s="1209"/>
      <c r="BN46" s="1209"/>
      <c r="BO46" s="1209"/>
      <c r="BP46" s="1209"/>
      <c r="BQ46" s="1209"/>
      <c r="BR46" s="1209"/>
      <c r="BS46" s="1209"/>
      <c r="BT46" s="1209"/>
      <c r="BU46" s="1209"/>
      <c r="BV46" s="1209"/>
      <c r="BW46" s="1209"/>
      <c r="BX46" s="1209"/>
      <c r="BY46" s="1209"/>
      <c r="BZ46" s="1209"/>
      <c r="CA46" s="1209"/>
      <c r="CB46" s="1209"/>
      <c r="CC46" s="1209"/>
      <c r="CD46" s="1209"/>
      <c r="CE46" s="1209"/>
      <c r="CF46" s="1209"/>
      <c r="CG46" s="1209"/>
      <c r="CH46" s="1209"/>
      <c r="CI46" s="1209"/>
      <c r="CJ46" s="1209"/>
      <c r="CK46" s="1209"/>
      <c r="CL46" s="1209"/>
      <c r="CM46" s="1209"/>
      <c r="CN46" s="1209"/>
      <c r="CO46" s="1209"/>
      <c r="CP46" s="1209"/>
      <c r="CQ46" s="1209"/>
      <c r="CR46" s="1209"/>
      <c r="CS46" s="1209"/>
      <c r="CT46" s="1209"/>
      <c r="CU46" s="1209"/>
      <c r="CV46" s="1209"/>
      <c r="CW46" s="1209"/>
      <c r="CX46" s="1209"/>
      <c r="CY46" s="1209"/>
      <c r="CZ46" s="1209"/>
      <c r="DA46" s="1209"/>
      <c r="DB46" s="1209"/>
      <c r="DC46" s="1210"/>
    </row>
    <row r="47" spans="2:109" ht="13.2" x14ac:dyDescent="0.2">
      <c r="B47" s="259"/>
      <c r="AN47" s="1211"/>
      <c r="AO47" s="1212"/>
      <c r="AP47" s="1212"/>
      <c r="AQ47" s="1212"/>
      <c r="AR47" s="1212"/>
      <c r="AS47" s="1212"/>
      <c r="AT47" s="1212"/>
      <c r="AU47" s="1212"/>
      <c r="AV47" s="1212"/>
      <c r="AW47" s="1212"/>
      <c r="AX47" s="1212"/>
      <c r="AY47" s="1212"/>
      <c r="AZ47" s="1212"/>
      <c r="BA47" s="1212"/>
      <c r="BB47" s="1212"/>
      <c r="BC47" s="1212"/>
      <c r="BD47" s="1212"/>
      <c r="BE47" s="1212"/>
      <c r="BF47" s="1212"/>
      <c r="BG47" s="1212"/>
      <c r="BH47" s="1212"/>
      <c r="BI47" s="1212"/>
      <c r="BJ47" s="1212"/>
      <c r="BK47" s="1212"/>
      <c r="BL47" s="1212"/>
      <c r="BM47" s="1212"/>
      <c r="BN47" s="1212"/>
      <c r="BO47" s="1212"/>
      <c r="BP47" s="1212"/>
      <c r="BQ47" s="1212"/>
      <c r="BR47" s="1212"/>
      <c r="BS47" s="1212"/>
      <c r="BT47" s="1212"/>
      <c r="BU47" s="1212"/>
      <c r="BV47" s="1212"/>
      <c r="BW47" s="1212"/>
      <c r="BX47" s="1212"/>
      <c r="BY47" s="1212"/>
      <c r="BZ47" s="1212"/>
      <c r="CA47" s="1212"/>
      <c r="CB47" s="1212"/>
      <c r="CC47" s="1212"/>
      <c r="CD47" s="1212"/>
      <c r="CE47" s="1212"/>
      <c r="CF47" s="1212"/>
      <c r="CG47" s="1212"/>
      <c r="CH47" s="1212"/>
      <c r="CI47" s="1212"/>
      <c r="CJ47" s="1212"/>
      <c r="CK47" s="1212"/>
      <c r="CL47" s="1212"/>
      <c r="CM47" s="1212"/>
      <c r="CN47" s="1212"/>
      <c r="CO47" s="1212"/>
      <c r="CP47" s="1212"/>
      <c r="CQ47" s="1212"/>
      <c r="CR47" s="1212"/>
      <c r="CS47" s="1212"/>
      <c r="CT47" s="1212"/>
      <c r="CU47" s="1212"/>
      <c r="CV47" s="1212"/>
      <c r="CW47" s="1212"/>
      <c r="CX47" s="1212"/>
      <c r="CY47" s="1212"/>
      <c r="CZ47" s="1212"/>
      <c r="DA47" s="1212"/>
      <c r="DB47" s="1212"/>
      <c r="DC47" s="1213"/>
    </row>
    <row r="48" spans="2:109" ht="13.2" x14ac:dyDescent="0.2">
      <c r="B48" s="259"/>
      <c r="H48" s="1214"/>
      <c r="I48" s="1214"/>
      <c r="J48" s="1214"/>
      <c r="AN48" s="1214"/>
      <c r="AO48" s="1214"/>
      <c r="AP48" s="1214"/>
      <c r="AZ48" s="1214"/>
      <c r="BA48" s="1214"/>
      <c r="BB48" s="1214"/>
      <c r="BL48" s="1214"/>
      <c r="BM48" s="1214"/>
      <c r="BN48" s="1214"/>
      <c r="BX48" s="1214"/>
      <c r="BY48" s="1214"/>
      <c r="BZ48" s="1214"/>
      <c r="CJ48" s="1214"/>
      <c r="CK48" s="1214"/>
      <c r="CL48" s="1214"/>
      <c r="CV48" s="1214"/>
      <c r="CW48" s="1214"/>
      <c r="CX48" s="1214"/>
    </row>
    <row r="49" spans="1:109" ht="13.2" x14ac:dyDescent="0.2">
      <c r="B49" s="259"/>
      <c r="AN49" s="255" t="s">
        <v>555</v>
      </c>
    </row>
    <row r="50" spans="1:109" ht="13.2" x14ac:dyDescent="0.2">
      <c r="B50" s="259"/>
      <c r="G50" s="1215"/>
      <c r="H50" s="1215"/>
      <c r="I50" s="1215"/>
      <c r="J50" s="1215"/>
      <c r="K50" s="1216"/>
      <c r="L50" s="1216"/>
      <c r="M50" s="1217"/>
      <c r="N50" s="1217"/>
      <c r="AN50" s="1218"/>
      <c r="AO50" s="1219"/>
      <c r="AP50" s="1219"/>
      <c r="AQ50" s="1219"/>
      <c r="AR50" s="1219"/>
      <c r="AS50" s="1219"/>
      <c r="AT50" s="1219"/>
      <c r="AU50" s="1219"/>
      <c r="AV50" s="1219"/>
      <c r="AW50" s="1219"/>
      <c r="AX50" s="1219"/>
      <c r="AY50" s="1219"/>
      <c r="AZ50" s="1219"/>
      <c r="BA50" s="1219"/>
      <c r="BB50" s="1219"/>
      <c r="BC50" s="1219"/>
      <c r="BD50" s="1219"/>
      <c r="BE50" s="1219"/>
      <c r="BF50" s="1219"/>
      <c r="BG50" s="1219"/>
      <c r="BH50" s="1219"/>
      <c r="BI50" s="1219"/>
      <c r="BJ50" s="1219"/>
      <c r="BK50" s="1219"/>
      <c r="BL50" s="1219"/>
      <c r="BM50" s="1219"/>
      <c r="BN50" s="1219"/>
      <c r="BO50" s="1220"/>
      <c r="BP50" s="1221" t="s">
        <v>521</v>
      </c>
      <c r="BQ50" s="1221"/>
      <c r="BR50" s="1221"/>
      <c r="BS50" s="1221"/>
      <c r="BT50" s="1221"/>
      <c r="BU50" s="1221"/>
      <c r="BV50" s="1221"/>
      <c r="BW50" s="1221"/>
      <c r="BX50" s="1221" t="s">
        <v>522</v>
      </c>
      <c r="BY50" s="1221"/>
      <c r="BZ50" s="1221"/>
      <c r="CA50" s="1221"/>
      <c r="CB50" s="1221"/>
      <c r="CC50" s="1221"/>
      <c r="CD50" s="1221"/>
      <c r="CE50" s="1221"/>
      <c r="CF50" s="1221" t="s">
        <v>523</v>
      </c>
      <c r="CG50" s="1221"/>
      <c r="CH50" s="1221"/>
      <c r="CI50" s="1221"/>
      <c r="CJ50" s="1221"/>
      <c r="CK50" s="1221"/>
      <c r="CL50" s="1221"/>
      <c r="CM50" s="1221"/>
      <c r="CN50" s="1221" t="s">
        <v>524</v>
      </c>
      <c r="CO50" s="1221"/>
      <c r="CP50" s="1221"/>
      <c r="CQ50" s="1221"/>
      <c r="CR50" s="1221"/>
      <c r="CS50" s="1221"/>
      <c r="CT50" s="1221"/>
      <c r="CU50" s="1221"/>
      <c r="CV50" s="1221" t="s">
        <v>525</v>
      </c>
      <c r="CW50" s="1221"/>
      <c r="CX50" s="1221"/>
      <c r="CY50" s="1221"/>
      <c r="CZ50" s="1221"/>
      <c r="DA50" s="1221"/>
      <c r="DB50" s="1221"/>
      <c r="DC50" s="1221"/>
    </row>
    <row r="51" spans="1:109" ht="13.5" customHeight="1" x14ac:dyDescent="0.2">
      <c r="B51" s="259"/>
      <c r="G51" s="1222"/>
      <c r="H51" s="1222"/>
      <c r="I51" s="1223"/>
      <c r="J51" s="1223"/>
      <c r="K51" s="1224"/>
      <c r="L51" s="1224"/>
      <c r="M51" s="1224"/>
      <c r="N51" s="1224"/>
      <c r="AM51" s="1214"/>
      <c r="AN51" s="1225" t="s">
        <v>556</v>
      </c>
      <c r="AO51" s="1225"/>
      <c r="AP51" s="1225"/>
      <c r="AQ51" s="1225"/>
      <c r="AR51" s="1225"/>
      <c r="AS51" s="1225"/>
      <c r="AT51" s="1225"/>
      <c r="AU51" s="1225"/>
      <c r="AV51" s="1225"/>
      <c r="AW51" s="1225"/>
      <c r="AX51" s="1225"/>
      <c r="AY51" s="1225"/>
      <c r="AZ51" s="1225"/>
      <c r="BA51" s="1225"/>
      <c r="BB51" s="1225" t="s">
        <v>557</v>
      </c>
      <c r="BC51" s="1225"/>
      <c r="BD51" s="1225"/>
      <c r="BE51" s="1225"/>
      <c r="BF51" s="1225"/>
      <c r="BG51" s="1225"/>
      <c r="BH51" s="1225"/>
      <c r="BI51" s="1225"/>
      <c r="BJ51" s="1225"/>
      <c r="BK51" s="1225"/>
      <c r="BL51" s="1225"/>
      <c r="BM51" s="1225"/>
      <c r="BN51" s="1225"/>
      <c r="BO51" s="1225"/>
      <c r="BP51" s="1226"/>
      <c r="BQ51" s="1226"/>
      <c r="BR51" s="1226"/>
      <c r="BS51" s="1226"/>
      <c r="BT51" s="1226"/>
      <c r="BU51" s="1226"/>
      <c r="BV51" s="1226"/>
      <c r="BW51" s="1226"/>
      <c r="BX51" s="1226"/>
      <c r="BY51" s="1226"/>
      <c r="BZ51" s="1226"/>
      <c r="CA51" s="1226"/>
      <c r="CB51" s="1226"/>
      <c r="CC51" s="1226"/>
      <c r="CD51" s="1226"/>
      <c r="CE51" s="1226"/>
      <c r="CF51" s="1226"/>
      <c r="CG51" s="1226"/>
      <c r="CH51" s="1226"/>
      <c r="CI51" s="1226"/>
      <c r="CJ51" s="1226"/>
      <c r="CK51" s="1226"/>
      <c r="CL51" s="1226"/>
      <c r="CM51" s="1226"/>
      <c r="CN51" s="1226"/>
      <c r="CO51" s="1226"/>
      <c r="CP51" s="1226"/>
      <c r="CQ51" s="1226"/>
      <c r="CR51" s="1226"/>
      <c r="CS51" s="1226"/>
      <c r="CT51" s="1226"/>
      <c r="CU51" s="1226"/>
      <c r="CV51" s="1226"/>
      <c r="CW51" s="1226"/>
      <c r="CX51" s="1226"/>
      <c r="CY51" s="1226"/>
      <c r="CZ51" s="1226"/>
      <c r="DA51" s="1226"/>
      <c r="DB51" s="1226"/>
      <c r="DC51" s="1226"/>
    </row>
    <row r="52" spans="1:109" ht="13.2" x14ac:dyDescent="0.2">
      <c r="B52" s="259"/>
      <c r="G52" s="1222"/>
      <c r="H52" s="1222"/>
      <c r="I52" s="1223"/>
      <c r="J52" s="1223"/>
      <c r="K52" s="1224"/>
      <c r="L52" s="1224"/>
      <c r="M52" s="1224"/>
      <c r="N52" s="1224"/>
      <c r="AM52" s="1214"/>
      <c r="AN52" s="1225"/>
      <c r="AO52" s="1225"/>
      <c r="AP52" s="1225"/>
      <c r="AQ52" s="1225"/>
      <c r="AR52" s="1225"/>
      <c r="AS52" s="1225"/>
      <c r="AT52" s="1225"/>
      <c r="AU52" s="1225"/>
      <c r="AV52" s="1225"/>
      <c r="AW52" s="1225"/>
      <c r="AX52" s="1225"/>
      <c r="AY52" s="1225"/>
      <c r="AZ52" s="1225"/>
      <c r="BA52" s="1225"/>
      <c r="BB52" s="1225"/>
      <c r="BC52" s="1225"/>
      <c r="BD52" s="1225"/>
      <c r="BE52" s="1225"/>
      <c r="BF52" s="1225"/>
      <c r="BG52" s="1225"/>
      <c r="BH52" s="1225"/>
      <c r="BI52" s="1225"/>
      <c r="BJ52" s="1225"/>
      <c r="BK52" s="1225"/>
      <c r="BL52" s="1225"/>
      <c r="BM52" s="1225"/>
      <c r="BN52" s="1225"/>
      <c r="BO52" s="1225"/>
      <c r="BP52" s="1226"/>
      <c r="BQ52" s="1226"/>
      <c r="BR52" s="1226"/>
      <c r="BS52" s="1226"/>
      <c r="BT52" s="1226"/>
      <c r="BU52" s="1226"/>
      <c r="BV52" s="1226"/>
      <c r="BW52" s="1226"/>
      <c r="BX52" s="1226"/>
      <c r="BY52" s="1226"/>
      <c r="BZ52" s="1226"/>
      <c r="CA52" s="1226"/>
      <c r="CB52" s="1226"/>
      <c r="CC52" s="1226"/>
      <c r="CD52" s="1226"/>
      <c r="CE52" s="1226"/>
      <c r="CF52" s="1226"/>
      <c r="CG52" s="1226"/>
      <c r="CH52" s="1226"/>
      <c r="CI52" s="1226"/>
      <c r="CJ52" s="1226"/>
      <c r="CK52" s="1226"/>
      <c r="CL52" s="1226"/>
      <c r="CM52" s="1226"/>
      <c r="CN52" s="1226"/>
      <c r="CO52" s="1226"/>
      <c r="CP52" s="1226"/>
      <c r="CQ52" s="1226"/>
      <c r="CR52" s="1226"/>
      <c r="CS52" s="1226"/>
      <c r="CT52" s="1226"/>
      <c r="CU52" s="1226"/>
      <c r="CV52" s="1226"/>
      <c r="CW52" s="1226"/>
      <c r="CX52" s="1226"/>
      <c r="CY52" s="1226"/>
      <c r="CZ52" s="1226"/>
      <c r="DA52" s="1226"/>
      <c r="DB52" s="1226"/>
      <c r="DC52" s="1226"/>
    </row>
    <row r="53" spans="1:109" ht="13.2" x14ac:dyDescent="0.2">
      <c r="A53" s="1204"/>
      <c r="B53" s="259"/>
      <c r="G53" s="1222"/>
      <c r="H53" s="1222"/>
      <c r="I53" s="1215"/>
      <c r="J53" s="1215"/>
      <c r="K53" s="1224"/>
      <c r="L53" s="1224"/>
      <c r="M53" s="1224"/>
      <c r="N53" s="1224"/>
      <c r="AM53" s="1214"/>
      <c r="AN53" s="1225"/>
      <c r="AO53" s="1225"/>
      <c r="AP53" s="1225"/>
      <c r="AQ53" s="1225"/>
      <c r="AR53" s="1225"/>
      <c r="AS53" s="1225"/>
      <c r="AT53" s="1225"/>
      <c r="AU53" s="1225"/>
      <c r="AV53" s="1225"/>
      <c r="AW53" s="1225"/>
      <c r="AX53" s="1225"/>
      <c r="AY53" s="1225"/>
      <c r="AZ53" s="1225"/>
      <c r="BA53" s="1225"/>
      <c r="BB53" s="1225" t="s">
        <v>558</v>
      </c>
      <c r="BC53" s="1225"/>
      <c r="BD53" s="1225"/>
      <c r="BE53" s="1225"/>
      <c r="BF53" s="1225"/>
      <c r="BG53" s="1225"/>
      <c r="BH53" s="1225"/>
      <c r="BI53" s="1225"/>
      <c r="BJ53" s="1225"/>
      <c r="BK53" s="1225"/>
      <c r="BL53" s="1225"/>
      <c r="BM53" s="1225"/>
      <c r="BN53" s="1225"/>
      <c r="BO53" s="1225"/>
      <c r="BP53" s="1226">
        <v>48.7</v>
      </c>
      <c r="BQ53" s="1226"/>
      <c r="BR53" s="1226"/>
      <c r="BS53" s="1226"/>
      <c r="BT53" s="1226"/>
      <c r="BU53" s="1226"/>
      <c r="BV53" s="1226"/>
      <c r="BW53" s="1226"/>
      <c r="BX53" s="1226">
        <v>49.3</v>
      </c>
      <c r="BY53" s="1226"/>
      <c r="BZ53" s="1226"/>
      <c r="CA53" s="1226"/>
      <c r="CB53" s="1226"/>
      <c r="CC53" s="1226"/>
      <c r="CD53" s="1226"/>
      <c r="CE53" s="1226"/>
      <c r="CF53" s="1226">
        <v>49.8</v>
      </c>
      <c r="CG53" s="1226"/>
      <c r="CH53" s="1226"/>
      <c r="CI53" s="1226"/>
      <c r="CJ53" s="1226"/>
      <c r="CK53" s="1226"/>
      <c r="CL53" s="1226"/>
      <c r="CM53" s="1226"/>
      <c r="CN53" s="1226">
        <v>48.6</v>
      </c>
      <c r="CO53" s="1226"/>
      <c r="CP53" s="1226"/>
      <c r="CQ53" s="1226"/>
      <c r="CR53" s="1226"/>
      <c r="CS53" s="1226"/>
      <c r="CT53" s="1226"/>
      <c r="CU53" s="1226"/>
      <c r="CV53" s="1226">
        <v>47.6</v>
      </c>
      <c r="CW53" s="1226"/>
      <c r="CX53" s="1226"/>
      <c r="CY53" s="1226"/>
      <c r="CZ53" s="1226"/>
      <c r="DA53" s="1226"/>
      <c r="DB53" s="1226"/>
      <c r="DC53" s="1226"/>
    </row>
    <row r="54" spans="1:109" ht="13.2" x14ac:dyDescent="0.2">
      <c r="A54" s="1204"/>
      <c r="B54" s="259"/>
      <c r="G54" s="1222"/>
      <c r="H54" s="1222"/>
      <c r="I54" s="1215"/>
      <c r="J54" s="1215"/>
      <c r="K54" s="1224"/>
      <c r="L54" s="1224"/>
      <c r="M54" s="1224"/>
      <c r="N54" s="1224"/>
      <c r="AM54" s="1214"/>
      <c r="AN54" s="1225"/>
      <c r="AO54" s="1225"/>
      <c r="AP54" s="1225"/>
      <c r="AQ54" s="1225"/>
      <c r="AR54" s="1225"/>
      <c r="AS54" s="1225"/>
      <c r="AT54" s="1225"/>
      <c r="AU54" s="1225"/>
      <c r="AV54" s="1225"/>
      <c r="AW54" s="1225"/>
      <c r="AX54" s="1225"/>
      <c r="AY54" s="1225"/>
      <c r="AZ54" s="1225"/>
      <c r="BA54" s="1225"/>
      <c r="BB54" s="1225"/>
      <c r="BC54" s="1225"/>
      <c r="BD54" s="1225"/>
      <c r="BE54" s="1225"/>
      <c r="BF54" s="1225"/>
      <c r="BG54" s="1225"/>
      <c r="BH54" s="1225"/>
      <c r="BI54" s="1225"/>
      <c r="BJ54" s="1225"/>
      <c r="BK54" s="1225"/>
      <c r="BL54" s="1225"/>
      <c r="BM54" s="1225"/>
      <c r="BN54" s="1225"/>
      <c r="BO54" s="1225"/>
      <c r="BP54" s="1226"/>
      <c r="BQ54" s="1226"/>
      <c r="BR54" s="1226"/>
      <c r="BS54" s="1226"/>
      <c r="BT54" s="1226"/>
      <c r="BU54" s="1226"/>
      <c r="BV54" s="1226"/>
      <c r="BW54" s="1226"/>
      <c r="BX54" s="1226"/>
      <c r="BY54" s="1226"/>
      <c r="BZ54" s="1226"/>
      <c r="CA54" s="1226"/>
      <c r="CB54" s="1226"/>
      <c r="CC54" s="1226"/>
      <c r="CD54" s="1226"/>
      <c r="CE54" s="1226"/>
      <c r="CF54" s="1226"/>
      <c r="CG54" s="1226"/>
      <c r="CH54" s="1226"/>
      <c r="CI54" s="1226"/>
      <c r="CJ54" s="1226"/>
      <c r="CK54" s="1226"/>
      <c r="CL54" s="1226"/>
      <c r="CM54" s="1226"/>
      <c r="CN54" s="1226"/>
      <c r="CO54" s="1226"/>
      <c r="CP54" s="1226"/>
      <c r="CQ54" s="1226"/>
      <c r="CR54" s="1226"/>
      <c r="CS54" s="1226"/>
      <c r="CT54" s="1226"/>
      <c r="CU54" s="1226"/>
      <c r="CV54" s="1226"/>
      <c r="CW54" s="1226"/>
      <c r="CX54" s="1226"/>
      <c r="CY54" s="1226"/>
      <c r="CZ54" s="1226"/>
      <c r="DA54" s="1226"/>
      <c r="DB54" s="1226"/>
      <c r="DC54" s="1226"/>
    </row>
    <row r="55" spans="1:109" ht="13.2" x14ac:dyDescent="0.2">
      <c r="A55" s="1204"/>
      <c r="B55" s="259"/>
      <c r="G55" s="1215"/>
      <c r="H55" s="1215"/>
      <c r="I55" s="1215"/>
      <c r="J55" s="1215"/>
      <c r="K55" s="1224"/>
      <c r="L55" s="1224"/>
      <c r="M55" s="1224"/>
      <c r="N55" s="1224"/>
      <c r="AN55" s="1221" t="s">
        <v>559</v>
      </c>
      <c r="AO55" s="1221"/>
      <c r="AP55" s="1221"/>
      <c r="AQ55" s="1221"/>
      <c r="AR55" s="1221"/>
      <c r="AS55" s="1221"/>
      <c r="AT55" s="1221"/>
      <c r="AU55" s="1221"/>
      <c r="AV55" s="1221"/>
      <c r="AW55" s="1221"/>
      <c r="AX55" s="1221"/>
      <c r="AY55" s="1221"/>
      <c r="AZ55" s="1221"/>
      <c r="BA55" s="1221"/>
      <c r="BB55" s="1225" t="s">
        <v>557</v>
      </c>
      <c r="BC55" s="1225"/>
      <c r="BD55" s="1225"/>
      <c r="BE55" s="1225"/>
      <c r="BF55" s="1225"/>
      <c r="BG55" s="1225"/>
      <c r="BH55" s="1225"/>
      <c r="BI55" s="1225"/>
      <c r="BJ55" s="1225"/>
      <c r="BK55" s="1225"/>
      <c r="BL55" s="1225"/>
      <c r="BM55" s="1225"/>
      <c r="BN55" s="1225"/>
      <c r="BO55" s="1225"/>
      <c r="BP55" s="1226">
        <v>0</v>
      </c>
      <c r="BQ55" s="1226"/>
      <c r="BR55" s="1226"/>
      <c r="BS55" s="1226"/>
      <c r="BT55" s="1226"/>
      <c r="BU55" s="1226"/>
      <c r="BV55" s="1226"/>
      <c r="BW55" s="1226"/>
      <c r="BX55" s="1226">
        <v>0</v>
      </c>
      <c r="BY55" s="1226"/>
      <c r="BZ55" s="1226"/>
      <c r="CA55" s="1226"/>
      <c r="CB55" s="1226"/>
      <c r="CC55" s="1226"/>
      <c r="CD55" s="1226"/>
      <c r="CE55" s="1226"/>
      <c r="CF55" s="1226">
        <v>0</v>
      </c>
      <c r="CG55" s="1226"/>
      <c r="CH55" s="1226"/>
      <c r="CI55" s="1226"/>
      <c r="CJ55" s="1226"/>
      <c r="CK55" s="1226"/>
      <c r="CL55" s="1226"/>
      <c r="CM55" s="1226"/>
      <c r="CN55" s="1226">
        <v>0</v>
      </c>
      <c r="CO55" s="1226"/>
      <c r="CP55" s="1226"/>
      <c r="CQ55" s="1226"/>
      <c r="CR55" s="1226"/>
      <c r="CS55" s="1226"/>
      <c r="CT55" s="1226"/>
      <c r="CU55" s="1226"/>
      <c r="CV55" s="1226">
        <v>0</v>
      </c>
      <c r="CW55" s="1226"/>
      <c r="CX55" s="1226"/>
      <c r="CY55" s="1226"/>
      <c r="CZ55" s="1226"/>
      <c r="DA55" s="1226"/>
      <c r="DB55" s="1226"/>
      <c r="DC55" s="1226"/>
    </row>
    <row r="56" spans="1:109" ht="13.2" x14ac:dyDescent="0.2">
      <c r="A56" s="1204"/>
      <c r="B56" s="259"/>
      <c r="G56" s="1215"/>
      <c r="H56" s="1215"/>
      <c r="I56" s="1215"/>
      <c r="J56" s="1215"/>
      <c r="K56" s="1224"/>
      <c r="L56" s="1224"/>
      <c r="M56" s="1224"/>
      <c r="N56" s="1224"/>
      <c r="AN56" s="1221"/>
      <c r="AO56" s="1221"/>
      <c r="AP56" s="1221"/>
      <c r="AQ56" s="1221"/>
      <c r="AR56" s="1221"/>
      <c r="AS56" s="1221"/>
      <c r="AT56" s="1221"/>
      <c r="AU56" s="1221"/>
      <c r="AV56" s="1221"/>
      <c r="AW56" s="1221"/>
      <c r="AX56" s="1221"/>
      <c r="AY56" s="1221"/>
      <c r="AZ56" s="1221"/>
      <c r="BA56" s="1221"/>
      <c r="BB56" s="1225"/>
      <c r="BC56" s="1225"/>
      <c r="BD56" s="1225"/>
      <c r="BE56" s="1225"/>
      <c r="BF56" s="1225"/>
      <c r="BG56" s="1225"/>
      <c r="BH56" s="1225"/>
      <c r="BI56" s="1225"/>
      <c r="BJ56" s="1225"/>
      <c r="BK56" s="1225"/>
      <c r="BL56" s="1225"/>
      <c r="BM56" s="1225"/>
      <c r="BN56" s="1225"/>
      <c r="BO56" s="1225"/>
      <c r="BP56" s="1226"/>
      <c r="BQ56" s="1226"/>
      <c r="BR56" s="1226"/>
      <c r="BS56" s="1226"/>
      <c r="BT56" s="1226"/>
      <c r="BU56" s="1226"/>
      <c r="BV56" s="1226"/>
      <c r="BW56" s="1226"/>
      <c r="BX56" s="1226"/>
      <c r="BY56" s="1226"/>
      <c r="BZ56" s="1226"/>
      <c r="CA56" s="1226"/>
      <c r="CB56" s="1226"/>
      <c r="CC56" s="1226"/>
      <c r="CD56" s="1226"/>
      <c r="CE56" s="1226"/>
      <c r="CF56" s="1226"/>
      <c r="CG56" s="1226"/>
      <c r="CH56" s="1226"/>
      <c r="CI56" s="1226"/>
      <c r="CJ56" s="1226"/>
      <c r="CK56" s="1226"/>
      <c r="CL56" s="1226"/>
      <c r="CM56" s="1226"/>
      <c r="CN56" s="1226"/>
      <c r="CO56" s="1226"/>
      <c r="CP56" s="1226"/>
      <c r="CQ56" s="1226"/>
      <c r="CR56" s="1226"/>
      <c r="CS56" s="1226"/>
      <c r="CT56" s="1226"/>
      <c r="CU56" s="1226"/>
      <c r="CV56" s="1226"/>
      <c r="CW56" s="1226"/>
      <c r="CX56" s="1226"/>
      <c r="CY56" s="1226"/>
      <c r="CZ56" s="1226"/>
      <c r="DA56" s="1226"/>
      <c r="DB56" s="1226"/>
      <c r="DC56" s="1226"/>
    </row>
    <row r="57" spans="1:109" s="1204" customFormat="1" ht="13.2" x14ac:dyDescent="0.2">
      <c r="B57" s="1227"/>
      <c r="G57" s="1215"/>
      <c r="H57" s="1215"/>
      <c r="I57" s="1228"/>
      <c r="J57" s="1228"/>
      <c r="K57" s="1224"/>
      <c r="L57" s="1224"/>
      <c r="M57" s="1224"/>
      <c r="N57" s="1224"/>
      <c r="AM57" s="255"/>
      <c r="AN57" s="1221"/>
      <c r="AO57" s="1221"/>
      <c r="AP57" s="1221"/>
      <c r="AQ57" s="1221"/>
      <c r="AR57" s="1221"/>
      <c r="AS57" s="1221"/>
      <c r="AT57" s="1221"/>
      <c r="AU57" s="1221"/>
      <c r="AV57" s="1221"/>
      <c r="AW57" s="1221"/>
      <c r="AX57" s="1221"/>
      <c r="AY57" s="1221"/>
      <c r="AZ57" s="1221"/>
      <c r="BA57" s="1221"/>
      <c r="BB57" s="1225" t="s">
        <v>558</v>
      </c>
      <c r="BC57" s="1225"/>
      <c r="BD57" s="1225"/>
      <c r="BE57" s="1225"/>
      <c r="BF57" s="1225"/>
      <c r="BG57" s="1225"/>
      <c r="BH57" s="1225"/>
      <c r="BI57" s="1225"/>
      <c r="BJ57" s="1225"/>
      <c r="BK57" s="1225"/>
      <c r="BL57" s="1225"/>
      <c r="BM57" s="1225"/>
      <c r="BN57" s="1225"/>
      <c r="BO57" s="1225"/>
      <c r="BP57" s="1226">
        <v>56.3</v>
      </c>
      <c r="BQ57" s="1226"/>
      <c r="BR57" s="1226"/>
      <c r="BS57" s="1226"/>
      <c r="BT57" s="1226"/>
      <c r="BU57" s="1226"/>
      <c r="BV57" s="1226"/>
      <c r="BW57" s="1226"/>
      <c r="BX57" s="1226">
        <v>56.4</v>
      </c>
      <c r="BY57" s="1226"/>
      <c r="BZ57" s="1226"/>
      <c r="CA57" s="1226"/>
      <c r="CB57" s="1226"/>
      <c r="CC57" s="1226"/>
      <c r="CD57" s="1226"/>
      <c r="CE57" s="1226"/>
      <c r="CF57" s="1226">
        <v>56</v>
      </c>
      <c r="CG57" s="1226"/>
      <c r="CH57" s="1226"/>
      <c r="CI57" s="1226"/>
      <c r="CJ57" s="1226"/>
      <c r="CK57" s="1226"/>
      <c r="CL57" s="1226"/>
      <c r="CM57" s="1226"/>
      <c r="CN57" s="1226">
        <v>56.6</v>
      </c>
      <c r="CO57" s="1226"/>
      <c r="CP57" s="1226"/>
      <c r="CQ57" s="1226"/>
      <c r="CR57" s="1226"/>
      <c r="CS57" s="1226"/>
      <c r="CT57" s="1226"/>
      <c r="CU57" s="1226"/>
      <c r="CV57" s="1226">
        <v>56.7</v>
      </c>
      <c r="CW57" s="1226"/>
      <c r="CX57" s="1226"/>
      <c r="CY57" s="1226"/>
      <c r="CZ57" s="1226"/>
      <c r="DA57" s="1226"/>
      <c r="DB57" s="1226"/>
      <c r="DC57" s="1226"/>
      <c r="DD57" s="1229"/>
      <c r="DE57" s="1227"/>
    </row>
    <row r="58" spans="1:109" s="1204" customFormat="1" ht="13.2" x14ac:dyDescent="0.2">
      <c r="A58" s="255"/>
      <c r="B58" s="1227"/>
      <c r="G58" s="1215"/>
      <c r="H58" s="1215"/>
      <c r="I58" s="1228"/>
      <c r="J58" s="1228"/>
      <c r="K58" s="1224"/>
      <c r="L58" s="1224"/>
      <c r="M58" s="1224"/>
      <c r="N58" s="1224"/>
      <c r="AM58" s="255"/>
      <c r="AN58" s="1221"/>
      <c r="AO58" s="1221"/>
      <c r="AP58" s="1221"/>
      <c r="AQ58" s="1221"/>
      <c r="AR58" s="1221"/>
      <c r="AS58" s="1221"/>
      <c r="AT58" s="1221"/>
      <c r="AU58" s="1221"/>
      <c r="AV58" s="1221"/>
      <c r="AW58" s="1221"/>
      <c r="AX58" s="1221"/>
      <c r="AY58" s="1221"/>
      <c r="AZ58" s="1221"/>
      <c r="BA58" s="1221"/>
      <c r="BB58" s="1225"/>
      <c r="BC58" s="1225"/>
      <c r="BD58" s="1225"/>
      <c r="BE58" s="1225"/>
      <c r="BF58" s="1225"/>
      <c r="BG58" s="1225"/>
      <c r="BH58" s="1225"/>
      <c r="BI58" s="1225"/>
      <c r="BJ58" s="1225"/>
      <c r="BK58" s="1225"/>
      <c r="BL58" s="1225"/>
      <c r="BM58" s="1225"/>
      <c r="BN58" s="1225"/>
      <c r="BO58" s="1225"/>
      <c r="BP58" s="1226"/>
      <c r="BQ58" s="1226"/>
      <c r="BR58" s="1226"/>
      <c r="BS58" s="1226"/>
      <c r="BT58" s="1226"/>
      <c r="BU58" s="1226"/>
      <c r="BV58" s="1226"/>
      <c r="BW58" s="1226"/>
      <c r="BX58" s="1226"/>
      <c r="BY58" s="1226"/>
      <c r="BZ58" s="1226"/>
      <c r="CA58" s="1226"/>
      <c r="CB58" s="1226"/>
      <c r="CC58" s="1226"/>
      <c r="CD58" s="1226"/>
      <c r="CE58" s="1226"/>
      <c r="CF58" s="1226"/>
      <c r="CG58" s="1226"/>
      <c r="CH58" s="1226"/>
      <c r="CI58" s="1226"/>
      <c r="CJ58" s="1226"/>
      <c r="CK58" s="1226"/>
      <c r="CL58" s="1226"/>
      <c r="CM58" s="1226"/>
      <c r="CN58" s="1226"/>
      <c r="CO58" s="1226"/>
      <c r="CP58" s="1226"/>
      <c r="CQ58" s="1226"/>
      <c r="CR58" s="1226"/>
      <c r="CS58" s="1226"/>
      <c r="CT58" s="1226"/>
      <c r="CU58" s="1226"/>
      <c r="CV58" s="1226"/>
      <c r="CW58" s="1226"/>
      <c r="CX58" s="1226"/>
      <c r="CY58" s="1226"/>
      <c r="CZ58" s="1226"/>
      <c r="DA58" s="1226"/>
      <c r="DB58" s="1226"/>
      <c r="DC58" s="1226"/>
      <c r="DD58" s="1229"/>
      <c r="DE58" s="1227"/>
    </row>
    <row r="59" spans="1:109" s="1204" customFormat="1" ht="13.2" x14ac:dyDescent="0.2">
      <c r="A59" s="255"/>
      <c r="B59" s="1227"/>
      <c r="K59" s="1230"/>
      <c r="L59" s="1230"/>
      <c r="M59" s="1230"/>
      <c r="N59" s="1230"/>
      <c r="AQ59" s="1230"/>
      <c r="AR59" s="1230"/>
      <c r="AS59" s="1230"/>
      <c r="AT59" s="1230"/>
      <c r="BC59" s="1230"/>
      <c r="BD59" s="1230"/>
      <c r="BE59" s="1230"/>
      <c r="BF59" s="1230"/>
      <c r="BO59" s="1230"/>
      <c r="BP59" s="1230"/>
      <c r="BQ59" s="1230"/>
      <c r="BR59" s="1230"/>
      <c r="CA59" s="1230"/>
      <c r="CB59" s="1230"/>
      <c r="CC59" s="1230"/>
      <c r="CD59" s="1230"/>
      <c r="CM59" s="1230"/>
      <c r="CN59" s="1230"/>
      <c r="CO59" s="1230"/>
      <c r="CP59" s="1230"/>
      <c r="CY59" s="1230"/>
      <c r="CZ59" s="1230"/>
      <c r="DA59" s="1230"/>
      <c r="DB59" s="1230"/>
      <c r="DC59" s="1230"/>
      <c r="DD59" s="1229"/>
      <c r="DE59" s="1227"/>
    </row>
    <row r="60" spans="1:109" s="1204" customFormat="1" ht="13.2" x14ac:dyDescent="0.2">
      <c r="A60" s="255"/>
      <c r="B60" s="1227"/>
      <c r="K60" s="1230"/>
      <c r="L60" s="1230"/>
      <c r="M60" s="1230"/>
      <c r="N60" s="1230"/>
      <c r="AQ60" s="1230"/>
      <c r="AR60" s="1230"/>
      <c r="AS60" s="1230"/>
      <c r="AT60" s="1230"/>
      <c r="BC60" s="1230"/>
      <c r="BD60" s="1230"/>
      <c r="BE60" s="1230"/>
      <c r="BF60" s="1230"/>
      <c r="BO60" s="1230"/>
      <c r="BP60" s="1230"/>
      <c r="BQ60" s="1230"/>
      <c r="BR60" s="1230"/>
      <c r="CA60" s="1230"/>
      <c r="CB60" s="1230"/>
      <c r="CC60" s="1230"/>
      <c r="CD60" s="1230"/>
      <c r="CM60" s="1230"/>
      <c r="CN60" s="1230"/>
      <c r="CO60" s="1230"/>
      <c r="CP60" s="1230"/>
      <c r="CY60" s="1230"/>
      <c r="CZ60" s="1230"/>
      <c r="DA60" s="1230"/>
      <c r="DB60" s="1230"/>
      <c r="DC60" s="1230"/>
      <c r="DD60" s="1229"/>
      <c r="DE60" s="1227"/>
    </row>
    <row r="61" spans="1:109" s="1204" customFormat="1" ht="13.2" x14ac:dyDescent="0.2">
      <c r="A61" s="255"/>
      <c r="B61" s="1231"/>
      <c r="C61" s="1232"/>
      <c r="D61" s="1232"/>
      <c r="E61" s="1232"/>
      <c r="F61" s="1232"/>
      <c r="G61" s="1232"/>
      <c r="H61" s="1232"/>
      <c r="I61" s="1232"/>
      <c r="J61" s="1232"/>
      <c r="K61" s="1232"/>
      <c r="L61" s="1232"/>
      <c r="M61" s="1233"/>
      <c r="N61" s="1233"/>
      <c r="O61" s="1232"/>
      <c r="P61" s="1232"/>
      <c r="Q61" s="1232"/>
      <c r="R61" s="1232"/>
      <c r="S61" s="1232"/>
      <c r="T61" s="1232"/>
      <c r="U61" s="1232"/>
      <c r="V61" s="1232"/>
      <c r="W61" s="1232"/>
      <c r="X61" s="1232"/>
      <c r="Y61" s="1232"/>
      <c r="Z61" s="1232"/>
      <c r="AA61" s="1232"/>
      <c r="AB61" s="1232"/>
      <c r="AC61" s="1232"/>
      <c r="AD61" s="1232"/>
      <c r="AE61" s="1232"/>
      <c r="AF61" s="1232"/>
      <c r="AG61" s="1232"/>
      <c r="AH61" s="1232"/>
      <c r="AI61" s="1232"/>
      <c r="AJ61" s="1232"/>
      <c r="AK61" s="1232"/>
      <c r="AL61" s="1232"/>
      <c r="AM61" s="1232"/>
      <c r="AN61" s="1232"/>
      <c r="AO61" s="1232"/>
      <c r="AP61" s="1232"/>
      <c r="AQ61" s="1232"/>
      <c r="AR61" s="1232"/>
      <c r="AS61" s="1233"/>
      <c r="AT61" s="1233"/>
      <c r="AU61" s="1232"/>
      <c r="AV61" s="1232"/>
      <c r="AW61" s="1232"/>
      <c r="AX61" s="1232"/>
      <c r="AY61" s="1232"/>
      <c r="AZ61" s="1232"/>
      <c r="BA61" s="1232"/>
      <c r="BB61" s="1232"/>
      <c r="BC61" s="1232"/>
      <c r="BD61" s="1232"/>
      <c r="BE61" s="1233"/>
      <c r="BF61" s="1233"/>
      <c r="BG61" s="1232"/>
      <c r="BH61" s="1232"/>
      <c r="BI61" s="1232"/>
      <c r="BJ61" s="1232"/>
      <c r="BK61" s="1232"/>
      <c r="BL61" s="1232"/>
      <c r="BM61" s="1232"/>
      <c r="BN61" s="1232"/>
      <c r="BO61" s="1232"/>
      <c r="BP61" s="1232"/>
      <c r="BQ61" s="1233"/>
      <c r="BR61" s="1233"/>
      <c r="BS61" s="1232"/>
      <c r="BT61" s="1232"/>
      <c r="BU61" s="1232"/>
      <c r="BV61" s="1232"/>
      <c r="BW61" s="1232"/>
      <c r="BX61" s="1232"/>
      <c r="BY61" s="1232"/>
      <c r="BZ61" s="1232"/>
      <c r="CA61" s="1232"/>
      <c r="CB61" s="1232"/>
      <c r="CC61" s="1233"/>
      <c r="CD61" s="1233"/>
      <c r="CE61" s="1232"/>
      <c r="CF61" s="1232"/>
      <c r="CG61" s="1232"/>
      <c r="CH61" s="1232"/>
      <c r="CI61" s="1232"/>
      <c r="CJ61" s="1232"/>
      <c r="CK61" s="1232"/>
      <c r="CL61" s="1232"/>
      <c r="CM61" s="1232"/>
      <c r="CN61" s="1232"/>
      <c r="CO61" s="1233"/>
      <c r="CP61" s="1233"/>
      <c r="CQ61" s="1232"/>
      <c r="CR61" s="1232"/>
      <c r="CS61" s="1232"/>
      <c r="CT61" s="1232"/>
      <c r="CU61" s="1232"/>
      <c r="CV61" s="1232"/>
      <c r="CW61" s="1232"/>
      <c r="CX61" s="1232"/>
      <c r="CY61" s="1232"/>
      <c r="CZ61" s="1232"/>
      <c r="DA61" s="1233"/>
      <c r="DB61" s="1233"/>
      <c r="DC61" s="1233"/>
      <c r="DD61" s="1234"/>
      <c r="DE61" s="1227"/>
    </row>
    <row r="62" spans="1:109" ht="13.2" x14ac:dyDescent="0.2">
      <c r="B62" s="1202"/>
      <c r="C62" s="1202"/>
      <c r="D62" s="1202"/>
      <c r="E62" s="1202"/>
      <c r="F62" s="1202"/>
      <c r="G62" s="1202"/>
      <c r="H62" s="1202"/>
      <c r="I62" s="1202"/>
      <c r="J62" s="1202"/>
      <c r="K62" s="1202"/>
      <c r="L62" s="1202"/>
      <c r="M62" s="1202"/>
      <c r="N62" s="1202"/>
      <c r="O62" s="1202"/>
      <c r="P62" s="1202"/>
      <c r="Q62" s="1202"/>
      <c r="R62" s="1202"/>
      <c r="S62" s="1202"/>
      <c r="T62" s="1202"/>
      <c r="U62" s="1202"/>
      <c r="V62" s="1202"/>
      <c r="W62" s="1202"/>
      <c r="X62" s="1202"/>
      <c r="Y62" s="1202"/>
      <c r="Z62" s="1202"/>
      <c r="AA62" s="1202"/>
      <c r="AB62" s="1202"/>
      <c r="AC62" s="1202"/>
      <c r="AD62" s="1202"/>
      <c r="AE62" s="1202"/>
      <c r="AF62" s="1202"/>
      <c r="AG62" s="1202"/>
      <c r="AH62" s="1202"/>
      <c r="AI62" s="1202"/>
      <c r="AJ62" s="1202"/>
      <c r="AK62" s="1202"/>
      <c r="AL62" s="1202"/>
      <c r="AM62" s="1202"/>
      <c r="AN62" s="1202"/>
      <c r="AO62" s="1202"/>
      <c r="AP62" s="1202"/>
      <c r="AQ62" s="1202"/>
      <c r="AR62" s="1202"/>
      <c r="AS62" s="1202"/>
      <c r="AT62" s="1202"/>
      <c r="AU62" s="1202"/>
      <c r="AV62" s="1202"/>
      <c r="AW62" s="1202"/>
      <c r="AX62" s="1202"/>
      <c r="AY62" s="1202"/>
      <c r="AZ62" s="1202"/>
      <c r="BA62" s="1202"/>
      <c r="BB62" s="1202"/>
      <c r="BC62" s="1202"/>
      <c r="BD62" s="1202"/>
      <c r="BE62" s="1202"/>
      <c r="BF62" s="1202"/>
      <c r="BG62" s="1202"/>
      <c r="BH62" s="1202"/>
      <c r="BI62" s="1202"/>
      <c r="BJ62" s="1202"/>
      <c r="BK62" s="1202"/>
      <c r="BL62" s="1202"/>
      <c r="BM62" s="1202"/>
      <c r="BN62" s="1202"/>
      <c r="BO62" s="1202"/>
      <c r="BP62" s="1202"/>
      <c r="BQ62" s="1202"/>
      <c r="BR62" s="1202"/>
      <c r="BS62" s="1202"/>
      <c r="BT62" s="1202"/>
      <c r="BU62" s="1202"/>
      <c r="BV62" s="1202"/>
      <c r="BW62" s="1202"/>
      <c r="BX62" s="1202"/>
      <c r="BY62" s="1202"/>
      <c r="BZ62" s="1202"/>
      <c r="CA62" s="1202"/>
      <c r="CB62" s="1202"/>
      <c r="CC62" s="1202"/>
      <c r="CD62" s="1202"/>
      <c r="CE62" s="1202"/>
      <c r="CF62" s="1202"/>
      <c r="CG62" s="1202"/>
      <c r="CH62" s="1202"/>
      <c r="CI62" s="1202"/>
      <c r="CJ62" s="1202"/>
      <c r="CK62" s="1202"/>
      <c r="CL62" s="1202"/>
      <c r="CM62" s="1202"/>
      <c r="CN62" s="1202"/>
      <c r="CO62" s="1202"/>
      <c r="CP62" s="1202"/>
      <c r="CQ62" s="1202"/>
      <c r="CR62" s="1202"/>
      <c r="CS62" s="1202"/>
      <c r="CT62" s="1202"/>
      <c r="CU62" s="1202"/>
      <c r="CV62" s="1202"/>
      <c r="CW62" s="1202"/>
      <c r="CX62" s="1202"/>
      <c r="CY62" s="1202"/>
      <c r="CZ62" s="1202"/>
      <c r="DA62" s="1202"/>
      <c r="DB62" s="1202"/>
      <c r="DC62" s="1202"/>
      <c r="DD62" s="1202"/>
      <c r="DE62" s="255"/>
    </row>
    <row r="63" spans="1:109" ht="16.2" x14ac:dyDescent="0.2">
      <c r="B63" s="312" t="s">
        <v>560</v>
      </c>
    </row>
    <row r="64" spans="1:109" ht="13.2" x14ac:dyDescent="0.2">
      <c r="B64" s="259"/>
      <c r="G64" s="1203"/>
      <c r="I64" s="1235"/>
      <c r="J64" s="1235"/>
      <c r="K64" s="1235"/>
      <c r="L64" s="1235"/>
      <c r="M64" s="1235"/>
      <c r="N64" s="1236"/>
      <c r="AM64" s="1203"/>
      <c r="AN64" s="1203" t="s">
        <v>553</v>
      </c>
      <c r="AP64" s="1204"/>
      <c r="AQ64" s="1204"/>
      <c r="AR64" s="1204"/>
      <c r="AY64" s="1203"/>
      <c r="BA64" s="1204"/>
      <c r="BB64" s="1204"/>
      <c r="BC64" s="1204"/>
      <c r="BK64" s="1203"/>
      <c r="BM64" s="1204"/>
      <c r="BN64" s="1204"/>
      <c r="BO64" s="1204"/>
      <c r="BW64" s="1203"/>
      <c r="BY64" s="1204"/>
      <c r="BZ64" s="1204"/>
      <c r="CA64" s="1204"/>
      <c r="CI64" s="1203"/>
      <c r="CK64" s="1204"/>
      <c r="CL64" s="1204"/>
      <c r="CM64" s="1204"/>
      <c r="CU64" s="1203"/>
      <c r="CW64" s="1204"/>
      <c r="CX64" s="1204"/>
      <c r="CY64" s="1204"/>
    </row>
    <row r="65" spans="2:107" ht="13.2" x14ac:dyDescent="0.2">
      <c r="B65" s="259"/>
      <c r="AN65" s="1205" t="s">
        <v>561</v>
      </c>
      <c r="AO65" s="1206"/>
      <c r="AP65" s="1206"/>
      <c r="AQ65" s="1206"/>
      <c r="AR65" s="1206"/>
      <c r="AS65" s="1206"/>
      <c r="AT65" s="1206"/>
      <c r="AU65" s="1206"/>
      <c r="AV65" s="1206"/>
      <c r="AW65" s="1206"/>
      <c r="AX65" s="1206"/>
      <c r="AY65" s="1206"/>
      <c r="AZ65" s="1206"/>
      <c r="BA65" s="1206"/>
      <c r="BB65" s="1206"/>
      <c r="BC65" s="1206"/>
      <c r="BD65" s="1206"/>
      <c r="BE65" s="1206"/>
      <c r="BF65" s="1206"/>
      <c r="BG65" s="1206"/>
      <c r="BH65" s="1206"/>
      <c r="BI65" s="1206"/>
      <c r="BJ65" s="1206"/>
      <c r="BK65" s="1206"/>
      <c r="BL65" s="1206"/>
      <c r="BM65" s="1206"/>
      <c r="BN65" s="1206"/>
      <c r="BO65" s="1206"/>
      <c r="BP65" s="1206"/>
      <c r="BQ65" s="1206"/>
      <c r="BR65" s="1206"/>
      <c r="BS65" s="1206"/>
      <c r="BT65" s="1206"/>
      <c r="BU65" s="1206"/>
      <c r="BV65" s="1206"/>
      <c r="BW65" s="1206"/>
      <c r="BX65" s="1206"/>
      <c r="BY65" s="1206"/>
      <c r="BZ65" s="1206"/>
      <c r="CA65" s="1206"/>
      <c r="CB65" s="1206"/>
      <c r="CC65" s="1206"/>
      <c r="CD65" s="1206"/>
      <c r="CE65" s="1206"/>
      <c r="CF65" s="1206"/>
      <c r="CG65" s="1206"/>
      <c r="CH65" s="1206"/>
      <c r="CI65" s="1206"/>
      <c r="CJ65" s="1206"/>
      <c r="CK65" s="1206"/>
      <c r="CL65" s="1206"/>
      <c r="CM65" s="1206"/>
      <c r="CN65" s="1206"/>
      <c r="CO65" s="1206"/>
      <c r="CP65" s="1206"/>
      <c r="CQ65" s="1206"/>
      <c r="CR65" s="1206"/>
      <c r="CS65" s="1206"/>
      <c r="CT65" s="1206"/>
      <c r="CU65" s="1206"/>
      <c r="CV65" s="1206"/>
      <c r="CW65" s="1206"/>
      <c r="CX65" s="1206"/>
      <c r="CY65" s="1206"/>
      <c r="CZ65" s="1206"/>
      <c r="DA65" s="1206"/>
      <c r="DB65" s="1206"/>
      <c r="DC65" s="1207"/>
    </row>
    <row r="66" spans="2:107" ht="13.2" x14ac:dyDescent="0.2">
      <c r="B66" s="259"/>
      <c r="AN66" s="1208"/>
      <c r="AO66" s="1209"/>
      <c r="AP66" s="1209"/>
      <c r="AQ66" s="1209"/>
      <c r="AR66" s="1209"/>
      <c r="AS66" s="1209"/>
      <c r="AT66" s="1209"/>
      <c r="AU66" s="1209"/>
      <c r="AV66" s="1209"/>
      <c r="AW66" s="1209"/>
      <c r="AX66" s="1209"/>
      <c r="AY66" s="1209"/>
      <c r="AZ66" s="1209"/>
      <c r="BA66" s="1209"/>
      <c r="BB66" s="1209"/>
      <c r="BC66" s="1209"/>
      <c r="BD66" s="1209"/>
      <c r="BE66" s="1209"/>
      <c r="BF66" s="1209"/>
      <c r="BG66" s="1209"/>
      <c r="BH66" s="1209"/>
      <c r="BI66" s="1209"/>
      <c r="BJ66" s="1209"/>
      <c r="BK66" s="1209"/>
      <c r="BL66" s="1209"/>
      <c r="BM66" s="1209"/>
      <c r="BN66" s="1209"/>
      <c r="BO66" s="1209"/>
      <c r="BP66" s="1209"/>
      <c r="BQ66" s="1209"/>
      <c r="BR66" s="1209"/>
      <c r="BS66" s="1209"/>
      <c r="BT66" s="1209"/>
      <c r="BU66" s="1209"/>
      <c r="BV66" s="1209"/>
      <c r="BW66" s="1209"/>
      <c r="BX66" s="1209"/>
      <c r="BY66" s="1209"/>
      <c r="BZ66" s="1209"/>
      <c r="CA66" s="1209"/>
      <c r="CB66" s="1209"/>
      <c r="CC66" s="1209"/>
      <c r="CD66" s="1209"/>
      <c r="CE66" s="1209"/>
      <c r="CF66" s="1209"/>
      <c r="CG66" s="1209"/>
      <c r="CH66" s="1209"/>
      <c r="CI66" s="1209"/>
      <c r="CJ66" s="1209"/>
      <c r="CK66" s="1209"/>
      <c r="CL66" s="1209"/>
      <c r="CM66" s="1209"/>
      <c r="CN66" s="1209"/>
      <c r="CO66" s="1209"/>
      <c r="CP66" s="1209"/>
      <c r="CQ66" s="1209"/>
      <c r="CR66" s="1209"/>
      <c r="CS66" s="1209"/>
      <c r="CT66" s="1209"/>
      <c r="CU66" s="1209"/>
      <c r="CV66" s="1209"/>
      <c r="CW66" s="1209"/>
      <c r="CX66" s="1209"/>
      <c r="CY66" s="1209"/>
      <c r="CZ66" s="1209"/>
      <c r="DA66" s="1209"/>
      <c r="DB66" s="1209"/>
      <c r="DC66" s="1210"/>
    </row>
    <row r="67" spans="2:107" ht="13.2" x14ac:dyDescent="0.2">
      <c r="B67" s="259"/>
      <c r="AN67" s="1208"/>
      <c r="AO67" s="1209"/>
      <c r="AP67" s="1209"/>
      <c r="AQ67" s="1209"/>
      <c r="AR67" s="1209"/>
      <c r="AS67" s="1209"/>
      <c r="AT67" s="1209"/>
      <c r="AU67" s="1209"/>
      <c r="AV67" s="1209"/>
      <c r="AW67" s="1209"/>
      <c r="AX67" s="1209"/>
      <c r="AY67" s="1209"/>
      <c r="AZ67" s="1209"/>
      <c r="BA67" s="1209"/>
      <c r="BB67" s="1209"/>
      <c r="BC67" s="1209"/>
      <c r="BD67" s="1209"/>
      <c r="BE67" s="1209"/>
      <c r="BF67" s="1209"/>
      <c r="BG67" s="1209"/>
      <c r="BH67" s="1209"/>
      <c r="BI67" s="1209"/>
      <c r="BJ67" s="1209"/>
      <c r="BK67" s="1209"/>
      <c r="BL67" s="1209"/>
      <c r="BM67" s="1209"/>
      <c r="BN67" s="1209"/>
      <c r="BO67" s="1209"/>
      <c r="BP67" s="1209"/>
      <c r="BQ67" s="1209"/>
      <c r="BR67" s="1209"/>
      <c r="BS67" s="1209"/>
      <c r="BT67" s="1209"/>
      <c r="BU67" s="1209"/>
      <c r="BV67" s="1209"/>
      <c r="BW67" s="1209"/>
      <c r="BX67" s="1209"/>
      <c r="BY67" s="1209"/>
      <c r="BZ67" s="1209"/>
      <c r="CA67" s="1209"/>
      <c r="CB67" s="1209"/>
      <c r="CC67" s="1209"/>
      <c r="CD67" s="1209"/>
      <c r="CE67" s="1209"/>
      <c r="CF67" s="1209"/>
      <c r="CG67" s="1209"/>
      <c r="CH67" s="1209"/>
      <c r="CI67" s="1209"/>
      <c r="CJ67" s="1209"/>
      <c r="CK67" s="1209"/>
      <c r="CL67" s="1209"/>
      <c r="CM67" s="1209"/>
      <c r="CN67" s="1209"/>
      <c r="CO67" s="1209"/>
      <c r="CP67" s="1209"/>
      <c r="CQ67" s="1209"/>
      <c r="CR67" s="1209"/>
      <c r="CS67" s="1209"/>
      <c r="CT67" s="1209"/>
      <c r="CU67" s="1209"/>
      <c r="CV67" s="1209"/>
      <c r="CW67" s="1209"/>
      <c r="CX67" s="1209"/>
      <c r="CY67" s="1209"/>
      <c r="CZ67" s="1209"/>
      <c r="DA67" s="1209"/>
      <c r="DB67" s="1209"/>
      <c r="DC67" s="1210"/>
    </row>
    <row r="68" spans="2:107" ht="13.2" x14ac:dyDescent="0.2">
      <c r="B68" s="259"/>
      <c r="AN68" s="1208"/>
      <c r="AO68" s="1209"/>
      <c r="AP68" s="1209"/>
      <c r="AQ68" s="1209"/>
      <c r="AR68" s="1209"/>
      <c r="AS68" s="1209"/>
      <c r="AT68" s="1209"/>
      <c r="AU68" s="1209"/>
      <c r="AV68" s="1209"/>
      <c r="AW68" s="1209"/>
      <c r="AX68" s="1209"/>
      <c r="AY68" s="1209"/>
      <c r="AZ68" s="1209"/>
      <c r="BA68" s="1209"/>
      <c r="BB68" s="1209"/>
      <c r="BC68" s="1209"/>
      <c r="BD68" s="1209"/>
      <c r="BE68" s="1209"/>
      <c r="BF68" s="1209"/>
      <c r="BG68" s="1209"/>
      <c r="BH68" s="1209"/>
      <c r="BI68" s="1209"/>
      <c r="BJ68" s="1209"/>
      <c r="BK68" s="1209"/>
      <c r="BL68" s="1209"/>
      <c r="BM68" s="1209"/>
      <c r="BN68" s="1209"/>
      <c r="BO68" s="1209"/>
      <c r="BP68" s="1209"/>
      <c r="BQ68" s="1209"/>
      <c r="BR68" s="1209"/>
      <c r="BS68" s="1209"/>
      <c r="BT68" s="1209"/>
      <c r="BU68" s="1209"/>
      <c r="BV68" s="1209"/>
      <c r="BW68" s="1209"/>
      <c r="BX68" s="1209"/>
      <c r="BY68" s="1209"/>
      <c r="BZ68" s="1209"/>
      <c r="CA68" s="1209"/>
      <c r="CB68" s="1209"/>
      <c r="CC68" s="1209"/>
      <c r="CD68" s="1209"/>
      <c r="CE68" s="1209"/>
      <c r="CF68" s="1209"/>
      <c r="CG68" s="1209"/>
      <c r="CH68" s="1209"/>
      <c r="CI68" s="1209"/>
      <c r="CJ68" s="1209"/>
      <c r="CK68" s="1209"/>
      <c r="CL68" s="1209"/>
      <c r="CM68" s="1209"/>
      <c r="CN68" s="1209"/>
      <c r="CO68" s="1209"/>
      <c r="CP68" s="1209"/>
      <c r="CQ68" s="1209"/>
      <c r="CR68" s="1209"/>
      <c r="CS68" s="1209"/>
      <c r="CT68" s="1209"/>
      <c r="CU68" s="1209"/>
      <c r="CV68" s="1209"/>
      <c r="CW68" s="1209"/>
      <c r="CX68" s="1209"/>
      <c r="CY68" s="1209"/>
      <c r="CZ68" s="1209"/>
      <c r="DA68" s="1209"/>
      <c r="DB68" s="1209"/>
      <c r="DC68" s="1210"/>
    </row>
    <row r="69" spans="2:107" ht="13.2" x14ac:dyDescent="0.2">
      <c r="B69" s="259"/>
      <c r="AN69" s="1211"/>
      <c r="AO69" s="1212"/>
      <c r="AP69" s="1212"/>
      <c r="AQ69" s="1212"/>
      <c r="AR69" s="1212"/>
      <c r="AS69" s="1212"/>
      <c r="AT69" s="1212"/>
      <c r="AU69" s="1212"/>
      <c r="AV69" s="1212"/>
      <c r="AW69" s="1212"/>
      <c r="AX69" s="1212"/>
      <c r="AY69" s="1212"/>
      <c r="AZ69" s="1212"/>
      <c r="BA69" s="1212"/>
      <c r="BB69" s="1212"/>
      <c r="BC69" s="1212"/>
      <c r="BD69" s="1212"/>
      <c r="BE69" s="1212"/>
      <c r="BF69" s="1212"/>
      <c r="BG69" s="1212"/>
      <c r="BH69" s="1212"/>
      <c r="BI69" s="1212"/>
      <c r="BJ69" s="1212"/>
      <c r="BK69" s="1212"/>
      <c r="BL69" s="1212"/>
      <c r="BM69" s="1212"/>
      <c r="BN69" s="1212"/>
      <c r="BO69" s="1212"/>
      <c r="BP69" s="1212"/>
      <c r="BQ69" s="1212"/>
      <c r="BR69" s="1212"/>
      <c r="BS69" s="1212"/>
      <c r="BT69" s="1212"/>
      <c r="BU69" s="1212"/>
      <c r="BV69" s="1212"/>
      <c r="BW69" s="1212"/>
      <c r="BX69" s="1212"/>
      <c r="BY69" s="1212"/>
      <c r="BZ69" s="1212"/>
      <c r="CA69" s="1212"/>
      <c r="CB69" s="1212"/>
      <c r="CC69" s="1212"/>
      <c r="CD69" s="1212"/>
      <c r="CE69" s="1212"/>
      <c r="CF69" s="1212"/>
      <c r="CG69" s="1212"/>
      <c r="CH69" s="1212"/>
      <c r="CI69" s="1212"/>
      <c r="CJ69" s="1212"/>
      <c r="CK69" s="1212"/>
      <c r="CL69" s="1212"/>
      <c r="CM69" s="1212"/>
      <c r="CN69" s="1212"/>
      <c r="CO69" s="1212"/>
      <c r="CP69" s="1212"/>
      <c r="CQ69" s="1212"/>
      <c r="CR69" s="1212"/>
      <c r="CS69" s="1212"/>
      <c r="CT69" s="1212"/>
      <c r="CU69" s="1212"/>
      <c r="CV69" s="1212"/>
      <c r="CW69" s="1212"/>
      <c r="CX69" s="1212"/>
      <c r="CY69" s="1212"/>
      <c r="CZ69" s="1212"/>
      <c r="DA69" s="1212"/>
      <c r="DB69" s="1212"/>
      <c r="DC69" s="1213"/>
    </row>
    <row r="70" spans="2:107" ht="13.2" x14ac:dyDescent="0.2">
      <c r="B70" s="259"/>
      <c r="H70" s="1237"/>
      <c r="I70" s="1237"/>
      <c r="J70" s="1238"/>
      <c r="K70" s="1238"/>
      <c r="L70" s="1239"/>
      <c r="M70" s="1238"/>
      <c r="N70" s="1239"/>
      <c r="AN70" s="1214"/>
      <c r="AO70" s="1214"/>
      <c r="AP70" s="1214"/>
      <c r="AZ70" s="1214"/>
      <c r="BA70" s="1214"/>
      <c r="BB70" s="1214"/>
      <c r="BL70" s="1214"/>
      <c r="BM70" s="1214"/>
      <c r="BN70" s="1214"/>
      <c r="BX70" s="1214"/>
      <c r="BY70" s="1214"/>
      <c r="BZ70" s="1214"/>
      <c r="CJ70" s="1214"/>
      <c r="CK70" s="1214"/>
      <c r="CL70" s="1214"/>
      <c r="CV70" s="1214"/>
      <c r="CW70" s="1214"/>
      <c r="CX70" s="1214"/>
    </row>
    <row r="71" spans="2:107" ht="13.2" x14ac:dyDescent="0.2">
      <c r="B71" s="259"/>
      <c r="G71" s="1240"/>
      <c r="I71" s="1241"/>
      <c r="J71" s="1238"/>
      <c r="K71" s="1238"/>
      <c r="L71" s="1239"/>
      <c r="M71" s="1238"/>
      <c r="N71" s="1239"/>
      <c r="AM71" s="1240"/>
      <c r="AN71" s="255" t="s">
        <v>555</v>
      </c>
    </row>
    <row r="72" spans="2:107" ht="13.2" x14ac:dyDescent="0.2">
      <c r="B72" s="259"/>
      <c r="G72" s="1215"/>
      <c r="H72" s="1215"/>
      <c r="I72" s="1215"/>
      <c r="J72" s="1215"/>
      <c r="K72" s="1216"/>
      <c r="L72" s="1216"/>
      <c r="M72" s="1217"/>
      <c r="N72" s="1217"/>
      <c r="AN72" s="1218"/>
      <c r="AO72" s="1219"/>
      <c r="AP72" s="1219"/>
      <c r="AQ72" s="1219"/>
      <c r="AR72" s="1219"/>
      <c r="AS72" s="1219"/>
      <c r="AT72" s="1219"/>
      <c r="AU72" s="1219"/>
      <c r="AV72" s="1219"/>
      <c r="AW72" s="1219"/>
      <c r="AX72" s="1219"/>
      <c r="AY72" s="1219"/>
      <c r="AZ72" s="1219"/>
      <c r="BA72" s="1219"/>
      <c r="BB72" s="1219"/>
      <c r="BC72" s="1219"/>
      <c r="BD72" s="1219"/>
      <c r="BE72" s="1219"/>
      <c r="BF72" s="1219"/>
      <c r="BG72" s="1219"/>
      <c r="BH72" s="1219"/>
      <c r="BI72" s="1219"/>
      <c r="BJ72" s="1219"/>
      <c r="BK72" s="1219"/>
      <c r="BL72" s="1219"/>
      <c r="BM72" s="1219"/>
      <c r="BN72" s="1219"/>
      <c r="BO72" s="1220"/>
      <c r="BP72" s="1221" t="s">
        <v>521</v>
      </c>
      <c r="BQ72" s="1221"/>
      <c r="BR72" s="1221"/>
      <c r="BS72" s="1221"/>
      <c r="BT72" s="1221"/>
      <c r="BU72" s="1221"/>
      <c r="BV72" s="1221"/>
      <c r="BW72" s="1221"/>
      <c r="BX72" s="1221" t="s">
        <v>522</v>
      </c>
      <c r="BY72" s="1221"/>
      <c r="BZ72" s="1221"/>
      <c r="CA72" s="1221"/>
      <c r="CB72" s="1221"/>
      <c r="CC72" s="1221"/>
      <c r="CD72" s="1221"/>
      <c r="CE72" s="1221"/>
      <c r="CF72" s="1221" t="s">
        <v>523</v>
      </c>
      <c r="CG72" s="1221"/>
      <c r="CH72" s="1221"/>
      <c r="CI72" s="1221"/>
      <c r="CJ72" s="1221"/>
      <c r="CK72" s="1221"/>
      <c r="CL72" s="1221"/>
      <c r="CM72" s="1221"/>
      <c r="CN72" s="1221" t="s">
        <v>524</v>
      </c>
      <c r="CO72" s="1221"/>
      <c r="CP72" s="1221"/>
      <c r="CQ72" s="1221"/>
      <c r="CR72" s="1221"/>
      <c r="CS72" s="1221"/>
      <c r="CT72" s="1221"/>
      <c r="CU72" s="1221"/>
      <c r="CV72" s="1221" t="s">
        <v>525</v>
      </c>
      <c r="CW72" s="1221"/>
      <c r="CX72" s="1221"/>
      <c r="CY72" s="1221"/>
      <c r="CZ72" s="1221"/>
      <c r="DA72" s="1221"/>
      <c r="DB72" s="1221"/>
      <c r="DC72" s="1221"/>
    </row>
    <row r="73" spans="2:107" ht="13.2" x14ac:dyDescent="0.2">
      <c r="B73" s="259"/>
      <c r="G73" s="1222"/>
      <c r="H73" s="1222"/>
      <c r="I73" s="1222"/>
      <c r="J73" s="1222"/>
      <c r="K73" s="1242"/>
      <c r="L73" s="1242"/>
      <c r="M73" s="1242"/>
      <c r="N73" s="1242"/>
      <c r="AM73" s="1214"/>
      <c r="AN73" s="1225" t="s">
        <v>556</v>
      </c>
      <c r="AO73" s="1225"/>
      <c r="AP73" s="1225"/>
      <c r="AQ73" s="1225"/>
      <c r="AR73" s="1225"/>
      <c r="AS73" s="1225"/>
      <c r="AT73" s="1225"/>
      <c r="AU73" s="1225"/>
      <c r="AV73" s="1225"/>
      <c r="AW73" s="1225"/>
      <c r="AX73" s="1225"/>
      <c r="AY73" s="1225"/>
      <c r="AZ73" s="1225"/>
      <c r="BA73" s="1225"/>
      <c r="BB73" s="1225" t="s">
        <v>557</v>
      </c>
      <c r="BC73" s="1225"/>
      <c r="BD73" s="1225"/>
      <c r="BE73" s="1225"/>
      <c r="BF73" s="1225"/>
      <c r="BG73" s="1225"/>
      <c r="BH73" s="1225"/>
      <c r="BI73" s="1225"/>
      <c r="BJ73" s="1225"/>
      <c r="BK73" s="1225"/>
      <c r="BL73" s="1225"/>
      <c r="BM73" s="1225"/>
      <c r="BN73" s="1225"/>
      <c r="BO73" s="1225"/>
      <c r="BP73" s="1226"/>
      <c r="BQ73" s="1226"/>
      <c r="BR73" s="1226"/>
      <c r="BS73" s="1226"/>
      <c r="BT73" s="1226"/>
      <c r="BU73" s="1226"/>
      <c r="BV73" s="1226"/>
      <c r="BW73" s="1226"/>
      <c r="BX73" s="1226"/>
      <c r="BY73" s="1226"/>
      <c r="BZ73" s="1226"/>
      <c r="CA73" s="1226"/>
      <c r="CB73" s="1226"/>
      <c r="CC73" s="1226"/>
      <c r="CD73" s="1226"/>
      <c r="CE73" s="1226"/>
      <c r="CF73" s="1226"/>
      <c r="CG73" s="1226"/>
      <c r="CH73" s="1226"/>
      <c r="CI73" s="1226"/>
      <c r="CJ73" s="1226"/>
      <c r="CK73" s="1226"/>
      <c r="CL73" s="1226"/>
      <c r="CM73" s="1226"/>
      <c r="CN73" s="1226"/>
      <c r="CO73" s="1226"/>
      <c r="CP73" s="1226"/>
      <c r="CQ73" s="1226"/>
      <c r="CR73" s="1226"/>
      <c r="CS73" s="1226"/>
      <c r="CT73" s="1226"/>
      <c r="CU73" s="1226"/>
      <c r="CV73" s="1226"/>
      <c r="CW73" s="1226"/>
      <c r="CX73" s="1226"/>
      <c r="CY73" s="1226"/>
      <c r="CZ73" s="1226"/>
      <c r="DA73" s="1226"/>
      <c r="DB73" s="1226"/>
      <c r="DC73" s="1226"/>
    </row>
    <row r="74" spans="2:107" ht="13.2" x14ac:dyDescent="0.2">
      <c r="B74" s="259"/>
      <c r="G74" s="1222"/>
      <c r="H74" s="1222"/>
      <c r="I74" s="1222"/>
      <c r="J74" s="1222"/>
      <c r="K74" s="1242"/>
      <c r="L74" s="1242"/>
      <c r="M74" s="1242"/>
      <c r="N74" s="1242"/>
      <c r="AM74" s="1214"/>
      <c r="AN74" s="1225"/>
      <c r="AO74" s="1225"/>
      <c r="AP74" s="1225"/>
      <c r="AQ74" s="1225"/>
      <c r="AR74" s="1225"/>
      <c r="AS74" s="1225"/>
      <c r="AT74" s="1225"/>
      <c r="AU74" s="1225"/>
      <c r="AV74" s="1225"/>
      <c r="AW74" s="1225"/>
      <c r="AX74" s="1225"/>
      <c r="AY74" s="1225"/>
      <c r="AZ74" s="1225"/>
      <c r="BA74" s="1225"/>
      <c r="BB74" s="1225"/>
      <c r="BC74" s="1225"/>
      <c r="BD74" s="1225"/>
      <c r="BE74" s="1225"/>
      <c r="BF74" s="1225"/>
      <c r="BG74" s="1225"/>
      <c r="BH74" s="1225"/>
      <c r="BI74" s="1225"/>
      <c r="BJ74" s="1225"/>
      <c r="BK74" s="1225"/>
      <c r="BL74" s="1225"/>
      <c r="BM74" s="1225"/>
      <c r="BN74" s="1225"/>
      <c r="BO74" s="1225"/>
      <c r="BP74" s="1226"/>
      <c r="BQ74" s="1226"/>
      <c r="BR74" s="1226"/>
      <c r="BS74" s="1226"/>
      <c r="BT74" s="1226"/>
      <c r="BU74" s="1226"/>
      <c r="BV74" s="1226"/>
      <c r="BW74" s="1226"/>
      <c r="BX74" s="1226"/>
      <c r="BY74" s="1226"/>
      <c r="BZ74" s="1226"/>
      <c r="CA74" s="1226"/>
      <c r="CB74" s="1226"/>
      <c r="CC74" s="1226"/>
      <c r="CD74" s="1226"/>
      <c r="CE74" s="1226"/>
      <c r="CF74" s="1226"/>
      <c r="CG74" s="1226"/>
      <c r="CH74" s="1226"/>
      <c r="CI74" s="1226"/>
      <c r="CJ74" s="1226"/>
      <c r="CK74" s="1226"/>
      <c r="CL74" s="1226"/>
      <c r="CM74" s="1226"/>
      <c r="CN74" s="1226"/>
      <c r="CO74" s="1226"/>
      <c r="CP74" s="1226"/>
      <c r="CQ74" s="1226"/>
      <c r="CR74" s="1226"/>
      <c r="CS74" s="1226"/>
      <c r="CT74" s="1226"/>
      <c r="CU74" s="1226"/>
      <c r="CV74" s="1226"/>
      <c r="CW74" s="1226"/>
      <c r="CX74" s="1226"/>
      <c r="CY74" s="1226"/>
      <c r="CZ74" s="1226"/>
      <c r="DA74" s="1226"/>
      <c r="DB74" s="1226"/>
      <c r="DC74" s="1226"/>
    </row>
    <row r="75" spans="2:107" ht="13.2" x14ac:dyDescent="0.2">
      <c r="B75" s="259"/>
      <c r="G75" s="1222"/>
      <c r="H75" s="1222"/>
      <c r="I75" s="1215"/>
      <c r="J75" s="1215"/>
      <c r="K75" s="1224"/>
      <c r="L75" s="1224"/>
      <c r="M75" s="1224"/>
      <c r="N75" s="1224"/>
      <c r="AM75" s="1214"/>
      <c r="AN75" s="1225"/>
      <c r="AO75" s="1225"/>
      <c r="AP75" s="1225"/>
      <c r="AQ75" s="1225"/>
      <c r="AR75" s="1225"/>
      <c r="AS75" s="1225"/>
      <c r="AT75" s="1225"/>
      <c r="AU75" s="1225"/>
      <c r="AV75" s="1225"/>
      <c r="AW75" s="1225"/>
      <c r="AX75" s="1225"/>
      <c r="AY75" s="1225"/>
      <c r="AZ75" s="1225"/>
      <c r="BA75" s="1225"/>
      <c r="BB75" s="1225" t="s">
        <v>562</v>
      </c>
      <c r="BC75" s="1225"/>
      <c r="BD75" s="1225"/>
      <c r="BE75" s="1225"/>
      <c r="BF75" s="1225"/>
      <c r="BG75" s="1225"/>
      <c r="BH75" s="1225"/>
      <c r="BI75" s="1225"/>
      <c r="BJ75" s="1225"/>
      <c r="BK75" s="1225"/>
      <c r="BL75" s="1225"/>
      <c r="BM75" s="1225"/>
      <c r="BN75" s="1225"/>
      <c r="BO75" s="1225"/>
      <c r="BP75" s="1226">
        <v>-5.6</v>
      </c>
      <c r="BQ75" s="1226"/>
      <c r="BR75" s="1226"/>
      <c r="BS75" s="1226"/>
      <c r="BT75" s="1226"/>
      <c r="BU75" s="1226"/>
      <c r="BV75" s="1226"/>
      <c r="BW75" s="1226"/>
      <c r="BX75" s="1226">
        <v>-5.7</v>
      </c>
      <c r="BY75" s="1226"/>
      <c r="BZ75" s="1226"/>
      <c r="CA75" s="1226"/>
      <c r="CB75" s="1226"/>
      <c r="CC75" s="1226"/>
      <c r="CD75" s="1226"/>
      <c r="CE75" s="1226"/>
      <c r="CF75" s="1226">
        <v>-5.7</v>
      </c>
      <c r="CG75" s="1226"/>
      <c r="CH75" s="1226"/>
      <c r="CI75" s="1226"/>
      <c r="CJ75" s="1226"/>
      <c r="CK75" s="1226"/>
      <c r="CL75" s="1226"/>
      <c r="CM75" s="1226"/>
      <c r="CN75" s="1226">
        <v>-5.6</v>
      </c>
      <c r="CO75" s="1226"/>
      <c r="CP75" s="1226"/>
      <c r="CQ75" s="1226"/>
      <c r="CR75" s="1226"/>
      <c r="CS75" s="1226"/>
      <c r="CT75" s="1226"/>
      <c r="CU75" s="1226"/>
      <c r="CV75" s="1226">
        <v>-5</v>
      </c>
      <c r="CW75" s="1226"/>
      <c r="CX75" s="1226"/>
      <c r="CY75" s="1226"/>
      <c r="CZ75" s="1226"/>
      <c r="DA75" s="1226"/>
      <c r="DB75" s="1226"/>
      <c r="DC75" s="1226"/>
    </row>
    <row r="76" spans="2:107" ht="13.2" x14ac:dyDescent="0.2">
      <c r="B76" s="259"/>
      <c r="G76" s="1222"/>
      <c r="H76" s="1222"/>
      <c r="I76" s="1215"/>
      <c r="J76" s="1215"/>
      <c r="K76" s="1224"/>
      <c r="L76" s="1224"/>
      <c r="M76" s="1224"/>
      <c r="N76" s="1224"/>
      <c r="AM76" s="1214"/>
      <c r="AN76" s="1225"/>
      <c r="AO76" s="1225"/>
      <c r="AP76" s="1225"/>
      <c r="AQ76" s="1225"/>
      <c r="AR76" s="1225"/>
      <c r="AS76" s="1225"/>
      <c r="AT76" s="1225"/>
      <c r="AU76" s="1225"/>
      <c r="AV76" s="1225"/>
      <c r="AW76" s="1225"/>
      <c r="AX76" s="1225"/>
      <c r="AY76" s="1225"/>
      <c r="AZ76" s="1225"/>
      <c r="BA76" s="1225"/>
      <c r="BB76" s="1225"/>
      <c r="BC76" s="1225"/>
      <c r="BD76" s="1225"/>
      <c r="BE76" s="1225"/>
      <c r="BF76" s="1225"/>
      <c r="BG76" s="1225"/>
      <c r="BH76" s="1225"/>
      <c r="BI76" s="1225"/>
      <c r="BJ76" s="1225"/>
      <c r="BK76" s="1225"/>
      <c r="BL76" s="1225"/>
      <c r="BM76" s="1225"/>
      <c r="BN76" s="1225"/>
      <c r="BO76" s="1225"/>
      <c r="BP76" s="1226"/>
      <c r="BQ76" s="1226"/>
      <c r="BR76" s="1226"/>
      <c r="BS76" s="1226"/>
      <c r="BT76" s="1226"/>
      <c r="BU76" s="1226"/>
      <c r="BV76" s="1226"/>
      <c r="BW76" s="1226"/>
      <c r="BX76" s="1226"/>
      <c r="BY76" s="1226"/>
      <c r="BZ76" s="1226"/>
      <c r="CA76" s="1226"/>
      <c r="CB76" s="1226"/>
      <c r="CC76" s="1226"/>
      <c r="CD76" s="1226"/>
      <c r="CE76" s="1226"/>
      <c r="CF76" s="1226"/>
      <c r="CG76" s="1226"/>
      <c r="CH76" s="1226"/>
      <c r="CI76" s="1226"/>
      <c r="CJ76" s="1226"/>
      <c r="CK76" s="1226"/>
      <c r="CL76" s="1226"/>
      <c r="CM76" s="1226"/>
      <c r="CN76" s="1226"/>
      <c r="CO76" s="1226"/>
      <c r="CP76" s="1226"/>
      <c r="CQ76" s="1226"/>
      <c r="CR76" s="1226"/>
      <c r="CS76" s="1226"/>
      <c r="CT76" s="1226"/>
      <c r="CU76" s="1226"/>
      <c r="CV76" s="1226"/>
      <c r="CW76" s="1226"/>
      <c r="CX76" s="1226"/>
      <c r="CY76" s="1226"/>
      <c r="CZ76" s="1226"/>
      <c r="DA76" s="1226"/>
      <c r="DB76" s="1226"/>
      <c r="DC76" s="1226"/>
    </row>
    <row r="77" spans="2:107" ht="13.2" x14ac:dyDescent="0.2">
      <c r="B77" s="259"/>
      <c r="G77" s="1215"/>
      <c r="H77" s="1215"/>
      <c r="I77" s="1215"/>
      <c r="J77" s="1215"/>
      <c r="K77" s="1242"/>
      <c r="L77" s="1242"/>
      <c r="M77" s="1242"/>
      <c r="N77" s="1242"/>
      <c r="AN77" s="1221" t="s">
        <v>559</v>
      </c>
      <c r="AO77" s="1221"/>
      <c r="AP77" s="1221"/>
      <c r="AQ77" s="1221"/>
      <c r="AR77" s="1221"/>
      <c r="AS77" s="1221"/>
      <c r="AT77" s="1221"/>
      <c r="AU77" s="1221"/>
      <c r="AV77" s="1221"/>
      <c r="AW77" s="1221"/>
      <c r="AX77" s="1221"/>
      <c r="AY77" s="1221"/>
      <c r="AZ77" s="1221"/>
      <c r="BA77" s="1221"/>
      <c r="BB77" s="1225" t="s">
        <v>557</v>
      </c>
      <c r="BC77" s="1225"/>
      <c r="BD77" s="1225"/>
      <c r="BE77" s="1225"/>
      <c r="BF77" s="1225"/>
      <c r="BG77" s="1225"/>
      <c r="BH77" s="1225"/>
      <c r="BI77" s="1225"/>
      <c r="BJ77" s="1225"/>
      <c r="BK77" s="1225"/>
      <c r="BL77" s="1225"/>
      <c r="BM77" s="1225"/>
      <c r="BN77" s="1225"/>
      <c r="BO77" s="1225"/>
      <c r="BP77" s="1226">
        <v>0</v>
      </c>
      <c r="BQ77" s="1226"/>
      <c r="BR77" s="1226"/>
      <c r="BS77" s="1226"/>
      <c r="BT77" s="1226"/>
      <c r="BU77" s="1226"/>
      <c r="BV77" s="1226"/>
      <c r="BW77" s="1226"/>
      <c r="BX77" s="1226">
        <v>0</v>
      </c>
      <c r="BY77" s="1226"/>
      <c r="BZ77" s="1226"/>
      <c r="CA77" s="1226"/>
      <c r="CB77" s="1226"/>
      <c r="CC77" s="1226"/>
      <c r="CD77" s="1226"/>
      <c r="CE77" s="1226"/>
      <c r="CF77" s="1226">
        <v>0</v>
      </c>
      <c r="CG77" s="1226"/>
      <c r="CH77" s="1226"/>
      <c r="CI77" s="1226"/>
      <c r="CJ77" s="1226"/>
      <c r="CK77" s="1226"/>
      <c r="CL77" s="1226"/>
      <c r="CM77" s="1226"/>
      <c r="CN77" s="1226">
        <v>0</v>
      </c>
      <c r="CO77" s="1226"/>
      <c r="CP77" s="1226"/>
      <c r="CQ77" s="1226"/>
      <c r="CR77" s="1226"/>
      <c r="CS77" s="1226"/>
      <c r="CT77" s="1226"/>
      <c r="CU77" s="1226"/>
      <c r="CV77" s="1226">
        <v>0</v>
      </c>
      <c r="CW77" s="1226"/>
      <c r="CX77" s="1226"/>
      <c r="CY77" s="1226"/>
      <c r="CZ77" s="1226"/>
      <c r="DA77" s="1226"/>
      <c r="DB77" s="1226"/>
      <c r="DC77" s="1226"/>
    </row>
    <row r="78" spans="2:107" ht="13.2" x14ac:dyDescent="0.2">
      <c r="B78" s="259"/>
      <c r="G78" s="1215"/>
      <c r="H78" s="1215"/>
      <c r="I78" s="1215"/>
      <c r="J78" s="1215"/>
      <c r="K78" s="1242"/>
      <c r="L78" s="1242"/>
      <c r="M78" s="1242"/>
      <c r="N78" s="1242"/>
      <c r="AN78" s="1221"/>
      <c r="AO78" s="1221"/>
      <c r="AP78" s="1221"/>
      <c r="AQ78" s="1221"/>
      <c r="AR78" s="1221"/>
      <c r="AS78" s="1221"/>
      <c r="AT78" s="1221"/>
      <c r="AU78" s="1221"/>
      <c r="AV78" s="1221"/>
      <c r="AW78" s="1221"/>
      <c r="AX78" s="1221"/>
      <c r="AY78" s="1221"/>
      <c r="AZ78" s="1221"/>
      <c r="BA78" s="1221"/>
      <c r="BB78" s="1225"/>
      <c r="BC78" s="1225"/>
      <c r="BD78" s="1225"/>
      <c r="BE78" s="1225"/>
      <c r="BF78" s="1225"/>
      <c r="BG78" s="1225"/>
      <c r="BH78" s="1225"/>
      <c r="BI78" s="1225"/>
      <c r="BJ78" s="1225"/>
      <c r="BK78" s="1225"/>
      <c r="BL78" s="1225"/>
      <c r="BM78" s="1225"/>
      <c r="BN78" s="1225"/>
      <c r="BO78" s="1225"/>
      <c r="BP78" s="1226"/>
      <c r="BQ78" s="1226"/>
      <c r="BR78" s="1226"/>
      <c r="BS78" s="1226"/>
      <c r="BT78" s="1226"/>
      <c r="BU78" s="1226"/>
      <c r="BV78" s="1226"/>
      <c r="BW78" s="1226"/>
      <c r="BX78" s="1226"/>
      <c r="BY78" s="1226"/>
      <c r="BZ78" s="1226"/>
      <c r="CA78" s="1226"/>
      <c r="CB78" s="1226"/>
      <c r="CC78" s="1226"/>
      <c r="CD78" s="1226"/>
      <c r="CE78" s="1226"/>
      <c r="CF78" s="1226"/>
      <c r="CG78" s="1226"/>
      <c r="CH78" s="1226"/>
      <c r="CI78" s="1226"/>
      <c r="CJ78" s="1226"/>
      <c r="CK78" s="1226"/>
      <c r="CL78" s="1226"/>
      <c r="CM78" s="1226"/>
      <c r="CN78" s="1226"/>
      <c r="CO78" s="1226"/>
      <c r="CP78" s="1226"/>
      <c r="CQ78" s="1226"/>
      <c r="CR78" s="1226"/>
      <c r="CS78" s="1226"/>
      <c r="CT78" s="1226"/>
      <c r="CU78" s="1226"/>
      <c r="CV78" s="1226"/>
      <c r="CW78" s="1226"/>
      <c r="CX78" s="1226"/>
      <c r="CY78" s="1226"/>
      <c r="CZ78" s="1226"/>
      <c r="DA78" s="1226"/>
      <c r="DB78" s="1226"/>
      <c r="DC78" s="1226"/>
    </row>
    <row r="79" spans="2:107" ht="13.2" x14ac:dyDescent="0.2">
      <c r="B79" s="259"/>
      <c r="G79" s="1215"/>
      <c r="H79" s="1215"/>
      <c r="I79" s="1228"/>
      <c r="J79" s="1228"/>
      <c r="K79" s="1243"/>
      <c r="L79" s="1243"/>
      <c r="M79" s="1243"/>
      <c r="N79" s="1243"/>
      <c r="AN79" s="1221"/>
      <c r="AO79" s="1221"/>
      <c r="AP79" s="1221"/>
      <c r="AQ79" s="1221"/>
      <c r="AR79" s="1221"/>
      <c r="AS79" s="1221"/>
      <c r="AT79" s="1221"/>
      <c r="AU79" s="1221"/>
      <c r="AV79" s="1221"/>
      <c r="AW79" s="1221"/>
      <c r="AX79" s="1221"/>
      <c r="AY79" s="1221"/>
      <c r="AZ79" s="1221"/>
      <c r="BA79" s="1221"/>
      <c r="BB79" s="1225" t="s">
        <v>562</v>
      </c>
      <c r="BC79" s="1225"/>
      <c r="BD79" s="1225"/>
      <c r="BE79" s="1225"/>
      <c r="BF79" s="1225"/>
      <c r="BG79" s="1225"/>
      <c r="BH79" s="1225"/>
      <c r="BI79" s="1225"/>
      <c r="BJ79" s="1225"/>
      <c r="BK79" s="1225"/>
      <c r="BL79" s="1225"/>
      <c r="BM79" s="1225"/>
      <c r="BN79" s="1225"/>
      <c r="BO79" s="1225"/>
      <c r="BP79" s="1226">
        <v>-3.5</v>
      </c>
      <c r="BQ79" s="1226"/>
      <c r="BR79" s="1226"/>
      <c r="BS79" s="1226"/>
      <c r="BT79" s="1226"/>
      <c r="BU79" s="1226"/>
      <c r="BV79" s="1226"/>
      <c r="BW79" s="1226"/>
      <c r="BX79" s="1226">
        <v>-3.4</v>
      </c>
      <c r="BY79" s="1226"/>
      <c r="BZ79" s="1226"/>
      <c r="CA79" s="1226"/>
      <c r="CB79" s="1226"/>
      <c r="CC79" s="1226"/>
      <c r="CD79" s="1226"/>
      <c r="CE79" s="1226"/>
      <c r="CF79" s="1226">
        <v>-3.2</v>
      </c>
      <c r="CG79" s="1226"/>
      <c r="CH79" s="1226"/>
      <c r="CI79" s="1226"/>
      <c r="CJ79" s="1226"/>
      <c r="CK79" s="1226"/>
      <c r="CL79" s="1226"/>
      <c r="CM79" s="1226"/>
      <c r="CN79" s="1226">
        <v>-3.1</v>
      </c>
      <c r="CO79" s="1226"/>
      <c r="CP79" s="1226"/>
      <c r="CQ79" s="1226"/>
      <c r="CR79" s="1226"/>
      <c r="CS79" s="1226"/>
      <c r="CT79" s="1226"/>
      <c r="CU79" s="1226"/>
      <c r="CV79" s="1226">
        <v>-2.6</v>
      </c>
      <c r="CW79" s="1226"/>
      <c r="CX79" s="1226"/>
      <c r="CY79" s="1226"/>
      <c r="CZ79" s="1226"/>
      <c r="DA79" s="1226"/>
      <c r="DB79" s="1226"/>
      <c r="DC79" s="1226"/>
    </row>
    <row r="80" spans="2:107" ht="13.2" x14ac:dyDescent="0.2">
      <c r="B80" s="259"/>
      <c r="G80" s="1215"/>
      <c r="H80" s="1215"/>
      <c r="I80" s="1228"/>
      <c r="J80" s="1228"/>
      <c r="K80" s="1243"/>
      <c r="L80" s="1243"/>
      <c r="M80" s="1243"/>
      <c r="N80" s="1243"/>
      <c r="AN80" s="1221"/>
      <c r="AO80" s="1221"/>
      <c r="AP80" s="1221"/>
      <c r="AQ80" s="1221"/>
      <c r="AR80" s="1221"/>
      <c r="AS80" s="1221"/>
      <c r="AT80" s="1221"/>
      <c r="AU80" s="1221"/>
      <c r="AV80" s="1221"/>
      <c r="AW80" s="1221"/>
      <c r="AX80" s="1221"/>
      <c r="AY80" s="1221"/>
      <c r="AZ80" s="1221"/>
      <c r="BA80" s="1221"/>
      <c r="BB80" s="1225"/>
      <c r="BC80" s="1225"/>
      <c r="BD80" s="1225"/>
      <c r="BE80" s="1225"/>
      <c r="BF80" s="1225"/>
      <c r="BG80" s="1225"/>
      <c r="BH80" s="1225"/>
      <c r="BI80" s="1225"/>
      <c r="BJ80" s="1225"/>
      <c r="BK80" s="1225"/>
      <c r="BL80" s="1225"/>
      <c r="BM80" s="1225"/>
      <c r="BN80" s="1225"/>
      <c r="BO80" s="1225"/>
      <c r="BP80" s="1226"/>
      <c r="BQ80" s="1226"/>
      <c r="BR80" s="1226"/>
      <c r="BS80" s="1226"/>
      <c r="BT80" s="1226"/>
      <c r="BU80" s="1226"/>
      <c r="BV80" s="1226"/>
      <c r="BW80" s="1226"/>
      <c r="BX80" s="1226"/>
      <c r="BY80" s="1226"/>
      <c r="BZ80" s="1226"/>
      <c r="CA80" s="1226"/>
      <c r="CB80" s="1226"/>
      <c r="CC80" s="1226"/>
      <c r="CD80" s="1226"/>
      <c r="CE80" s="1226"/>
      <c r="CF80" s="1226"/>
      <c r="CG80" s="1226"/>
      <c r="CH80" s="1226"/>
      <c r="CI80" s="1226"/>
      <c r="CJ80" s="1226"/>
      <c r="CK80" s="1226"/>
      <c r="CL80" s="1226"/>
      <c r="CM80" s="1226"/>
      <c r="CN80" s="1226"/>
      <c r="CO80" s="1226"/>
      <c r="CP80" s="1226"/>
      <c r="CQ80" s="1226"/>
      <c r="CR80" s="1226"/>
      <c r="CS80" s="1226"/>
      <c r="CT80" s="1226"/>
      <c r="CU80" s="1226"/>
      <c r="CV80" s="1226"/>
      <c r="CW80" s="1226"/>
      <c r="CX80" s="1226"/>
      <c r="CY80" s="1226"/>
      <c r="CZ80" s="1226"/>
      <c r="DA80" s="1226"/>
      <c r="DB80" s="1226"/>
      <c r="DC80" s="1226"/>
    </row>
    <row r="81" spans="2:109" ht="13.2" x14ac:dyDescent="0.2">
      <c r="B81" s="259"/>
    </row>
    <row r="82" spans="2:109" ht="16.2" x14ac:dyDescent="0.2">
      <c r="B82" s="259"/>
      <c r="K82" s="1244"/>
      <c r="L82" s="1244"/>
      <c r="M82" s="1244"/>
      <c r="N82" s="1244"/>
      <c r="AQ82" s="1244"/>
      <c r="AR82" s="1244"/>
      <c r="AS82" s="1244"/>
      <c r="AT82" s="1244"/>
      <c r="BC82" s="1244"/>
      <c r="BD82" s="1244"/>
      <c r="BE82" s="1244"/>
      <c r="BF82" s="1244"/>
      <c r="BO82" s="1244"/>
      <c r="BP82" s="1244"/>
      <c r="BQ82" s="1244"/>
      <c r="BR82" s="1244"/>
      <c r="CA82" s="1244"/>
      <c r="CB82" s="1244"/>
      <c r="CC82" s="1244"/>
      <c r="CD82" s="1244"/>
      <c r="CM82" s="1244"/>
      <c r="CN82" s="1244"/>
      <c r="CO82" s="1244"/>
      <c r="CP82" s="1244"/>
      <c r="CY82" s="1244"/>
      <c r="CZ82" s="1244"/>
      <c r="DA82" s="1244"/>
      <c r="DB82" s="1244"/>
      <c r="DC82" s="1244"/>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gD35x5OK8OGYbJhnxGSEjFUFYSkOKLgAdK0NmvWLmlvpysyKtyuLT7teDGTXbdmP0JXJKpLu5G6lSyQkRK/7nQ==" saltValue="q58vQ/p/3uYLfJKxPPvor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27D5B-97E7-40D6-A259-4CF1041D2C90}">
  <sheetPr>
    <pageSetUpPr fitToPage="1"/>
  </sheetPr>
  <dimension ref="A1:DR125"/>
  <sheetViews>
    <sheetView showGridLines="0" topLeftCell="A5"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ST/NcayjKiGZm4xqx2pTynj4i/cgdtvZkUqY+ZPPOKVVZCBksFL2P4j43uyZzzRQj2uquy6AEIUL8+PD7EOeQ==" saltValue="N4L2NhX3xZywn2SaUnheR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195DD-9CB6-447F-962E-E777045E718D}">
  <sheetPr>
    <pageSetUpPr fitToPage="1"/>
  </sheetPr>
  <dimension ref="A1:DR125"/>
  <sheetViews>
    <sheetView showGridLines="0" topLeftCell="A5"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eF7LwOj4+M3T5bEVaz8Wa9E1yen/bwI4klj5aPX/hucVgr0CKLn2XeCa/JhoZK0Arw32NH+TmSWfjjvZ3Y1kaQ==" saltValue="W+zlQKSYxCfAu65hnhcBz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520</v>
      </c>
      <c r="G2" s="149"/>
      <c r="H2" s="150"/>
    </row>
    <row r="3" spans="1:8" x14ac:dyDescent="0.2">
      <c r="A3" s="146" t="s">
        <v>513</v>
      </c>
      <c r="B3" s="151"/>
      <c r="C3" s="152"/>
      <c r="D3" s="153">
        <v>34182</v>
      </c>
      <c r="E3" s="154"/>
      <c r="F3" s="155">
        <v>51681</v>
      </c>
      <c r="G3" s="156"/>
      <c r="H3" s="157"/>
    </row>
    <row r="4" spans="1:8" x14ac:dyDescent="0.2">
      <c r="A4" s="158"/>
      <c r="B4" s="159"/>
      <c r="C4" s="160"/>
      <c r="D4" s="161">
        <v>25778</v>
      </c>
      <c r="E4" s="162"/>
      <c r="F4" s="163">
        <v>37226</v>
      </c>
      <c r="G4" s="164"/>
      <c r="H4" s="165"/>
    </row>
    <row r="5" spans="1:8" x14ac:dyDescent="0.2">
      <c r="A5" s="146" t="s">
        <v>515</v>
      </c>
      <c r="B5" s="151"/>
      <c r="C5" s="152"/>
      <c r="D5" s="153">
        <v>48407</v>
      </c>
      <c r="E5" s="154"/>
      <c r="F5" s="155">
        <v>50465</v>
      </c>
      <c r="G5" s="156"/>
      <c r="H5" s="157"/>
    </row>
    <row r="6" spans="1:8" x14ac:dyDescent="0.2">
      <c r="A6" s="158"/>
      <c r="B6" s="159"/>
      <c r="C6" s="160"/>
      <c r="D6" s="161">
        <v>34757</v>
      </c>
      <c r="E6" s="162"/>
      <c r="F6" s="163">
        <v>34193</v>
      </c>
      <c r="G6" s="164"/>
      <c r="H6" s="165"/>
    </row>
    <row r="7" spans="1:8" x14ac:dyDescent="0.2">
      <c r="A7" s="146" t="s">
        <v>516</v>
      </c>
      <c r="B7" s="151"/>
      <c r="C7" s="152"/>
      <c r="D7" s="153">
        <v>60259</v>
      </c>
      <c r="E7" s="154"/>
      <c r="F7" s="155">
        <v>51679</v>
      </c>
      <c r="G7" s="156"/>
      <c r="H7" s="157"/>
    </row>
    <row r="8" spans="1:8" x14ac:dyDescent="0.2">
      <c r="A8" s="158"/>
      <c r="B8" s="159"/>
      <c r="C8" s="160"/>
      <c r="D8" s="161">
        <v>29563</v>
      </c>
      <c r="E8" s="162"/>
      <c r="F8" s="163">
        <v>35132</v>
      </c>
      <c r="G8" s="164"/>
      <c r="H8" s="165"/>
    </row>
    <row r="9" spans="1:8" x14ac:dyDescent="0.2">
      <c r="A9" s="146" t="s">
        <v>517</v>
      </c>
      <c r="B9" s="151"/>
      <c r="C9" s="152"/>
      <c r="D9" s="153">
        <v>50545</v>
      </c>
      <c r="E9" s="154"/>
      <c r="F9" s="155">
        <v>49665</v>
      </c>
      <c r="G9" s="156"/>
      <c r="H9" s="157"/>
    </row>
    <row r="10" spans="1:8" x14ac:dyDescent="0.2">
      <c r="A10" s="158"/>
      <c r="B10" s="159"/>
      <c r="C10" s="160"/>
      <c r="D10" s="161">
        <v>35609</v>
      </c>
      <c r="E10" s="162"/>
      <c r="F10" s="163">
        <v>34678</v>
      </c>
      <c r="G10" s="164"/>
      <c r="H10" s="165"/>
    </row>
    <row r="11" spans="1:8" x14ac:dyDescent="0.2">
      <c r="A11" s="146" t="s">
        <v>518</v>
      </c>
      <c r="B11" s="151"/>
      <c r="C11" s="152"/>
      <c r="D11" s="153">
        <v>58021</v>
      </c>
      <c r="E11" s="154"/>
      <c r="F11" s="155">
        <v>63439</v>
      </c>
      <c r="G11" s="156"/>
      <c r="H11" s="157"/>
    </row>
    <row r="12" spans="1:8" x14ac:dyDescent="0.2">
      <c r="A12" s="158"/>
      <c r="B12" s="159"/>
      <c r="C12" s="166"/>
      <c r="D12" s="161">
        <v>37131</v>
      </c>
      <c r="E12" s="162"/>
      <c r="F12" s="163">
        <v>46463</v>
      </c>
      <c r="G12" s="164"/>
      <c r="H12" s="165"/>
    </row>
    <row r="13" spans="1:8" x14ac:dyDescent="0.2">
      <c r="A13" s="146"/>
      <c r="B13" s="151"/>
      <c r="C13" s="152"/>
      <c r="D13" s="153">
        <v>50283</v>
      </c>
      <c r="E13" s="154"/>
      <c r="F13" s="155">
        <v>53386</v>
      </c>
      <c r="G13" s="167"/>
      <c r="H13" s="157"/>
    </row>
    <row r="14" spans="1:8" x14ac:dyDescent="0.2">
      <c r="A14" s="158"/>
      <c r="B14" s="159"/>
      <c r="C14" s="160"/>
      <c r="D14" s="161">
        <v>32568</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5.86</v>
      </c>
      <c r="C19" s="168">
        <f>ROUND(VALUE(SUBSTITUTE(実質収支比率等に係る経年分析!G$48,"▲","-")),2)</f>
        <v>6.9</v>
      </c>
      <c r="D19" s="168">
        <f>ROUND(VALUE(SUBSTITUTE(実質収支比率等に係る経年分析!H$48,"▲","-")),2)</f>
        <v>7.13</v>
      </c>
      <c r="E19" s="168">
        <f>ROUND(VALUE(SUBSTITUTE(実質収支比率等に係る経年分析!I$48,"▲","-")),2)</f>
        <v>6.61</v>
      </c>
      <c r="F19" s="168">
        <f>ROUND(VALUE(SUBSTITUTE(実質収支比率等に係る経年分析!J$48,"▲","-")),2)</f>
        <v>7.5</v>
      </c>
    </row>
    <row r="20" spans="1:11" x14ac:dyDescent="0.2">
      <c r="A20" s="168" t="s">
        <v>53</v>
      </c>
      <c r="B20" s="168">
        <f>ROUND(VALUE(SUBSTITUTE(実質収支比率等に係る経年分析!F$47,"▲","-")),2)</f>
        <v>24.77</v>
      </c>
      <c r="C20" s="168">
        <f>ROUND(VALUE(SUBSTITUTE(実質収支比率等に係る経年分析!G$47,"▲","-")),2)</f>
        <v>24.98</v>
      </c>
      <c r="D20" s="168">
        <f>ROUND(VALUE(SUBSTITUTE(実質収支比率等に係る経年分析!H$47,"▲","-")),2)</f>
        <v>23.7</v>
      </c>
      <c r="E20" s="168">
        <f>ROUND(VALUE(SUBSTITUTE(実質収支比率等に係る経年分析!I$47,"▲","-")),2)</f>
        <v>22.08</v>
      </c>
      <c r="F20" s="168">
        <f>ROUND(VALUE(SUBSTITUTE(実質収支比率等に係る経年分析!J$47,"▲","-")),2)</f>
        <v>20.85</v>
      </c>
    </row>
    <row r="21" spans="1:11" x14ac:dyDescent="0.2">
      <c r="A21" s="168" t="s">
        <v>54</v>
      </c>
      <c r="B21" s="168">
        <f>IF(ISNUMBER(VALUE(SUBSTITUTE(実質収支比率等に係る経年分析!F$49,"▲","-"))),ROUND(VALUE(SUBSTITUTE(実質収支比率等に係る経年分析!F$49,"▲","-")),2),NA())</f>
        <v>7.24</v>
      </c>
      <c r="C21" s="168">
        <f>IF(ISNUMBER(VALUE(SUBSTITUTE(実質収支比率等に係る経年分析!G$49,"▲","-"))),ROUND(VALUE(SUBSTITUTE(実質収支比率等に係る経年分析!G$49,"▲","-")),2),NA())</f>
        <v>0.65</v>
      </c>
      <c r="D21" s="168">
        <f>IF(ISNUMBER(VALUE(SUBSTITUTE(実質収支比率等に係る経年分析!H$49,"▲","-"))),ROUND(VALUE(SUBSTITUTE(実質収支比率等に係る経年分析!H$49,"▲","-")),2),NA())</f>
        <v>-0.33</v>
      </c>
      <c r="E21" s="168">
        <f>IF(ISNUMBER(VALUE(SUBSTITUTE(実質収支比率等に係る経年分析!I$49,"▲","-"))),ROUND(VALUE(SUBSTITUTE(実質収支比率等に係る経年分析!I$49,"▲","-")),2),NA())</f>
        <v>-0.02</v>
      </c>
      <c r="F21" s="168">
        <f>IF(ISNUMBER(VALUE(SUBSTITUTE(実質収支比率等に係る経年分析!J$49,"▲","-"))),ROUND(VALUE(SUBSTITUTE(実質収支比率等に係る経年分析!J$49,"▲","-")),2),NA())</f>
        <v>1.28</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後期高齢者医療特別会計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7.0000000000000007E-2</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0.09</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0.1</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0.09</v>
      </c>
    </row>
    <row r="34" spans="1:16" x14ac:dyDescent="0.2">
      <c r="A34" s="169" t="str">
        <f>IF(連結実質赤字比率に係る赤字・黒字の構成分析!C$36="",NA(),連結実質赤字比率に係る赤字・黒字の構成分析!C$36)</f>
        <v>介護保険事業特別会計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0.91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1.0900000000000001</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1.04</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0.69</v>
      </c>
    </row>
    <row r="35" spans="1:16" x14ac:dyDescent="0.2">
      <c r="A35" s="169" t="str">
        <f>IF(連結実質赤字比率に係る赤字・黒字の構成分析!C$35="",NA(),連結実質赤字比率に係る赤字・黒字の構成分析!C$35)</f>
        <v>国民健康保険事業特別会計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0.52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0.81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0.81</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0.61</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0.72</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5.86</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6.89</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7.13</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6.61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7.5</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10484</v>
      </c>
      <c r="E42" s="170"/>
      <c r="F42" s="170"/>
      <c r="G42" s="170">
        <f>'実質公債費比率（分子）の構造'!L$52</f>
        <v>9897</v>
      </c>
      <c r="H42" s="170"/>
      <c r="I42" s="170"/>
      <c r="J42" s="170">
        <f>'実質公債費比率（分子）の構造'!M$52</f>
        <v>9591</v>
      </c>
      <c r="K42" s="170"/>
      <c r="L42" s="170"/>
      <c r="M42" s="170">
        <f>'実質公債費比率（分子）の構造'!N$52</f>
        <v>9005</v>
      </c>
      <c r="N42" s="170"/>
      <c r="O42" s="170"/>
      <c r="P42" s="170">
        <f>'実質公債費比率（分子）の構造'!O$52</f>
        <v>8107</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f>'実質公債費比率（分子）の構造'!K$49</f>
        <v>183</v>
      </c>
      <c r="C45" s="170"/>
      <c r="D45" s="170"/>
      <c r="E45" s="170">
        <f>'実質公債費比率（分子）の構造'!L$49</f>
        <v>205</v>
      </c>
      <c r="F45" s="170"/>
      <c r="G45" s="170"/>
      <c r="H45" s="170">
        <f>'実質公債費比率（分子）の構造'!M$49</f>
        <v>195</v>
      </c>
      <c r="I45" s="170"/>
      <c r="J45" s="170"/>
      <c r="K45" s="170">
        <f>'実質公債費比率（分子）の構造'!N$49</f>
        <v>194</v>
      </c>
      <c r="L45" s="170"/>
      <c r="M45" s="170"/>
      <c r="N45" s="170">
        <f>'実質公債費比率（分子）の構造'!O$49</f>
        <v>235</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1830</v>
      </c>
      <c r="C49" s="170"/>
      <c r="D49" s="170"/>
      <c r="E49" s="170">
        <f>'実質公債費比率（分子）の構造'!L$45</f>
        <v>162</v>
      </c>
      <c r="F49" s="170"/>
      <c r="G49" s="170"/>
      <c r="H49" s="170">
        <f>'実質公債費比率（分子）の構造'!M$45</f>
        <v>162</v>
      </c>
      <c r="I49" s="170"/>
      <c r="J49" s="170"/>
      <c r="K49" s="170">
        <f>'実質公債費比率（分子）の構造'!N$45</f>
        <v>8</v>
      </c>
      <c r="L49" s="170"/>
      <c r="M49" s="170"/>
      <c r="N49" s="170">
        <f>'実質公債費比率（分子）の構造'!O$45</f>
        <v>12</v>
      </c>
      <c r="O49" s="170"/>
      <c r="P49" s="170"/>
    </row>
    <row r="50" spans="1:16" x14ac:dyDescent="0.2">
      <c r="A50" s="170" t="s">
        <v>67</v>
      </c>
      <c r="B50" s="170" t="e">
        <f>NA()</f>
        <v>#N/A</v>
      </c>
      <c r="C50" s="170">
        <f>IF(ISNUMBER('実質公債費比率（分子）の構造'!K$53),'実質公債費比率（分子）の構造'!K$53,NA())</f>
        <v>-8471</v>
      </c>
      <c r="D50" s="170" t="e">
        <f>NA()</f>
        <v>#N/A</v>
      </c>
      <c r="E50" s="170" t="e">
        <f>NA()</f>
        <v>#N/A</v>
      </c>
      <c r="F50" s="170">
        <f>IF(ISNUMBER('実質公債費比率（分子）の構造'!L$53),'実質公債費比率（分子）の構造'!L$53,NA())</f>
        <v>-9530</v>
      </c>
      <c r="G50" s="170" t="e">
        <f>NA()</f>
        <v>#N/A</v>
      </c>
      <c r="H50" s="170" t="e">
        <f>NA()</f>
        <v>#N/A</v>
      </c>
      <c r="I50" s="170">
        <f>IF(ISNUMBER('実質公債費比率（分子）の構造'!M$53),'実質公債費比率（分子）の構造'!M$53,NA())</f>
        <v>-9234</v>
      </c>
      <c r="J50" s="170" t="e">
        <f>NA()</f>
        <v>#N/A</v>
      </c>
      <c r="K50" s="170" t="e">
        <f>NA()</f>
        <v>#N/A</v>
      </c>
      <c r="L50" s="170">
        <f>IF(ISNUMBER('実質公債費比率（分子）の構造'!N$53),'実質公債費比率（分子）の構造'!N$53,NA())</f>
        <v>-8803</v>
      </c>
      <c r="M50" s="170" t="e">
        <f>NA()</f>
        <v>#N/A</v>
      </c>
      <c r="N50" s="170" t="e">
        <f>NA()</f>
        <v>#N/A</v>
      </c>
      <c r="O50" s="170">
        <f>IF(ISNUMBER('実質公債費比率（分子）の構造'!O$53),'実質公債費比率（分子）の構造'!O$53,NA())</f>
        <v>-7860</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86680</v>
      </c>
      <c r="E56" s="169"/>
      <c r="F56" s="169"/>
      <c r="G56" s="169">
        <f>'将来負担比率（分子）の構造'!J$52</f>
        <v>77400</v>
      </c>
      <c r="H56" s="169"/>
      <c r="I56" s="169"/>
      <c r="J56" s="169">
        <f>'将来負担比率（分子）の構造'!K$52</f>
        <v>68209</v>
      </c>
      <c r="K56" s="169"/>
      <c r="L56" s="169"/>
      <c r="M56" s="169">
        <f>'将来負担比率（分子）の構造'!L$52</f>
        <v>59514</v>
      </c>
      <c r="N56" s="169"/>
      <c r="O56" s="169"/>
      <c r="P56" s="169">
        <f>'将来負担比率（分子）の構造'!M$52</f>
        <v>51571</v>
      </c>
    </row>
    <row r="57" spans="1:16" x14ac:dyDescent="0.2">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41</v>
      </c>
      <c r="B58" s="169"/>
      <c r="C58" s="169"/>
      <c r="D58" s="169">
        <f>'将来負担比率（分子）の構造'!I$50</f>
        <v>219598</v>
      </c>
      <c r="E58" s="169"/>
      <c r="F58" s="169"/>
      <c r="G58" s="169">
        <f>'将来負担比率（分子）の構造'!J$50</f>
        <v>222284</v>
      </c>
      <c r="H58" s="169"/>
      <c r="I58" s="169"/>
      <c r="J58" s="169">
        <f>'将来負担比率（分子）の構造'!K$50</f>
        <v>229321</v>
      </c>
      <c r="K58" s="169"/>
      <c r="L58" s="169"/>
      <c r="M58" s="169">
        <f>'将来負担比率（分子）の構造'!L$50</f>
        <v>256012</v>
      </c>
      <c r="N58" s="169"/>
      <c r="O58" s="169"/>
      <c r="P58" s="169">
        <f>'将来負担比率（分子）の構造'!M$50</f>
        <v>278420</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26048</v>
      </c>
      <c r="C62" s="169"/>
      <c r="D62" s="169"/>
      <c r="E62" s="169">
        <f>'将来負担比率（分子）の構造'!J$45</f>
        <v>25902</v>
      </c>
      <c r="F62" s="169"/>
      <c r="G62" s="169"/>
      <c r="H62" s="169">
        <f>'将来負担比率（分子）の構造'!K$45</f>
        <v>24858</v>
      </c>
      <c r="I62" s="169"/>
      <c r="J62" s="169"/>
      <c r="K62" s="169">
        <f>'将来負担比率（分子）の構造'!L$45</f>
        <v>23081</v>
      </c>
      <c r="L62" s="169"/>
      <c r="M62" s="169"/>
      <c r="N62" s="169">
        <f>'将来負担比率（分子）の構造'!M$45</f>
        <v>23930</v>
      </c>
      <c r="O62" s="169"/>
      <c r="P62" s="169"/>
    </row>
    <row r="63" spans="1:16" x14ac:dyDescent="0.2">
      <c r="A63" s="169" t="s">
        <v>34</v>
      </c>
      <c r="B63" s="169">
        <f>'将来負担比率（分子）の構造'!I$44</f>
        <v>2308</v>
      </c>
      <c r="C63" s="169"/>
      <c r="D63" s="169"/>
      <c r="E63" s="169">
        <f>'将来負担比率（分子）の構造'!J$44</f>
        <v>2682</v>
      </c>
      <c r="F63" s="169"/>
      <c r="G63" s="169"/>
      <c r="H63" s="169">
        <f>'将来負担比率（分子）の構造'!K$44</f>
        <v>3042</v>
      </c>
      <c r="I63" s="169"/>
      <c r="J63" s="169"/>
      <c r="K63" s="169">
        <f>'将来負担比率（分子）の構造'!L$44</f>
        <v>3722</v>
      </c>
      <c r="L63" s="169"/>
      <c r="M63" s="169"/>
      <c r="N63" s="169">
        <f>'将来負担比率（分子）の構造'!M$44</f>
        <v>3755</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31</v>
      </c>
      <c r="B66" s="169">
        <f>'将来負担比率（分子）の構造'!I$41</f>
        <v>487</v>
      </c>
      <c r="C66" s="169"/>
      <c r="D66" s="169"/>
      <c r="E66" s="169">
        <f>'将来負担比率（分子）の構造'!J$41</f>
        <v>327</v>
      </c>
      <c r="F66" s="169"/>
      <c r="G66" s="169"/>
      <c r="H66" s="169">
        <f>'将来負担比率（分子）の構造'!K$41</f>
        <v>168</v>
      </c>
      <c r="I66" s="169"/>
      <c r="J66" s="169"/>
      <c r="K66" s="169">
        <f>'将来負担比率（分子）の構造'!L$41</f>
        <v>253</v>
      </c>
      <c r="L66" s="169"/>
      <c r="M66" s="169"/>
      <c r="N66" s="169">
        <f>'将来負担比率（分子）の構造'!M$41</f>
        <v>242</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40000</v>
      </c>
      <c r="C72" s="173">
        <f>基金残高に係る経年分析!G55</f>
        <v>40017</v>
      </c>
      <c r="D72" s="173">
        <f>基金残高に係る経年分析!H55</f>
        <v>40050</v>
      </c>
    </row>
    <row r="73" spans="1:16" x14ac:dyDescent="0.2">
      <c r="A73" s="172" t="s">
        <v>74</v>
      </c>
      <c r="B73" s="173">
        <f>基金残高に係る経年分析!F56</f>
        <v>178</v>
      </c>
      <c r="C73" s="173">
        <f>基金残高に係る経年分析!G56</f>
        <v>170</v>
      </c>
      <c r="D73" s="173">
        <f>基金残高に係る経年分析!H56</f>
        <v>257</v>
      </c>
    </row>
    <row r="74" spans="1:16" x14ac:dyDescent="0.2">
      <c r="A74" s="172" t="s">
        <v>75</v>
      </c>
      <c r="B74" s="173">
        <f>基金残高に係る経年分析!F57</f>
        <v>177774</v>
      </c>
      <c r="C74" s="173">
        <f>基金残高に係る経年分析!G57</f>
        <v>205531</v>
      </c>
      <c r="D74" s="173">
        <f>基金残高に係る経年分析!H57</f>
        <v>227287</v>
      </c>
    </row>
  </sheetData>
  <sheetProtection algorithmName="SHA-512" hashValue="h5NR4yCCWcAopgQK/bjKilrWJ9S7FQCgRGeVS+lTy8CW9gRWUUo1dDKwxTXDi/MB3SoWtUi8dpyqFuOgeawPRQ==" saltValue="raMt/S9GrDMsmdaBpCQkO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589" t="s">
        <v>202</v>
      </c>
      <c r="DI1" s="590"/>
      <c r="DJ1" s="590"/>
      <c r="DK1" s="590"/>
      <c r="DL1" s="590"/>
      <c r="DM1" s="590"/>
      <c r="DN1" s="591"/>
      <c r="DO1" s="208"/>
      <c r="DP1" s="589" t="s">
        <v>203</v>
      </c>
      <c r="DQ1" s="590"/>
      <c r="DR1" s="590"/>
      <c r="DS1" s="590"/>
      <c r="DT1" s="590"/>
      <c r="DU1" s="590"/>
      <c r="DV1" s="590"/>
      <c r="DW1" s="590"/>
      <c r="DX1" s="590"/>
      <c r="DY1" s="590"/>
      <c r="DZ1" s="590"/>
      <c r="EA1" s="590"/>
      <c r="EB1" s="590"/>
      <c r="EC1" s="591"/>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59393715</v>
      </c>
      <c r="S5" s="600"/>
      <c r="T5" s="600"/>
      <c r="U5" s="600"/>
      <c r="V5" s="600"/>
      <c r="W5" s="600"/>
      <c r="X5" s="600"/>
      <c r="Y5" s="601"/>
      <c r="Z5" s="602">
        <v>16.899999999999999</v>
      </c>
      <c r="AA5" s="602"/>
      <c r="AB5" s="602"/>
      <c r="AC5" s="602"/>
      <c r="AD5" s="603">
        <v>59393715</v>
      </c>
      <c r="AE5" s="603"/>
      <c r="AF5" s="603"/>
      <c r="AG5" s="603"/>
      <c r="AH5" s="603"/>
      <c r="AI5" s="603"/>
      <c r="AJ5" s="603"/>
      <c r="AK5" s="603"/>
      <c r="AL5" s="604">
        <v>30.4</v>
      </c>
      <c r="AM5" s="605"/>
      <c r="AN5" s="605"/>
      <c r="AO5" s="606"/>
      <c r="AP5" s="596" t="s">
        <v>216</v>
      </c>
      <c r="AQ5" s="597"/>
      <c r="AR5" s="597"/>
      <c r="AS5" s="597"/>
      <c r="AT5" s="597"/>
      <c r="AU5" s="597"/>
      <c r="AV5" s="597"/>
      <c r="AW5" s="597"/>
      <c r="AX5" s="597"/>
      <c r="AY5" s="597"/>
      <c r="AZ5" s="597"/>
      <c r="BA5" s="597"/>
      <c r="BB5" s="597"/>
      <c r="BC5" s="597"/>
      <c r="BD5" s="597"/>
      <c r="BE5" s="597"/>
      <c r="BF5" s="598"/>
      <c r="BG5" s="610">
        <v>59376856</v>
      </c>
      <c r="BH5" s="611"/>
      <c r="BI5" s="611"/>
      <c r="BJ5" s="611"/>
      <c r="BK5" s="611"/>
      <c r="BL5" s="611"/>
      <c r="BM5" s="611"/>
      <c r="BN5" s="612"/>
      <c r="BO5" s="613">
        <v>100</v>
      </c>
      <c r="BP5" s="613"/>
      <c r="BQ5" s="613"/>
      <c r="BR5" s="613"/>
      <c r="BS5" s="614" t="s">
        <v>122</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1108278</v>
      </c>
      <c r="S6" s="611"/>
      <c r="T6" s="611"/>
      <c r="U6" s="611"/>
      <c r="V6" s="611"/>
      <c r="W6" s="611"/>
      <c r="X6" s="611"/>
      <c r="Y6" s="612"/>
      <c r="Z6" s="613">
        <v>0.3</v>
      </c>
      <c r="AA6" s="613"/>
      <c r="AB6" s="613"/>
      <c r="AC6" s="613"/>
      <c r="AD6" s="614">
        <v>1108278</v>
      </c>
      <c r="AE6" s="614"/>
      <c r="AF6" s="614"/>
      <c r="AG6" s="614"/>
      <c r="AH6" s="614"/>
      <c r="AI6" s="614"/>
      <c r="AJ6" s="614"/>
      <c r="AK6" s="614"/>
      <c r="AL6" s="615">
        <v>0.6</v>
      </c>
      <c r="AM6" s="616"/>
      <c r="AN6" s="616"/>
      <c r="AO6" s="617"/>
      <c r="AP6" s="607" t="s">
        <v>221</v>
      </c>
      <c r="AQ6" s="608"/>
      <c r="AR6" s="608"/>
      <c r="AS6" s="608"/>
      <c r="AT6" s="608"/>
      <c r="AU6" s="608"/>
      <c r="AV6" s="608"/>
      <c r="AW6" s="608"/>
      <c r="AX6" s="608"/>
      <c r="AY6" s="608"/>
      <c r="AZ6" s="608"/>
      <c r="BA6" s="608"/>
      <c r="BB6" s="608"/>
      <c r="BC6" s="608"/>
      <c r="BD6" s="608"/>
      <c r="BE6" s="608"/>
      <c r="BF6" s="609"/>
      <c r="BG6" s="610">
        <v>59376856</v>
      </c>
      <c r="BH6" s="611"/>
      <c r="BI6" s="611"/>
      <c r="BJ6" s="611"/>
      <c r="BK6" s="611"/>
      <c r="BL6" s="611"/>
      <c r="BM6" s="611"/>
      <c r="BN6" s="612"/>
      <c r="BO6" s="613">
        <v>100</v>
      </c>
      <c r="BP6" s="613"/>
      <c r="BQ6" s="613"/>
      <c r="BR6" s="613"/>
      <c r="BS6" s="614" t="s">
        <v>122</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860676</v>
      </c>
      <c r="CS6" s="611"/>
      <c r="CT6" s="611"/>
      <c r="CU6" s="611"/>
      <c r="CV6" s="611"/>
      <c r="CW6" s="611"/>
      <c r="CX6" s="611"/>
      <c r="CY6" s="612"/>
      <c r="CZ6" s="604">
        <v>0.3</v>
      </c>
      <c r="DA6" s="605"/>
      <c r="DB6" s="605"/>
      <c r="DC6" s="621"/>
      <c r="DD6" s="619" t="s">
        <v>122</v>
      </c>
      <c r="DE6" s="611"/>
      <c r="DF6" s="611"/>
      <c r="DG6" s="611"/>
      <c r="DH6" s="611"/>
      <c r="DI6" s="611"/>
      <c r="DJ6" s="611"/>
      <c r="DK6" s="611"/>
      <c r="DL6" s="611"/>
      <c r="DM6" s="611"/>
      <c r="DN6" s="611"/>
      <c r="DO6" s="611"/>
      <c r="DP6" s="612"/>
      <c r="DQ6" s="619">
        <v>860341</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220166</v>
      </c>
      <c r="S7" s="611"/>
      <c r="T7" s="611"/>
      <c r="U7" s="611"/>
      <c r="V7" s="611"/>
      <c r="W7" s="611"/>
      <c r="X7" s="611"/>
      <c r="Y7" s="612"/>
      <c r="Z7" s="613">
        <v>0.1</v>
      </c>
      <c r="AA7" s="613"/>
      <c r="AB7" s="613"/>
      <c r="AC7" s="613"/>
      <c r="AD7" s="614">
        <v>220166</v>
      </c>
      <c r="AE7" s="614"/>
      <c r="AF7" s="614"/>
      <c r="AG7" s="614"/>
      <c r="AH7" s="614"/>
      <c r="AI7" s="614"/>
      <c r="AJ7" s="614"/>
      <c r="AK7" s="614"/>
      <c r="AL7" s="615">
        <v>0.1</v>
      </c>
      <c r="AM7" s="616"/>
      <c r="AN7" s="616"/>
      <c r="AO7" s="617"/>
      <c r="AP7" s="607" t="s">
        <v>224</v>
      </c>
      <c r="AQ7" s="608"/>
      <c r="AR7" s="608"/>
      <c r="AS7" s="608"/>
      <c r="AT7" s="608"/>
      <c r="AU7" s="608"/>
      <c r="AV7" s="608"/>
      <c r="AW7" s="608"/>
      <c r="AX7" s="608"/>
      <c r="AY7" s="608"/>
      <c r="AZ7" s="608"/>
      <c r="BA7" s="608"/>
      <c r="BB7" s="608"/>
      <c r="BC7" s="608"/>
      <c r="BD7" s="608"/>
      <c r="BE7" s="608"/>
      <c r="BF7" s="609"/>
      <c r="BG7" s="610">
        <v>53591625</v>
      </c>
      <c r="BH7" s="611"/>
      <c r="BI7" s="611"/>
      <c r="BJ7" s="611"/>
      <c r="BK7" s="611"/>
      <c r="BL7" s="611"/>
      <c r="BM7" s="611"/>
      <c r="BN7" s="612"/>
      <c r="BO7" s="613">
        <v>90.2</v>
      </c>
      <c r="BP7" s="613"/>
      <c r="BQ7" s="613"/>
      <c r="BR7" s="613"/>
      <c r="BS7" s="614" t="s">
        <v>122</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40231193</v>
      </c>
      <c r="CS7" s="611"/>
      <c r="CT7" s="611"/>
      <c r="CU7" s="611"/>
      <c r="CV7" s="611"/>
      <c r="CW7" s="611"/>
      <c r="CX7" s="611"/>
      <c r="CY7" s="612"/>
      <c r="CZ7" s="613">
        <v>12.4</v>
      </c>
      <c r="DA7" s="613"/>
      <c r="DB7" s="613"/>
      <c r="DC7" s="613"/>
      <c r="DD7" s="619">
        <v>1429725</v>
      </c>
      <c r="DE7" s="611"/>
      <c r="DF7" s="611"/>
      <c r="DG7" s="611"/>
      <c r="DH7" s="611"/>
      <c r="DI7" s="611"/>
      <c r="DJ7" s="611"/>
      <c r="DK7" s="611"/>
      <c r="DL7" s="611"/>
      <c r="DM7" s="611"/>
      <c r="DN7" s="611"/>
      <c r="DO7" s="611"/>
      <c r="DP7" s="612"/>
      <c r="DQ7" s="619">
        <v>36155148</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1171207</v>
      </c>
      <c r="S8" s="611"/>
      <c r="T8" s="611"/>
      <c r="U8" s="611"/>
      <c r="V8" s="611"/>
      <c r="W8" s="611"/>
      <c r="X8" s="611"/>
      <c r="Y8" s="612"/>
      <c r="Z8" s="613">
        <v>0.3</v>
      </c>
      <c r="AA8" s="613"/>
      <c r="AB8" s="613"/>
      <c r="AC8" s="613"/>
      <c r="AD8" s="614">
        <v>1171207</v>
      </c>
      <c r="AE8" s="614"/>
      <c r="AF8" s="614"/>
      <c r="AG8" s="614"/>
      <c r="AH8" s="614"/>
      <c r="AI8" s="614"/>
      <c r="AJ8" s="614"/>
      <c r="AK8" s="614"/>
      <c r="AL8" s="615">
        <v>0.6</v>
      </c>
      <c r="AM8" s="616"/>
      <c r="AN8" s="616"/>
      <c r="AO8" s="617"/>
      <c r="AP8" s="607" t="s">
        <v>227</v>
      </c>
      <c r="AQ8" s="608"/>
      <c r="AR8" s="608"/>
      <c r="AS8" s="608"/>
      <c r="AT8" s="608"/>
      <c r="AU8" s="608"/>
      <c r="AV8" s="608"/>
      <c r="AW8" s="608"/>
      <c r="AX8" s="608"/>
      <c r="AY8" s="608"/>
      <c r="AZ8" s="608"/>
      <c r="BA8" s="608"/>
      <c r="BB8" s="608"/>
      <c r="BC8" s="608"/>
      <c r="BD8" s="608"/>
      <c r="BE8" s="608"/>
      <c r="BF8" s="609"/>
      <c r="BG8" s="610">
        <v>1310794</v>
      </c>
      <c r="BH8" s="611"/>
      <c r="BI8" s="611"/>
      <c r="BJ8" s="611"/>
      <c r="BK8" s="611"/>
      <c r="BL8" s="611"/>
      <c r="BM8" s="611"/>
      <c r="BN8" s="612"/>
      <c r="BO8" s="613">
        <v>2.2000000000000002</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164699972</v>
      </c>
      <c r="CS8" s="611"/>
      <c r="CT8" s="611"/>
      <c r="CU8" s="611"/>
      <c r="CV8" s="611"/>
      <c r="CW8" s="611"/>
      <c r="CX8" s="611"/>
      <c r="CY8" s="612"/>
      <c r="CZ8" s="613">
        <v>50.9</v>
      </c>
      <c r="DA8" s="613"/>
      <c r="DB8" s="613"/>
      <c r="DC8" s="613"/>
      <c r="DD8" s="619">
        <v>1745394</v>
      </c>
      <c r="DE8" s="611"/>
      <c r="DF8" s="611"/>
      <c r="DG8" s="611"/>
      <c r="DH8" s="611"/>
      <c r="DI8" s="611"/>
      <c r="DJ8" s="611"/>
      <c r="DK8" s="611"/>
      <c r="DL8" s="611"/>
      <c r="DM8" s="611"/>
      <c r="DN8" s="611"/>
      <c r="DO8" s="611"/>
      <c r="DP8" s="612"/>
      <c r="DQ8" s="619">
        <v>87360814</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1257777</v>
      </c>
      <c r="S9" s="611"/>
      <c r="T9" s="611"/>
      <c r="U9" s="611"/>
      <c r="V9" s="611"/>
      <c r="W9" s="611"/>
      <c r="X9" s="611"/>
      <c r="Y9" s="612"/>
      <c r="Z9" s="613">
        <v>0.4</v>
      </c>
      <c r="AA9" s="613"/>
      <c r="AB9" s="613"/>
      <c r="AC9" s="613"/>
      <c r="AD9" s="614">
        <v>1257777</v>
      </c>
      <c r="AE9" s="614"/>
      <c r="AF9" s="614"/>
      <c r="AG9" s="614"/>
      <c r="AH9" s="614"/>
      <c r="AI9" s="614"/>
      <c r="AJ9" s="614"/>
      <c r="AK9" s="614"/>
      <c r="AL9" s="615">
        <v>0.6</v>
      </c>
      <c r="AM9" s="616"/>
      <c r="AN9" s="616"/>
      <c r="AO9" s="617"/>
      <c r="AP9" s="607" t="s">
        <v>230</v>
      </c>
      <c r="AQ9" s="608"/>
      <c r="AR9" s="608"/>
      <c r="AS9" s="608"/>
      <c r="AT9" s="608"/>
      <c r="AU9" s="608"/>
      <c r="AV9" s="608"/>
      <c r="AW9" s="608"/>
      <c r="AX9" s="608"/>
      <c r="AY9" s="608"/>
      <c r="AZ9" s="608"/>
      <c r="BA9" s="608"/>
      <c r="BB9" s="608"/>
      <c r="BC9" s="608"/>
      <c r="BD9" s="608"/>
      <c r="BE9" s="608"/>
      <c r="BF9" s="609"/>
      <c r="BG9" s="610">
        <v>52280831</v>
      </c>
      <c r="BH9" s="611"/>
      <c r="BI9" s="611"/>
      <c r="BJ9" s="611"/>
      <c r="BK9" s="611"/>
      <c r="BL9" s="611"/>
      <c r="BM9" s="611"/>
      <c r="BN9" s="612"/>
      <c r="BO9" s="613">
        <v>88</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22542614</v>
      </c>
      <c r="CS9" s="611"/>
      <c r="CT9" s="611"/>
      <c r="CU9" s="611"/>
      <c r="CV9" s="611"/>
      <c r="CW9" s="611"/>
      <c r="CX9" s="611"/>
      <c r="CY9" s="612"/>
      <c r="CZ9" s="613">
        <v>7</v>
      </c>
      <c r="DA9" s="613"/>
      <c r="DB9" s="613"/>
      <c r="DC9" s="613"/>
      <c r="DD9" s="619">
        <v>85589</v>
      </c>
      <c r="DE9" s="611"/>
      <c r="DF9" s="611"/>
      <c r="DG9" s="611"/>
      <c r="DH9" s="611"/>
      <c r="DI9" s="611"/>
      <c r="DJ9" s="611"/>
      <c r="DK9" s="611"/>
      <c r="DL9" s="611"/>
      <c r="DM9" s="611"/>
      <c r="DN9" s="611"/>
      <c r="DO9" s="611"/>
      <c r="DP9" s="612"/>
      <c r="DQ9" s="619">
        <v>18335895</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t="s">
        <v>122</v>
      </c>
      <c r="BH10" s="611"/>
      <c r="BI10" s="611"/>
      <c r="BJ10" s="611"/>
      <c r="BK10" s="611"/>
      <c r="BL10" s="611"/>
      <c r="BM10" s="611"/>
      <c r="BN10" s="612"/>
      <c r="BO10" s="613" t="s">
        <v>122</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208029</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153364</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15968471</v>
      </c>
      <c r="S11" s="611"/>
      <c r="T11" s="611"/>
      <c r="U11" s="611"/>
      <c r="V11" s="611"/>
      <c r="W11" s="611"/>
      <c r="X11" s="611"/>
      <c r="Y11" s="612"/>
      <c r="Z11" s="615">
        <v>4.5999999999999996</v>
      </c>
      <c r="AA11" s="616"/>
      <c r="AB11" s="616"/>
      <c r="AC11" s="622"/>
      <c r="AD11" s="619">
        <v>15968471</v>
      </c>
      <c r="AE11" s="611"/>
      <c r="AF11" s="611"/>
      <c r="AG11" s="611"/>
      <c r="AH11" s="611"/>
      <c r="AI11" s="611"/>
      <c r="AJ11" s="611"/>
      <c r="AK11" s="612"/>
      <c r="AL11" s="615">
        <v>8.1999999999999993</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t="s">
        <v>122</v>
      </c>
      <c r="BH11" s="611"/>
      <c r="BI11" s="611"/>
      <c r="BJ11" s="611"/>
      <c r="BK11" s="611"/>
      <c r="BL11" s="611"/>
      <c r="BM11" s="611"/>
      <c r="BN11" s="612"/>
      <c r="BO11" s="613" t="s">
        <v>122</v>
      </c>
      <c r="BP11" s="613"/>
      <c r="BQ11" s="613"/>
      <c r="BR11" s="613"/>
      <c r="BS11" s="614" t="s">
        <v>122</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164311</v>
      </c>
      <c r="CS11" s="611"/>
      <c r="CT11" s="611"/>
      <c r="CU11" s="611"/>
      <c r="CV11" s="611"/>
      <c r="CW11" s="611"/>
      <c r="CX11" s="611"/>
      <c r="CY11" s="612"/>
      <c r="CZ11" s="613">
        <v>0.1</v>
      </c>
      <c r="DA11" s="613"/>
      <c r="DB11" s="613"/>
      <c r="DC11" s="613"/>
      <c r="DD11" s="619">
        <v>1951</v>
      </c>
      <c r="DE11" s="611"/>
      <c r="DF11" s="611"/>
      <c r="DG11" s="611"/>
      <c r="DH11" s="611"/>
      <c r="DI11" s="611"/>
      <c r="DJ11" s="611"/>
      <c r="DK11" s="611"/>
      <c r="DL11" s="611"/>
      <c r="DM11" s="611"/>
      <c r="DN11" s="611"/>
      <c r="DO11" s="611"/>
      <c r="DP11" s="612"/>
      <c r="DQ11" s="619">
        <v>152452</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t="s">
        <v>122</v>
      </c>
      <c r="BH12" s="611"/>
      <c r="BI12" s="611"/>
      <c r="BJ12" s="611"/>
      <c r="BK12" s="611"/>
      <c r="BL12" s="611"/>
      <c r="BM12" s="611"/>
      <c r="BN12" s="612"/>
      <c r="BO12" s="613" t="s">
        <v>122</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1896255</v>
      </c>
      <c r="CS12" s="611"/>
      <c r="CT12" s="611"/>
      <c r="CU12" s="611"/>
      <c r="CV12" s="611"/>
      <c r="CW12" s="611"/>
      <c r="CX12" s="611"/>
      <c r="CY12" s="612"/>
      <c r="CZ12" s="613">
        <v>0.6</v>
      </c>
      <c r="DA12" s="613"/>
      <c r="DB12" s="613"/>
      <c r="DC12" s="613"/>
      <c r="DD12" s="619" t="s">
        <v>122</v>
      </c>
      <c r="DE12" s="611"/>
      <c r="DF12" s="611"/>
      <c r="DG12" s="611"/>
      <c r="DH12" s="611"/>
      <c r="DI12" s="611"/>
      <c r="DJ12" s="611"/>
      <c r="DK12" s="611"/>
      <c r="DL12" s="611"/>
      <c r="DM12" s="611"/>
      <c r="DN12" s="611"/>
      <c r="DO12" s="611"/>
      <c r="DP12" s="612"/>
      <c r="DQ12" s="619">
        <v>1796851</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t="s">
        <v>122</v>
      </c>
      <c r="BH13" s="611"/>
      <c r="BI13" s="611"/>
      <c r="BJ13" s="611"/>
      <c r="BK13" s="611"/>
      <c r="BL13" s="611"/>
      <c r="BM13" s="611"/>
      <c r="BN13" s="612"/>
      <c r="BO13" s="613" t="s">
        <v>122</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28680791</v>
      </c>
      <c r="CS13" s="611"/>
      <c r="CT13" s="611"/>
      <c r="CU13" s="611"/>
      <c r="CV13" s="611"/>
      <c r="CW13" s="611"/>
      <c r="CX13" s="611"/>
      <c r="CY13" s="612"/>
      <c r="CZ13" s="613">
        <v>8.9</v>
      </c>
      <c r="DA13" s="613"/>
      <c r="DB13" s="613"/>
      <c r="DC13" s="613"/>
      <c r="DD13" s="619">
        <v>18945627</v>
      </c>
      <c r="DE13" s="611"/>
      <c r="DF13" s="611"/>
      <c r="DG13" s="611"/>
      <c r="DH13" s="611"/>
      <c r="DI13" s="611"/>
      <c r="DJ13" s="611"/>
      <c r="DK13" s="611"/>
      <c r="DL13" s="611"/>
      <c r="DM13" s="611"/>
      <c r="DN13" s="611"/>
      <c r="DO13" s="611"/>
      <c r="DP13" s="612"/>
      <c r="DQ13" s="619">
        <v>16546765</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v>8245</v>
      </c>
      <c r="S14" s="611"/>
      <c r="T14" s="611"/>
      <c r="U14" s="611"/>
      <c r="V14" s="611"/>
      <c r="W14" s="611"/>
      <c r="X14" s="611"/>
      <c r="Y14" s="612"/>
      <c r="Z14" s="613">
        <v>0</v>
      </c>
      <c r="AA14" s="613"/>
      <c r="AB14" s="613"/>
      <c r="AC14" s="613"/>
      <c r="AD14" s="614">
        <v>8245</v>
      </c>
      <c r="AE14" s="614"/>
      <c r="AF14" s="614"/>
      <c r="AG14" s="614"/>
      <c r="AH14" s="614"/>
      <c r="AI14" s="614"/>
      <c r="AJ14" s="614"/>
      <c r="AK14" s="614"/>
      <c r="AL14" s="615">
        <v>0</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461015</v>
      </c>
      <c r="BH14" s="611"/>
      <c r="BI14" s="611"/>
      <c r="BJ14" s="611"/>
      <c r="BK14" s="611"/>
      <c r="BL14" s="611"/>
      <c r="BM14" s="611"/>
      <c r="BN14" s="612"/>
      <c r="BO14" s="613">
        <v>0.8</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1485473</v>
      </c>
      <c r="CS14" s="611"/>
      <c r="CT14" s="611"/>
      <c r="CU14" s="611"/>
      <c r="CV14" s="611"/>
      <c r="CW14" s="611"/>
      <c r="CX14" s="611"/>
      <c r="CY14" s="612"/>
      <c r="CZ14" s="613">
        <v>0.5</v>
      </c>
      <c r="DA14" s="613"/>
      <c r="DB14" s="613"/>
      <c r="DC14" s="613"/>
      <c r="DD14" s="619">
        <v>165754</v>
      </c>
      <c r="DE14" s="611"/>
      <c r="DF14" s="611"/>
      <c r="DG14" s="611"/>
      <c r="DH14" s="611"/>
      <c r="DI14" s="611"/>
      <c r="DJ14" s="611"/>
      <c r="DK14" s="611"/>
      <c r="DL14" s="611"/>
      <c r="DM14" s="611"/>
      <c r="DN14" s="611"/>
      <c r="DO14" s="611"/>
      <c r="DP14" s="612"/>
      <c r="DQ14" s="619">
        <v>1400188</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t="s">
        <v>122</v>
      </c>
      <c r="S15" s="611"/>
      <c r="T15" s="611"/>
      <c r="U15" s="611"/>
      <c r="V15" s="611"/>
      <c r="W15" s="611"/>
      <c r="X15" s="611"/>
      <c r="Y15" s="612"/>
      <c r="Z15" s="613" t="s">
        <v>122</v>
      </c>
      <c r="AA15" s="613"/>
      <c r="AB15" s="613"/>
      <c r="AC15" s="613"/>
      <c r="AD15" s="614" t="s">
        <v>122</v>
      </c>
      <c r="AE15" s="614"/>
      <c r="AF15" s="614"/>
      <c r="AG15" s="614"/>
      <c r="AH15" s="614"/>
      <c r="AI15" s="614"/>
      <c r="AJ15" s="614"/>
      <c r="AK15" s="614"/>
      <c r="AL15" s="615" t="s">
        <v>122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5324216</v>
      </c>
      <c r="BH15" s="611"/>
      <c r="BI15" s="611"/>
      <c r="BJ15" s="611"/>
      <c r="BK15" s="611"/>
      <c r="BL15" s="611"/>
      <c r="BM15" s="611"/>
      <c r="BN15" s="612"/>
      <c r="BO15" s="613">
        <v>9</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62851895</v>
      </c>
      <c r="CS15" s="611"/>
      <c r="CT15" s="611"/>
      <c r="CU15" s="611"/>
      <c r="CV15" s="611"/>
      <c r="CW15" s="611"/>
      <c r="CX15" s="611"/>
      <c r="CY15" s="612"/>
      <c r="CZ15" s="613">
        <v>19.399999999999999</v>
      </c>
      <c r="DA15" s="613"/>
      <c r="DB15" s="613"/>
      <c r="DC15" s="613"/>
      <c r="DD15" s="619">
        <v>17657985</v>
      </c>
      <c r="DE15" s="611"/>
      <c r="DF15" s="611"/>
      <c r="DG15" s="611"/>
      <c r="DH15" s="611"/>
      <c r="DI15" s="611"/>
      <c r="DJ15" s="611"/>
      <c r="DK15" s="611"/>
      <c r="DL15" s="611"/>
      <c r="DM15" s="611"/>
      <c r="DN15" s="611"/>
      <c r="DO15" s="611"/>
      <c r="DP15" s="612"/>
      <c r="DQ15" s="619">
        <v>44929401</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v>308507</v>
      </c>
      <c r="S16" s="611"/>
      <c r="T16" s="611"/>
      <c r="U16" s="611"/>
      <c r="V16" s="611"/>
      <c r="W16" s="611"/>
      <c r="X16" s="611"/>
      <c r="Y16" s="612"/>
      <c r="Z16" s="613">
        <v>0.1</v>
      </c>
      <c r="AA16" s="613"/>
      <c r="AB16" s="613"/>
      <c r="AC16" s="613"/>
      <c r="AD16" s="614">
        <v>308507</v>
      </c>
      <c r="AE16" s="614"/>
      <c r="AF16" s="614"/>
      <c r="AG16" s="614"/>
      <c r="AH16" s="614"/>
      <c r="AI16" s="614"/>
      <c r="AJ16" s="614"/>
      <c r="AK16" s="614"/>
      <c r="AL16" s="615">
        <v>0.2</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t="s">
        <v>122</v>
      </c>
      <c r="S17" s="611"/>
      <c r="T17" s="611"/>
      <c r="U17" s="611"/>
      <c r="V17" s="611"/>
      <c r="W17" s="611"/>
      <c r="X17" s="611"/>
      <c r="Y17" s="612"/>
      <c r="Z17" s="613" t="s">
        <v>122</v>
      </c>
      <c r="AA17" s="613"/>
      <c r="AB17" s="613"/>
      <c r="AC17" s="613"/>
      <c r="AD17" s="614" t="s">
        <v>122</v>
      </c>
      <c r="AE17" s="614"/>
      <c r="AF17" s="614"/>
      <c r="AG17" s="614"/>
      <c r="AH17" s="614"/>
      <c r="AI17" s="614"/>
      <c r="AJ17" s="614"/>
      <c r="AK17" s="614"/>
      <c r="AL17" s="615" t="s">
        <v>122</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12161</v>
      </c>
      <c r="CS17" s="611"/>
      <c r="CT17" s="611"/>
      <c r="CU17" s="611"/>
      <c r="CV17" s="611"/>
      <c r="CW17" s="611"/>
      <c r="CX17" s="611"/>
      <c r="CY17" s="612"/>
      <c r="CZ17" s="613">
        <v>0</v>
      </c>
      <c r="DA17" s="613"/>
      <c r="DB17" s="613"/>
      <c r="DC17" s="613"/>
      <c r="DD17" s="619" t="s">
        <v>122</v>
      </c>
      <c r="DE17" s="611"/>
      <c r="DF17" s="611"/>
      <c r="DG17" s="611"/>
      <c r="DH17" s="611"/>
      <c r="DI17" s="611"/>
      <c r="DJ17" s="611"/>
      <c r="DK17" s="611"/>
      <c r="DL17" s="611"/>
      <c r="DM17" s="611"/>
      <c r="DN17" s="611"/>
      <c r="DO17" s="611"/>
      <c r="DP17" s="612"/>
      <c r="DQ17" s="619">
        <v>12161</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604012</v>
      </c>
      <c r="S18" s="611"/>
      <c r="T18" s="611"/>
      <c r="U18" s="611"/>
      <c r="V18" s="611"/>
      <c r="W18" s="611"/>
      <c r="X18" s="611"/>
      <c r="Y18" s="612"/>
      <c r="Z18" s="613">
        <v>0.2</v>
      </c>
      <c r="AA18" s="613"/>
      <c r="AB18" s="613"/>
      <c r="AC18" s="613"/>
      <c r="AD18" s="614">
        <v>604012</v>
      </c>
      <c r="AE18" s="614"/>
      <c r="AF18" s="614"/>
      <c r="AG18" s="614"/>
      <c r="AH18" s="614"/>
      <c r="AI18" s="614"/>
      <c r="AJ18" s="614"/>
      <c r="AK18" s="614"/>
      <c r="AL18" s="615">
        <v>0.3</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604012</v>
      </c>
      <c r="S19" s="611"/>
      <c r="T19" s="611"/>
      <c r="U19" s="611"/>
      <c r="V19" s="611"/>
      <c r="W19" s="611"/>
      <c r="X19" s="611"/>
      <c r="Y19" s="612"/>
      <c r="Z19" s="613">
        <v>0.2</v>
      </c>
      <c r="AA19" s="613"/>
      <c r="AB19" s="613"/>
      <c r="AC19" s="613"/>
      <c r="AD19" s="614">
        <v>604012</v>
      </c>
      <c r="AE19" s="614"/>
      <c r="AF19" s="614"/>
      <c r="AG19" s="614"/>
      <c r="AH19" s="614"/>
      <c r="AI19" s="614"/>
      <c r="AJ19" s="614"/>
      <c r="AK19" s="614"/>
      <c r="AL19" s="615">
        <v>0.3</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16859</v>
      </c>
      <c r="BH19" s="611"/>
      <c r="BI19" s="611"/>
      <c r="BJ19" s="611"/>
      <c r="BK19" s="611"/>
      <c r="BL19" s="611"/>
      <c r="BM19" s="611"/>
      <c r="BN19" s="612"/>
      <c r="BO19" s="613">
        <v>0</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16859</v>
      </c>
      <c r="BH20" s="611"/>
      <c r="BI20" s="611"/>
      <c r="BJ20" s="611"/>
      <c r="BK20" s="611"/>
      <c r="BL20" s="611"/>
      <c r="BM20" s="611"/>
      <c r="BN20" s="612"/>
      <c r="BO20" s="613">
        <v>0</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323633370</v>
      </c>
      <c r="CS20" s="611"/>
      <c r="CT20" s="611"/>
      <c r="CU20" s="611"/>
      <c r="CV20" s="611"/>
      <c r="CW20" s="611"/>
      <c r="CX20" s="611"/>
      <c r="CY20" s="612"/>
      <c r="CZ20" s="613">
        <v>100</v>
      </c>
      <c r="DA20" s="613"/>
      <c r="DB20" s="613"/>
      <c r="DC20" s="613"/>
      <c r="DD20" s="619">
        <v>40032025</v>
      </c>
      <c r="DE20" s="611"/>
      <c r="DF20" s="611"/>
      <c r="DG20" s="611"/>
      <c r="DH20" s="611"/>
      <c r="DI20" s="611"/>
      <c r="DJ20" s="611"/>
      <c r="DK20" s="611"/>
      <c r="DL20" s="611"/>
      <c r="DM20" s="611"/>
      <c r="DN20" s="611"/>
      <c r="DO20" s="611"/>
      <c r="DP20" s="612"/>
      <c r="DQ20" s="619">
        <v>207703380</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t="s">
        <v>122</v>
      </c>
      <c r="S21" s="611"/>
      <c r="T21" s="611"/>
      <c r="U21" s="611"/>
      <c r="V21" s="611"/>
      <c r="W21" s="611"/>
      <c r="X21" s="611"/>
      <c r="Y21" s="612"/>
      <c r="Z21" s="613" t="s">
        <v>122</v>
      </c>
      <c r="AA21" s="613"/>
      <c r="AB21" s="613"/>
      <c r="AC21" s="613"/>
      <c r="AD21" s="614" t="s">
        <v>122</v>
      </c>
      <c r="AE21" s="614"/>
      <c r="AF21" s="614"/>
      <c r="AG21" s="614"/>
      <c r="AH21" s="614"/>
      <c r="AI21" s="614"/>
      <c r="AJ21" s="614"/>
      <c r="AK21" s="614"/>
      <c r="AL21" s="615" t="s">
        <v>122</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v>16859</v>
      </c>
      <c r="BH21" s="611"/>
      <c r="BI21" s="611"/>
      <c r="BJ21" s="611"/>
      <c r="BK21" s="611"/>
      <c r="BL21" s="611"/>
      <c r="BM21" s="611"/>
      <c r="BN21" s="612"/>
      <c r="BO21" s="613">
        <v>0</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t="s">
        <v>122</v>
      </c>
      <c r="S23" s="611"/>
      <c r="T23" s="611"/>
      <c r="U23" s="611"/>
      <c r="V23" s="611"/>
      <c r="W23" s="611"/>
      <c r="X23" s="611"/>
      <c r="Y23" s="612"/>
      <c r="Z23" s="613" t="s">
        <v>122</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151099128</v>
      </c>
      <c r="CS24" s="600"/>
      <c r="CT24" s="600"/>
      <c r="CU24" s="600"/>
      <c r="CV24" s="600"/>
      <c r="CW24" s="600"/>
      <c r="CX24" s="600"/>
      <c r="CY24" s="601"/>
      <c r="CZ24" s="604">
        <v>46.7</v>
      </c>
      <c r="DA24" s="605"/>
      <c r="DB24" s="605"/>
      <c r="DC24" s="621"/>
      <c r="DD24" s="645">
        <v>79100639</v>
      </c>
      <c r="DE24" s="600"/>
      <c r="DF24" s="600"/>
      <c r="DG24" s="600"/>
      <c r="DH24" s="600"/>
      <c r="DI24" s="600"/>
      <c r="DJ24" s="600"/>
      <c r="DK24" s="601"/>
      <c r="DL24" s="645">
        <v>68435924</v>
      </c>
      <c r="DM24" s="600"/>
      <c r="DN24" s="600"/>
      <c r="DO24" s="600"/>
      <c r="DP24" s="600"/>
      <c r="DQ24" s="600"/>
      <c r="DR24" s="600"/>
      <c r="DS24" s="600"/>
      <c r="DT24" s="600"/>
      <c r="DU24" s="600"/>
      <c r="DV24" s="601"/>
      <c r="DW24" s="604">
        <v>35</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80040378</v>
      </c>
      <c r="S25" s="611"/>
      <c r="T25" s="611"/>
      <c r="U25" s="611"/>
      <c r="V25" s="611"/>
      <c r="W25" s="611"/>
      <c r="X25" s="611"/>
      <c r="Y25" s="612"/>
      <c r="Z25" s="613">
        <v>22.8</v>
      </c>
      <c r="AA25" s="613"/>
      <c r="AB25" s="613"/>
      <c r="AC25" s="613"/>
      <c r="AD25" s="614">
        <v>80040378</v>
      </c>
      <c r="AE25" s="614"/>
      <c r="AF25" s="614"/>
      <c r="AG25" s="614"/>
      <c r="AH25" s="614"/>
      <c r="AI25" s="614"/>
      <c r="AJ25" s="614"/>
      <c r="AK25" s="614"/>
      <c r="AL25" s="615">
        <v>41</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35787014</v>
      </c>
      <c r="CS25" s="642"/>
      <c r="CT25" s="642"/>
      <c r="CU25" s="642"/>
      <c r="CV25" s="642"/>
      <c r="CW25" s="642"/>
      <c r="CX25" s="642"/>
      <c r="CY25" s="643"/>
      <c r="CZ25" s="615">
        <v>11.1</v>
      </c>
      <c r="DA25" s="640"/>
      <c r="DB25" s="640"/>
      <c r="DC25" s="644"/>
      <c r="DD25" s="619">
        <v>32273199</v>
      </c>
      <c r="DE25" s="642"/>
      <c r="DF25" s="642"/>
      <c r="DG25" s="642"/>
      <c r="DH25" s="642"/>
      <c r="DI25" s="642"/>
      <c r="DJ25" s="642"/>
      <c r="DK25" s="643"/>
      <c r="DL25" s="619">
        <v>30866750</v>
      </c>
      <c r="DM25" s="642"/>
      <c r="DN25" s="642"/>
      <c r="DO25" s="642"/>
      <c r="DP25" s="642"/>
      <c r="DQ25" s="642"/>
      <c r="DR25" s="642"/>
      <c r="DS25" s="642"/>
      <c r="DT25" s="642"/>
      <c r="DU25" s="642"/>
      <c r="DV25" s="643"/>
      <c r="DW25" s="615">
        <v>15.8</v>
      </c>
      <c r="DX25" s="640"/>
      <c r="DY25" s="640"/>
      <c r="DZ25" s="640"/>
      <c r="EA25" s="640"/>
      <c r="EB25" s="640"/>
      <c r="EC25" s="641"/>
    </row>
    <row r="26" spans="2:133" ht="11.25" customHeight="1" x14ac:dyDescent="0.2">
      <c r="B26" s="607" t="s">
        <v>283</v>
      </c>
      <c r="C26" s="608"/>
      <c r="D26" s="608"/>
      <c r="E26" s="608"/>
      <c r="F26" s="608"/>
      <c r="G26" s="608"/>
      <c r="H26" s="608"/>
      <c r="I26" s="608"/>
      <c r="J26" s="608"/>
      <c r="K26" s="608"/>
      <c r="L26" s="608"/>
      <c r="M26" s="608"/>
      <c r="N26" s="608"/>
      <c r="O26" s="608"/>
      <c r="P26" s="608"/>
      <c r="Q26" s="609"/>
      <c r="R26" s="610">
        <v>65266</v>
      </c>
      <c r="S26" s="611"/>
      <c r="T26" s="611"/>
      <c r="U26" s="611"/>
      <c r="V26" s="611"/>
      <c r="W26" s="611"/>
      <c r="X26" s="611"/>
      <c r="Y26" s="612"/>
      <c r="Z26" s="613">
        <v>0</v>
      </c>
      <c r="AA26" s="613"/>
      <c r="AB26" s="613"/>
      <c r="AC26" s="613"/>
      <c r="AD26" s="614">
        <v>65266</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22400756</v>
      </c>
      <c r="CS26" s="611"/>
      <c r="CT26" s="611"/>
      <c r="CU26" s="611"/>
      <c r="CV26" s="611"/>
      <c r="CW26" s="611"/>
      <c r="CX26" s="611"/>
      <c r="CY26" s="612"/>
      <c r="CZ26" s="615">
        <v>6.9</v>
      </c>
      <c r="DA26" s="640"/>
      <c r="DB26" s="640"/>
      <c r="DC26" s="644"/>
      <c r="DD26" s="619">
        <v>21133721</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286</v>
      </c>
      <c r="C27" s="608"/>
      <c r="D27" s="608"/>
      <c r="E27" s="608"/>
      <c r="F27" s="608"/>
      <c r="G27" s="608"/>
      <c r="H27" s="608"/>
      <c r="I27" s="608"/>
      <c r="J27" s="608"/>
      <c r="K27" s="608"/>
      <c r="L27" s="608"/>
      <c r="M27" s="608"/>
      <c r="N27" s="608"/>
      <c r="O27" s="608"/>
      <c r="P27" s="608"/>
      <c r="Q27" s="609"/>
      <c r="R27" s="610">
        <v>1904005</v>
      </c>
      <c r="S27" s="611"/>
      <c r="T27" s="611"/>
      <c r="U27" s="611"/>
      <c r="V27" s="611"/>
      <c r="W27" s="611"/>
      <c r="X27" s="611"/>
      <c r="Y27" s="612"/>
      <c r="Z27" s="613">
        <v>0.5</v>
      </c>
      <c r="AA27" s="613"/>
      <c r="AB27" s="613"/>
      <c r="AC27" s="613"/>
      <c r="AD27" s="614">
        <v>11797</v>
      </c>
      <c r="AE27" s="614"/>
      <c r="AF27" s="614"/>
      <c r="AG27" s="614"/>
      <c r="AH27" s="614"/>
      <c r="AI27" s="614"/>
      <c r="AJ27" s="614"/>
      <c r="AK27" s="614"/>
      <c r="AL27" s="615">
        <v>0</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59393715</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115299953</v>
      </c>
      <c r="CS27" s="642"/>
      <c r="CT27" s="642"/>
      <c r="CU27" s="642"/>
      <c r="CV27" s="642"/>
      <c r="CW27" s="642"/>
      <c r="CX27" s="642"/>
      <c r="CY27" s="643"/>
      <c r="CZ27" s="615">
        <v>35.6</v>
      </c>
      <c r="DA27" s="640"/>
      <c r="DB27" s="640"/>
      <c r="DC27" s="644"/>
      <c r="DD27" s="619">
        <v>46815279</v>
      </c>
      <c r="DE27" s="642"/>
      <c r="DF27" s="642"/>
      <c r="DG27" s="642"/>
      <c r="DH27" s="642"/>
      <c r="DI27" s="642"/>
      <c r="DJ27" s="642"/>
      <c r="DK27" s="643"/>
      <c r="DL27" s="619">
        <v>37557013</v>
      </c>
      <c r="DM27" s="642"/>
      <c r="DN27" s="642"/>
      <c r="DO27" s="642"/>
      <c r="DP27" s="642"/>
      <c r="DQ27" s="642"/>
      <c r="DR27" s="642"/>
      <c r="DS27" s="642"/>
      <c r="DT27" s="642"/>
      <c r="DU27" s="642"/>
      <c r="DV27" s="643"/>
      <c r="DW27" s="615">
        <v>19.2</v>
      </c>
      <c r="DX27" s="640"/>
      <c r="DY27" s="640"/>
      <c r="DZ27" s="640"/>
      <c r="EA27" s="640"/>
      <c r="EB27" s="640"/>
      <c r="EC27" s="641"/>
    </row>
    <row r="28" spans="2:133" ht="11.25" customHeight="1" x14ac:dyDescent="0.2">
      <c r="B28" s="607" t="s">
        <v>289</v>
      </c>
      <c r="C28" s="608"/>
      <c r="D28" s="608"/>
      <c r="E28" s="608"/>
      <c r="F28" s="608"/>
      <c r="G28" s="608"/>
      <c r="H28" s="608"/>
      <c r="I28" s="608"/>
      <c r="J28" s="608"/>
      <c r="K28" s="608"/>
      <c r="L28" s="608"/>
      <c r="M28" s="608"/>
      <c r="N28" s="608"/>
      <c r="O28" s="608"/>
      <c r="P28" s="608"/>
      <c r="Q28" s="609"/>
      <c r="R28" s="610">
        <v>3309404</v>
      </c>
      <c r="S28" s="611"/>
      <c r="T28" s="611"/>
      <c r="U28" s="611"/>
      <c r="V28" s="611"/>
      <c r="W28" s="611"/>
      <c r="X28" s="611"/>
      <c r="Y28" s="612"/>
      <c r="Z28" s="613">
        <v>0.9</v>
      </c>
      <c r="AA28" s="613"/>
      <c r="AB28" s="613"/>
      <c r="AC28" s="613"/>
      <c r="AD28" s="614">
        <v>2574427</v>
      </c>
      <c r="AE28" s="614"/>
      <c r="AF28" s="614"/>
      <c r="AG28" s="614"/>
      <c r="AH28" s="614"/>
      <c r="AI28" s="614"/>
      <c r="AJ28" s="614"/>
      <c r="AK28" s="614"/>
      <c r="AL28" s="615">
        <v>1.3</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12161</v>
      </c>
      <c r="CS28" s="611"/>
      <c r="CT28" s="611"/>
      <c r="CU28" s="611"/>
      <c r="CV28" s="611"/>
      <c r="CW28" s="611"/>
      <c r="CX28" s="611"/>
      <c r="CY28" s="612"/>
      <c r="CZ28" s="615">
        <v>0</v>
      </c>
      <c r="DA28" s="640"/>
      <c r="DB28" s="640"/>
      <c r="DC28" s="644"/>
      <c r="DD28" s="619">
        <v>12161</v>
      </c>
      <c r="DE28" s="611"/>
      <c r="DF28" s="611"/>
      <c r="DG28" s="611"/>
      <c r="DH28" s="611"/>
      <c r="DI28" s="611"/>
      <c r="DJ28" s="611"/>
      <c r="DK28" s="612"/>
      <c r="DL28" s="619">
        <v>12161</v>
      </c>
      <c r="DM28" s="611"/>
      <c r="DN28" s="611"/>
      <c r="DO28" s="611"/>
      <c r="DP28" s="611"/>
      <c r="DQ28" s="611"/>
      <c r="DR28" s="611"/>
      <c r="DS28" s="611"/>
      <c r="DT28" s="611"/>
      <c r="DU28" s="611"/>
      <c r="DV28" s="612"/>
      <c r="DW28" s="615">
        <v>0</v>
      </c>
      <c r="DX28" s="640"/>
      <c r="DY28" s="640"/>
      <c r="DZ28" s="640"/>
      <c r="EA28" s="640"/>
      <c r="EB28" s="640"/>
      <c r="EC28" s="641"/>
    </row>
    <row r="29" spans="2:133" ht="11.25" customHeight="1" x14ac:dyDescent="0.2">
      <c r="B29" s="607" t="s">
        <v>291</v>
      </c>
      <c r="C29" s="608"/>
      <c r="D29" s="608"/>
      <c r="E29" s="608"/>
      <c r="F29" s="608"/>
      <c r="G29" s="608"/>
      <c r="H29" s="608"/>
      <c r="I29" s="608"/>
      <c r="J29" s="608"/>
      <c r="K29" s="608"/>
      <c r="L29" s="608"/>
      <c r="M29" s="608"/>
      <c r="N29" s="608"/>
      <c r="O29" s="608"/>
      <c r="P29" s="608"/>
      <c r="Q29" s="609"/>
      <c r="R29" s="610">
        <v>748523</v>
      </c>
      <c r="S29" s="611"/>
      <c r="T29" s="611"/>
      <c r="U29" s="611"/>
      <c r="V29" s="611"/>
      <c r="W29" s="611"/>
      <c r="X29" s="611"/>
      <c r="Y29" s="612"/>
      <c r="Z29" s="613">
        <v>0.2</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12161</v>
      </c>
      <c r="CS29" s="642"/>
      <c r="CT29" s="642"/>
      <c r="CU29" s="642"/>
      <c r="CV29" s="642"/>
      <c r="CW29" s="642"/>
      <c r="CX29" s="642"/>
      <c r="CY29" s="643"/>
      <c r="CZ29" s="615">
        <v>0</v>
      </c>
      <c r="DA29" s="640"/>
      <c r="DB29" s="640"/>
      <c r="DC29" s="644"/>
      <c r="DD29" s="619">
        <v>12161</v>
      </c>
      <c r="DE29" s="642"/>
      <c r="DF29" s="642"/>
      <c r="DG29" s="642"/>
      <c r="DH29" s="642"/>
      <c r="DI29" s="642"/>
      <c r="DJ29" s="642"/>
      <c r="DK29" s="643"/>
      <c r="DL29" s="619">
        <v>12161</v>
      </c>
      <c r="DM29" s="642"/>
      <c r="DN29" s="642"/>
      <c r="DO29" s="642"/>
      <c r="DP29" s="642"/>
      <c r="DQ29" s="642"/>
      <c r="DR29" s="642"/>
      <c r="DS29" s="642"/>
      <c r="DT29" s="642"/>
      <c r="DU29" s="642"/>
      <c r="DV29" s="643"/>
      <c r="DW29" s="615">
        <v>0</v>
      </c>
      <c r="DX29" s="640"/>
      <c r="DY29" s="640"/>
      <c r="DZ29" s="640"/>
      <c r="EA29" s="640"/>
      <c r="EB29" s="640"/>
      <c r="EC29" s="641"/>
    </row>
    <row r="30" spans="2:133" ht="11.25" customHeight="1" x14ac:dyDescent="0.2">
      <c r="B30" s="607" t="s">
        <v>293</v>
      </c>
      <c r="C30" s="608"/>
      <c r="D30" s="608"/>
      <c r="E30" s="608"/>
      <c r="F30" s="608"/>
      <c r="G30" s="608"/>
      <c r="H30" s="608"/>
      <c r="I30" s="608"/>
      <c r="J30" s="608"/>
      <c r="K30" s="608"/>
      <c r="L30" s="608"/>
      <c r="M30" s="608"/>
      <c r="N30" s="608"/>
      <c r="O30" s="608"/>
      <c r="P30" s="608"/>
      <c r="Q30" s="609"/>
      <c r="R30" s="610">
        <v>69542563</v>
      </c>
      <c r="S30" s="611"/>
      <c r="T30" s="611"/>
      <c r="U30" s="611"/>
      <c r="V30" s="611"/>
      <c r="W30" s="611"/>
      <c r="X30" s="611"/>
      <c r="Y30" s="612"/>
      <c r="Z30" s="613">
        <v>19.8</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10990</v>
      </c>
      <c r="CS30" s="611"/>
      <c r="CT30" s="611"/>
      <c r="CU30" s="611"/>
      <c r="CV30" s="611"/>
      <c r="CW30" s="611"/>
      <c r="CX30" s="611"/>
      <c r="CY30" s="612"/>
      <c r="CZ30" s="615">
        <v>0</v>
      </c>
      <c r="DA30" s="640"/>
      <c r="DB30" s="640"/>
      <c r="DC30" s="644"/>
      <c r="DD30" s="619">
        <v>10990</v>
      </c>
      <c r="DE30" s="611"/>
      <c r="DF30" s="611"/>
      <c r="DG30" s="611"/>
      <c r="DH30" s="611"/>
      <c r="DI30" s="611"/>
      <c r="DJ30" s="611"/>
      <c r="DK30" s="612"/>
      <c r="DL30" s="619">
        <v>10990</v>
      </c>
      <c r="DM30" s="611"/>
      <c r="DN30" s="611"/>
      <c r="DO30" s="611"/>
      <c r="DP30" s="611"/>
      <c r="DQ30" s="611"/>
      <c r="DR30" s="611"/>
      <c r="DS30" s="611"/>
      <c r="DT30" s="611"/>
      <c r="DU30" s="611"/>
      <c r="DV30" s="612"/>
      <c r="DW30" s="615">
        <v>0</v>
      </c>
      <c r="DX30" s="640"/>
      <c r="DY30" s="640"/>
      <c r="DZ30" s="640"/>
      <c r="EA30" s="640"/>
      <c r="EB30" s="640"/>
      <c r="EC30" s="641"/>
    </row>
    <row r="31" spans="2:133" ht="11.25" customHeight="1" x14ac:dyDescent="0.2">
      <c r="B31" s="623" t="s">
        <v>297</v>
      </c>
      <c r="C31" s="624"/>
      <c r="D31" s="624"/>
      <c r="E31" s="624"/>
      <c r="F31" s="624"/>
      <c r="G31" s="624"/>
      <c r="H31" s="624"/>
      <c r="I31" s="624"/>
      <c r="J31" s="624"/>
      <c r="K31" s="624"/>
      <c r="L31" s="624"/>
      <c r="M31" s="624"/>
      <c r="N31" s="624"/>
      <c r="O31" s="624"/>
      <c r="P31" s="624"/>
      <c r="Q31" s="625"/>
      <c r="R31" s="610">
        <v>117314397</v>
      </c>
      <c r="S31" s="611"/>
      <c r="T31" s="611"/>
      <c r="U31" s="611"/>
      <c r="V31" s="611"/>
      <c r="W31" s="611"/>
      <c r="X31" s="611"/>
      <c r="Y31" s="612"/>
      <c r="Z31" s="613">
        <v>33.4</v>
      </c>
      <c r="AA31" s="613"/>
      <c r="AB31" s="613"/>
      <c r="AC31" s="613"/>
      <c r="AD31" s="614">
        <v>112567103</v>
      </c>
      <c r="AE31" s="614"/>
      <c r="AF31" s="614"/>
      <c r="AG31" s="614"/>
      <c r="AH31" s="614"/>
      <c r="AI31" s="614"/>
      <c r="AJ31" s="614"/>
      <c r="AK31" s="614"/>
      <c r="AL31" s="615">
        <v>57.6</v>
      </c>
      <c r="AM31" s="616"/>
      <c r="AN31" s="616"/>
      <c r="AO31" s="617"/>
      <c r="AP31" s="656" t="s">
        <v>298</v>
      </c>
      <c r="AQ31" s="657"/>
      <c r="AR31" s="657"/>
      <c r="AS31" s="657"/>
      <c r="AT31" s="662" t="s">
        <v>299</v>
      </c>
      <c r="AU31" s="212"/>
      <c r="AV31" s="212"/>
      <c r="AW31" s="212"/>
      <c r="AX31" s="596" t="s">
        <v>177</v>
      </c>
      <c r="AY31" s="597"/>
      <c r="AZ31" s="597"/>
      <c r="BA31" s="597"/>
      <c r="BB31" s="597"/>
      <c r="BC31" s="597"/>
      <c r="BD31" s="597"/>
      <c r="BE31" s="597"/>
      <c r="BF31" s="598"/>
      <c r="BG31" s="666">
        <v>99.6</v>
      </c>
      <c r="BH31" s="654"/>
      <c r="BI31" s="654"/>
      <c r="BJ31" s="654"/>
      <c r="BK31" s="654"/>
      <c r="BL31" s="654"/>
      <c r="BM31" s="605">
        <v>99.1</v>
      </c>
      <c r="BN31" s="654"/>
      <c r="BO31" s="654"/>
      <c r="BP31" s="654"/>
      <c r="BQ31" s="655"/>
      <c r="BR31" s="666">
        <v>99.6</v>
      </c>
      <c r="BS31" s="654"/>
      <c r="BT31" s="654"/>
      <c r="BU31" s="654"/>
      <c r="BV31" s="654"/>
      <c r="BW31" s="654"/>
      <c r="BX31" s="605">
        <v>99.2</v>
      </c>
      <c r="BY31" s="654"/>
      <c r="BZ31" s="654"/>
      <c r="CA31" s="654"/>
      <c r="CB31" s="655"/>
      <c r="CD31" s="648"/>
      <c r="CE31" s="649"/>
      <c r="CF31" s="607" t="s">
        <v>300</v>
      </c>
      <c r="CG31" s="608"/>
      <c r="CH31" s="608"/>
      <c r="CI31" s="608"/>
      <c r="CJ31" s="608"/>
      <c r="CK31" s="608"/>
      <c r="CL31" s="608"/>
      <c r="CM31" s="608"/>
      <c r="CN31" s="608"/>
      <c r="CO31" s="608"/>
      <c r="CP31" s="608"/>
      <c r="CQ31" s="609"/>
      <c r="CR31" s="610">
        <v>1171</v>
      </c>
      <c r="CS31" s="642"/>
      <c r="CT31" s="642"/>
      <c r="CU31" s="642"/>
      <c r="CV31" s="642"/>
      <c r="CW31" s="642"/>
      <c r="CX31" s="642"/>
      <c r="CY31" s="643"/>
      <c r="CZ31" s="615">
        <v>0</v>
      </c>
      <c r="DA31" s="640"/>
      <c r="DB31" s="640"/>
      <c r="DC31" s="644"/>
      <c r="DD31" s="619">
        <v>1171</v>
      </c>
      <c r="DE31" s="642"/>
      <c r="DF31" s="642"/>
      <c r="DG31" s="642"/>
      <c r="DH31" s="642"/>
      <c r="DI31" s="642"/>
      <c r="DJ31" s="642"/>
      <c r="DK31" s="643"/>
      <c r="DL31" s="619">
        <v>1171</v>
      </c>
      <c r="DM31" s="642"/>
      <c r="DN31" s="642"/>
      <c r="DO31" s="642"/>
      <c r="DP31" s="642"/>
      <c r="DQ31" s="642"/>
      <c r="DR31" s="642"/>
      <c r="DS31" s="642"/>
      <c r="DT31" s="642"/>
      <c r="DU31" s="642"/>
      <c r="DV31" s="643"/>
      <c r="DW31" s="615">
        <v>0</v>
      </c>
      <c r="DX31" s="640"/>
      <c r="DY31" s="640"/>
      <c r="DZ31" s="640"/>
      <c r="EA31" s="640"/>
      <c r="EB31" s="640"/>
      <c r="EC31" s="641"/>
    </row>
    <row r="32" spans="2:133" ht="11.25" customHeight="1" x14ac:dyDescent="0.2">
      <c r="B32" s="607" t="s">
        <v>301</v>
      </c>
      <c r="C32" s="608"/>
      <c r="D32" s="608"/>
      <c r="E32" s="608"/>
      <c r="F32" s="608"/>
      <c r="G32" s="608"/>
      <c r="H32" s="608"/>
      <c r="I32" s="608"/>
      <c r="J32" s="608"/>
      <c r="K32" s="608"/>
      <c r="L32" s="608"/>
      <c r="M32" s="608"/>
      <c r="N32" s="608"/>
      <c r="O32" s="608"/>
      <c r="P32" s="608"/>
      <c r="Q32" s="609"/>
      <c r="R32" s="610">
        <v>36135410</v>
      </c>
      <c r="S32" s="611"/>
      <c r="T32" s="611"/>
      <c r="U32" s="611"/>
      <c r="V32" s="611"/>
      <c r="W32" s="611"/>
      <c r="X32" s="611"/>
      <c r="Y32" s="612"/>
      <c r="Z32" s="613">
        <v>10.3</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208" t="s">
        <v>302</v>
      </c>
      <c r="AX32" s="607" t="s">
        <v>303</v>
      </c>
      <c r="AY32" s="608"/>
      <c r="AZ32" s="608"/>
      <c r="BA32" s="608"/>
      <c r="BB32" s="608"/>
      <c r="BC32" s="608"/>
      <c r="BD32" s="608"/>
      <c r="BE32" s="608"/>
      <c r="BF32" s="609"/>
      <c r="BG32" s="667">
        <v>99.5</v>
      </c>
      <c r="BH32" s="642"/>
      <c r="BI32" s="642"/>
      <c r="BJ32" s="642"/>
      <c r="BK32" s="642"/>
      <c r="BL32" s="642"/>
      <c r="BM32" s="616">
        <v>99</v>
      </c>
      <c r="BN32" s="642"/>
      <c r="BO32" s="642"/>
      <c r="BP32" s="642"/>
      <c r="BQ32" s="665"/>
      <c r="BR32" s="667">
        <v>99.6</v>
      </c>
      <c r="BS32" s="642"/>
      <c r="BT32" s="642"/>
      <c r="BU32" s="642"/>
      <c r="BV32" s="642"/>
      <c r="BW32" s="642"/>
      <c r="BX32" s="616">
        <v>99.2</v>
      </c>
      <c r="BY32" s="642"/>
      <c r="BZ32" s="642"/>
      <c r="CA32" s="642"/>
      <c r="CB32" s="665"/>
      <c r="CD32" s="650"/>
      <c r="CE32" s="651"/>
      <c r="CF32" s="607" t="s">
        <v>304</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0"/>
      <c r="DB32" s="640"/>
      <c r="DC32" s="644"/>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0"/>
      <c r="DY32" s="640"/>
      <c r="DZ32" s="640"/>
      <c r="EA32" s="640"/>
      <c r="EB32" s="640"/>
      <c r="EC32" s="641"/>
    </row>
    <row r="33" spans="2:133" ht="11.25" customHeight="1" x14ac:dyDescent="0.2">
      <c r="B33" s="607" t="s">
        <v>305</v>
      </c>
      <c r="C33" s="608"/>
      <c r="D33" s="608"/>
      <c r="E33" s="608"/>
      <c r="F33" s="608"/>
      <c r="G33" s="608"/>
      <c r="H33" s="608"/>
      <c r="I33" s="608"/>
      <c r="J33" s="608"/>
      <c r="K33" s="608"/>
      <c r="L33" s="608"/>
      <c r="M33" s="608"/>
      <c r="N33" s="608"/>
      <c r="O33" s="608"/>
      <c r="P33" s="608"/>
      <c r="Q33" s="609"/>
      <c r="R33" s="610">
        <v>818809</v>
      </c>
      <c r="S33" s="611"/>
      <c r="T33" s="611"/>
      <c r="U33" s="611"/>
      <c r="V33" s="611"/>
      <c r="W33" s="611"/>
      <c r="X33" s="611"/>
      <c r="Y33" s="612"/>
      <c r="Z33" s="613">
        <v>0.2</v>
      </c>
      <c r="AA33" s="613"/>
      <c r="AB33" s="613"/>
      <c r="AC33" s="613"/>
      <c r="AD33" s="614">
        <v>94645</v>
      </c>
      <c r="AE33" s="614"/>
      <c r="AF33" s="614"/>
      <c r="AG33" s="614"/>
      <c r="AH33" s="614"/>
      <c r="AI33" s="614"/>
      <c r="AJ33" s="614"/>
      <c r="AK33" s="614"/>
      <c r="AL33" s="615">
        <v>0</v>
      </c>
      <c r="AM33" s="616"/>
      <c r="AN33" s="616"/>
      <c r="AO33" s="617"/>
      <c r="AP33" s="660"/>
      <c r="AQ33" s="661"/>
      <c r="AR33" s="661"/>
      <c r="AS33" s="661"/>
      <c r="AT33" s="664"/>
      <c r="AU33" s="213"/>
      <c r="AV33" s="213"/>
      <c r="AW33" s="213"/>
      <c r="AX33" s="631" t="s">
        <v>306</v>
      </c>
      <c r="AY33" s="632"/>
      <c r="AZ33" s="632"/>
      <c r="BA33" s="632"/>
      <c r="BB33" s="632"/>
      <c r="BC33" s="632"/>
      <c r="BD33" s="632"/>
      <c r="BE33" s="632"/>
      <c r="BF33" s="633"/>
      <c r="BG33" s="668" t="s">
        <v>122</v>
      </c>
      <c r="BH33" s="669"/>
      <c r="BI33" s="669"/>
      <c r="BJ33" s="669"/>
      <c r="BK33" s="669"/>
      <c r="BL33" s="669"/>
      <c r="BM33" s="670" t="s">
        <v>122</v>
      </c>
      <c r="BN33" s="669"/>
      <c r="BO33" s="669"/>
      <c r="BP33" s="669"/>
      <c r="BQ33" s="671"/>
      <c r="BR33" s="668" t="s">
        <v>122</v>
      </c>
      <c r="BS33" s="669"/>
      <c r="BT33" s="669"/>
      <c r="BU33" s="669"/>
      <c r="BV33" s="669"/>
      <c r="BW33" s="669"/>
      <c r="BX33" s="670" t="s">
        <v>122</v>
      </c>
      <c r="BY33" s="669"/>
      <c r="BZ33" s="669"/>
      <c r="CA33" s="669"/>
      <c r="CB33" s="671"/>
      <c r="CD33" s="607" t="s">
        <v>307</v>
      </c>
      <c r="CE33" s="608"/>
      <c r="CF33" s="608"/>
      <c r="CG33" s="608"/>
      <c r="CH33" s="608"/>
      <c r="CI33" s="608"/>
      <c r="CJ33" s="608"/>
      <c r="CK33" s="608"/>
      <c r="CL33" s="608"/>
      <c r="CM33" s="608"/>
      <c r="CN33" s="608"/>
      <c r="CO33" s="608"/>
      <c r="CP33" s="608"/>
      <c r="CQ33" s="609"/>
      <c r="CR33" s="610">
        <v>132502217</v>
      </c>
      <c r="CS33" s="642"/>
      <c r="CT33" s="642"/>
      <c r="CU33" s="642"/>
      <c r="CV33" s="642"/>
      <c r="CW33" s="642"/>
      <c r="CX33" s="642"/>
      <c r="CY33" s="643"/>
      <c r="CZ33" s="615">
        <v>40.9</v>
      </c>
      <c r="DA33" s="640"/>
      <c r="DB33" s="640"/>
      <c r="DC33" s="644"/>
      <c r="DD33" s="619">
        <v>115805628</v>
      </c>
      <c r="DE33" s="642"/>
      <c r="DF33" s="642"/>
      <c r="DG33" s="642"/>
      <c r="DH33" s="642"/>
      <c r="DI33" s="642"/>
      <c r="DJ33" s="642"/>
      <c r="DK33" s="643"/>
      <c r="DL33" s="619">
        <v>69214364</v>
      </c>
      <c r="DM33" s="642"/>
      <c r="DN33" s="642"/>
      <c r="DO33" s="642"/>
      <c r="DP33" s="642"/>
      <c r="DQ33" s="642"/>
      <c r="DR33" s="642"/>
      <c r="DS33" s="642"/>
      <c r="DT33" s="642"/>
      <c r="DU33" s="642"/>
      <c r="DV33" s="643"/>
      <c r="DW33" s="615">
        <v>35.4</v>
      </c>
      <c r="DX33" s="640"/>
      <c r="DY33" s="640"/>
      <c r="DZ33" s="640"/>
      <c r="EA33" s="640"/>
      <c r="EB33" s="640"/>
      <c r="EC33" s="641"/>
    </row>
    <row r="34" spans="2:133" ht="11.25" customHeight="1" x14ac:dyDescent="0.2">
      <c r="B34" s="607" t="s">
        <v>308</v>
      </c>
      <c r="C34" s="608"/>
      <c r="D34" s="608"/>
      <c r="E34" s="608"/>
      <c r="F34" s="608"/>
      <c r="G34" s="608"/>
      <c r="H34" s="608"/>
      <c r="I34" s="608"/>
      <c r="J34" s="608"/>
      <c r="K34" s="608"/>
      <c r="L34" s="608"/>
      <c r="M34" s="608"/>
      <c r="N34" s="608"/>
      <c r="O34" s="608"/>
      <c r="P34" s="608"/>
      <c r="Q34" s="609"/>
      <c r="R34" s="610">
        <v>148346</v>
      </c>
      <c r="S34" s="611"/>
      <c r="T34" s="611"/>
      <c r="U34" s="611"/>
      <c r="V34" s="611"/>
      <c r="W34" s="611"/>
      <c r="X34" s="611"/>
      <c r="Y34" s="612"/>
      <c r="Z34" s="613">
        <v>0</v>
      </c>
      <c r="AA34" s="613"/>
      <c r="AB34" s="613"/>
      <c r="AC34" s="613"/>
      <c r="AD34" s="614" t="s">
        <v>122</v>
      </c>
      <c r="AE34" s="614"/>
      <c r="AF34" s="614"/>
      <c r="AG34" s="614"/>
      <c r="AH34" s="614"/>
      <c r="AI34" s="614"/>
      <c r="AJ34" s="614"/>
      <c r="AK34" s="614"/>
      <c r="AL34" s="615" t="s">
        <v>122</v>
      </c>
      <c r="AM34" s="616"/>
      <c r="AN34" s="616"/>
      <c r="AO34" s="617"/>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07" t="s">
        <v>309</v>
      </c>
      <c r="CE34" s="608"/>
      <c r="CF34" s="608"/>
      <c r="CG34" s="608"/>
      <c r="CH34" s="608"/>
      <c r="CI34" s="608"/>
      <c r="CJ34" s="608"/>
      <c r="CK34" s="608"/>
      <c r="CL34" s="608"/>
      <c r="CM34" s="608"/>
      <c r="CN34" s="608"/>
      <c r="CO34" s="608"/>
      <c r="CP34" s="608"/>
      <c r="CQ34" s="609"/>
      <c r="CR34" s="610">
        <v>52695543</v>
      </c>
      <c r="CS34" s="611"/>
      <c r="CT34" s="611"/>
      <c r="CU34" s="611"/>
      <c r="CV34" s="611"/>
      <c r="CW34" s="611"/>
      <c r="CX34" s="611"/>
      <c r="CY34" s="612"/>
      <c r="CZ34" s="615">
        <v>16.3</v>
      </c>
      <c r="DA34" s="640"/>
      <c r="DB34" s="640"/>
      <c r="DC34" s="644"/>
      <c r="DD34" s="619">
        <v>44983307</v>
      </c>
      <c r="DE34" s="611"/>
      <c r="DF34" s="611"/>
      <c r="DG34" s="611"/>
      <c r="DH34" s="611"/>
      <c r="DI34" s="611"/>
      <c r="DJ34" s="611"/>
      <c r="DK34" s="612"/>
      <c r="DL34" s="619">
        <v>39597305</v>
      </c>
      <c r="DM34" s="611"/>
      <c r="DN34" s="611"/>
      <c r="DO34" s="611"/>
      <c r="DP34" s="611"/>
      <c r="DQ34" s="611"/>
      <c r="DR34" s="611"/>
      <c r="DS34" s="611"/>
      <c r="DT34" s="611"/>
      <c r="DU34" s="611"/>
      <c r="DV34" s="612"/>
      <c r="DW34" s="615">
        <v>20.3</v>
      </c>
      <c r="DX34" s="640"/>
      <c r="DY34" s="640"/>
      <c r="DZ34" s="640"/>
      <c r="EA34" s="640"/>
      <c r="EB34" s="640"/>
      <c r="EC34" s="641"/>
    </row>
    <row r="35" spans="2:133" ht="11.25" customHeight="1" x14ac:dyDescent="0.2">
      <c r="B35" s="607" t="s">
        <v>310</v>
      </c>
      <c r="C35" s="608"/>
      <c r="D35" s="608"/>
      <c r="E35" s="608"/>
      <c r="F35" s="608"/>
      <c r="G35" s="608"/>
      <c r="H35" s="608"/>
      <c r="I35" s="608"/>
      <c r="J35" s="608"/>
      <c r="K35" s="608"/>
      <c r="L35" s="608"/>
      <c r="M35" s="608"/>
      <c r="N35" s="608"/>
      <c r="O35" s="608"/>
      <c r="P35" s="608"/>
      <c r="Q35" s="609"/>
      <c r="R35" s="610">
        <v>10764730</v>
      </c>
      <c r="S35" s="611"/>
      <c r="T35" s="611"/>
      <c r="U35" s="611"/>
      <c r="V35" s="611"/>
      <c r="W35" s="611"/>
      <c r="X35" s="611"/>
      <c r="Y35" s="612"/>
      <c r="Z35" s="613">
        <v>3.1</v>
      </c>
      <c r="AA35" s="613"/>
      <c r="AB35" s="613"/>
      <c r="AC35" s="613"/>
      <c r="AD35" s="614" t="s">
        <v>122</v>
      </c>
      <c r="AE35" s="614"/>
      <c r="AF35" s="614"/>
      <c r="AG35" s="614"/>
      <c r="AH35" s="614"/>
      <c r="AI35" s="614"/>
      <c r="AJ35" s="614"/>
      <c r="AK35" s="614"/>
      <c r="AL35" s="615" t="s">
        <v>122</v>
      </c>
      <c r="AM35" s="616"/>
      <c r="AN35" s="616"/>
      <c r="AO35" s="617"/>
      <c r="AP35" s="21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5552164</v>
      </c>
      <c r="CS35" s="642"/>
      <c r="CT35" s="642"/>
      <c r="CU35" s="642"/>
      <c r="CV35" s="642"/>
      <c r="CW35" s="642"/>
      <c r="CX35" s="642"/>
      <c r="CY35" s="643"/>
      <c r="CZ35" s="615">
        <v>1.7</v>
      </c>
      <c r="DA35" s="640"/>
      <c r="DB35" s="640"/>
      <c r="DC35" s="644"/>
      <c r="DD35" s="619">
        <v>5379347</v>
      </c>
      <c r="DE35" s="642"/>
      <c r="DF35" s="642"/>
      <c r="DG35" s="642"/>
      <c r="DH35" s="642"/>
      <c r="DI35" s="642"/>
      <c r="DJ35" s="642"/>
      <c r="DK35" s="643"/>
      <c r="DL35" s="619">
        <v>5379347</v>
      </c>
      <c r="DM35" s="642"/>
      <c r="DN35" s="642"/>
      <c r="DO35" s="642"/>
      <c r="DP35" s="642"/>
      <c r="DQ35" s="642"/>
      <c r="DR35" s="642"/>
      <c r="DS35" s="642"/>
      <c r="DT35" s="642"/>
      <c r="DU35" s="642"/>
      <c r="DV35" s="643"/>
      <c r="DW35" s="615">
        <v>2.8</v>
      </c>
      <c r="DX35" s="640"/>
      <c r="DY35" s="640"/>
      <c r="DZ35" s="640"/>
      <c r="EA35" s="640"/>
      <c r="EB35" s="640"/>
      <c r="EC35" s="641"/>
    </row>
    <row r="36" spans="2:133" ht="11.25" customHeight="1" x14ac:dyDescent="0.2">
      <c r="B36" s="607" t="s">
        <v>314</v>
      </c>
      <c r="C36" s="608"/>
      <c r="D36" s="608"/>
      <c r="E36" s="608"/>
      <c r="F36" s="608"/>
      <c r="G36" s="608"/>
      <c r="H36" s="608"/>
      <c r="I36" s="608"/>
      <c r="J36" s="608"/>
      <c r="K36" s="608"/>
      <c r="L36" s="608"/>
      <c r="M36" s="608"/>
      <c r="N36" s="608"/>
      <c r="O36" s="608"/>
      <c r="P36" s="608"/>
      <c r="Q36" s="609"/>
      <c r="R36" s="610">
        <v>26370581</v>
      </c>
      <c r="S36" s="611"/>
      <c r="T36" s="611"/>
      <c r="U36" s="611"/>
      <c r="V36" s="611"/>
      <c r="W36" s="611"/>
      <c r="X36" s="611"/>
      <c r="Y36" s="612"/>
      <c r="Z36" s="613">
        <v>7.5</v>
      </c>
      <c r="AA36" s="613"/>
      <c r="AB36" s="613"/>
      <c r="AC36" s="613"/>
      <c r="AD36" s="614" t="s">
        <v>122</v>
      </c>
      <c r="AE36" s="614"/>
      <c r="AF36" s="614"/>
      <c r="AG36" s="614"/>
      <c r="AH36" s="614"/>
      <c r="AI36" s="614"/>
      <c r="AJ36" s="614"/>
      <c r="AK36" s="614"/>
      <c r="AL36" s="615" t="s">
        <v>122</v>
      </c>
      <c r="AM36" s="616"/>
      <c r="AN36" s="616"/>
      <c r="AO36" s="617"/>
      <c r="AP36" s="216"/>
      <c r="AQ36" s="676" t="s">
        <v>315</v>
      </c>
      <c r="AR36" s="677"/>
      <c r="AS36" s="677"/>
      <c r="AT36" s="677"/>
      <c r="AU36" s="677"/>
      <c r="AV36" s="677"/>
      <c r="AW36" s="677"/>
      <c r="AX36" s="677"/>
      <c r="AY36" s="678"/>
      <c r="AZ36" s="599">
        <v>23539789</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1384059</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19252218</v>
      </c>
      <c r="CS36" s="611"/>
      <c r="CT36" s="611"/>
      <c r="CU36" s="611"/>
      <c r="CV36" s="611"/>
      <c r="CW36" s="611"/>
      <c r="CX36" s="611"/>
      <c r="CY36" s="612"/>
      <c r="CZ36" s="615">
        <v>5.9</v>
      </c>
      <c r="DA36" s="640"/>
      <c r="DB36" s="640"/>
      <c r="DC36" s="644"/>
      <c r="DD36" s="619">
        <v>15210102</v>
      </c>
      <c r="DE36" s="611"/>
      <c r="DF36" s="611"/>
      <c r="DG36" s="611"/>
      <c r="DH36" s="611"/>
      <c r="DI36" s="611"/>
      <c r="DJ36" s="611"/>
      <c r="DK36" s="612"/>
      <c r="DL36" s="619">
        <v>8994435</v>
      </c>
      <c r="DM36" s="611"/>
      <c r="DN36" s="611"/>
      <c r="DO36" s="611"/>
      <c r="DP36" s="611"/>
      <c r="DQ36" s="611"/>
      <c r="DR36" s="611"/>
      <c r="DS36" s="611"/>
      <c r="DT36" s="611"/>
      <c r="DU36" s="611"/>
      <c r="DV36" s="612"/>
      <c r="DW36" s="615">
        <v>4.5999999999999996</v>
      </c>
      <c r="DX36" s="640"/>
      <c r="DY36" s="640"/>
      <c r="DZ36" s="640"/>
      <c r="EA36" s="640"/>
      <c r="EB36" s="640"/>
      <c r="EC36" s="641"/>
    </row>
    <row r="37" spans="2:133" ht="11.25" customHeight="1" x14ac:dyDescent="0.2">
      <c r="B37" s="607" t="s">
        <v>318</v>
      </c>
      <c r="C37" s="608"/>
      <c r="D37" s="608"/>
      <c r="E37" s="608"/>
      <c r="F37" s="608"/>
      <c r="G37" s="608"/>
      <c r="H37" s="608"/>
      <c r="I37" s="608"/>
      <c r="J37" s="608"/>
      <c r="K37" s="608"/>
      <c r="L37" s="608"/>
      <c r="M37" s="608"/>
      <c r="N37" s="608"/>
      <c r="O37" s="608"/>
      <c r="P37" s="608"/>
      <c r="Q37" s="609"/>
      <c r="R37" s="610">
        <v>3666507</v>
      </c>
      <c r="S37" s="611"/>
      <c r="T37" s="611"/>
      <c r="U37" s="611"/>
      <c r="V37" s="611"/>
      <c r="W37" s="611"/>
      <c r="X37" s="611"/>
      <c r="Y37" s="612"/>
      <c r="Z37" s="613">
        <v>1</v>
      </c>
      <c r="AA37" s="613"/>
      <c r="AB37" s="613"/>
      <c r="AC37" s="613"/>
      <c r="AD37" s="614">
        <v>1005</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t="s">
        <v>122</v>
      </c>
      <c r="BA37" s="611"/>
      <c r="BB37" s="611"/>
      <c r="BC37" s="611"/>
      <c r="BD37" s="642"/>
      <c r="BE37" s="642"/>
      <c r="BF37" s="665"/>
      <c r="BG37" s="607" t="s">
        <v>320</v>
      </c>
      <c r="BH37" s="608"/>
      <c r="BI37" s="608"/>
      <c r="BJ37" s="608"/>
      <c r="BK37" s="608"/>
      <c r="BL37" s="608"/>
      <c r="BM37" s="608"/>
      <c r="BN37" s="608"/>
      <c r="BO37" s="608"/>
      <c r="BP37" s="608"/>
      <c r="BQ37" s="608"/>
      <c r="BR37" s="608"/>
      <c r="BS37" s="608"/>
      <c r="BT37" s="608"/>
      <c r="BU37" s="609"/>
      <c r="BV37" s="610">
        <v>-465910</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3359989</v>
      </c>
      <c r="CS37" s="642"/>
      <c r="CT37" s="642"/>
      <c r="CU37" s="642"/>
      <c r="CV37" s="642"/>
      <c r="CW37" s="642"/>
      <c r="CX37" s="642"/>
      <c r="CY37" s="643"/>
      <c r="CZ37" s="615">
        <v>1</v>
      </c>
      <c r="DA37" s="640"/>
      <c r="DB37" s="640"/>
      <c r="DC37" s="644"/>
      <c r="DD37" s="619">
        <v>3359238</v>
      </c>
      <c r="DE37" s="642"/>
      <c r="DF37" s="642"/>
      <c r="DG37" s="642"/>
      <c r="DH37" s="642"/>
      <c r="DI37" s="642"/>
      <c r="DJ37" s="642"/>
      <c r="DK37" s="643"/>
      <c r="DL37" s="619">
        <v>2549529</v>
      </c>
      <c r="DM37" s="642"/>
      <c r="DN37" s="642"/>
      <c r="DO37" s="642"/>
      <c r="DP37" s="642"/>
      <c r="DQ37" s="642"/>
      <c r="DR37" s="642"/>
      <c r="DS37" s="642"/>
      <c r="DT37" s="642"/>
      <c r="DU37" s="642"/>
      <c r="DV37" s="643"/>
      <c r="DW37" s="615">
        <v>1.3</v>
      </c>
      <c r="DX37" s="640"/>
      <c r="DY37" s="640"/>
      <c r="DZ37" s="640"/>
      <c r="EA37" s="640"/>
      <c r="EB37" s="640"/>
      <c r="EC37" s="641"/>
    </row>
    <row r="38" spans="2:133" ht="11.25" customHeight="1" x14ac:dyDescent="0.2">
      <c r="B38" s="607" t="s">
        <v>322</v>
      </c>
      <c r="C38" s="608"/>
      <c r="D38" s="608"/>
      <c r="E38" s="608"/>
      <c r="F38" s="608"/>
      <c r="G38" s="608"/>
      <c r="H38" s="608"/>
      <c r="I38" s="608"/>
      <c r="J38" s="608"/>
      <c r="K38" s="608"/>
      <c r="L38" s="608"/>
      <c r="M38" s="608"/>
      <c r="N38" s="608"/>
      <c r="O38" s="608"/>
      <c r="P38" s="608"/>
      <c r="Q38" s="609"/>
      <c r="R38" s="610" t="s">
        <v>122</v>
      </c>
      <c r="S38" s="611"/>
      <c r="T38" s="611"/>
      <c r="U38" s="611"/>
      <c r="V38" s="611"/>
      <c r="W38" s="611"/>
      <c r="X38" s="611"/>
      <c r="Y38" s="612"/>
      <c r="Z38" s="613" t="s">
        <v>122</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t="s">
        <v>122</v>
      </c>
      <c r="BA38" s="611"/>
      <c r="BB38" s="611"/>
      <c r="BC38" s="611"/>
      <c r="BD38" s="642"/>
      <c r="BE38" s="642"/>
      <c r="BF38" s="665"/>
      <c r="BG38" s="607" t="s">
        <v>324</v>
      </c>
      <c r="BH38" s="608"/>
      <c r="BI38" s="608"/>
      <c r="BJ38" s="608"/>
      <c r="BK38" s="608"/>
      <c r="BL38" s="608"/>
      <c r="BM38" s="608"/>
      <c r="BN38" s="608"/>
      <c r="BO38" s="608"/>
      <c r="BP38" s="608"/>
      <c r="BQ38" s="608"/>
      <c r="BR38" s="608"/>
      <c r="BS38" s="608"/>
      <c r="BT38" s="608"/>
      <c r="BU38" s="609"/>
      <c r="BV38" s="610">
        <v>82084</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23539789</v>
      </c>
      <c r="CS38" s="611"/>
      <c r="CT38" s="611"/>
      <c r="CU38" s="611"/>
      <c r="CV38" s="611"/>
      <c r="CW38" s="611"/>
      <c r="CX38" s="611"/>
      <c r="CY38" s="612"/>
      <c r="CZ38" s="615">
        <v>7.3</v>
      </c>
      <c r="DA38" s="640"/>
      <c r="DB38" s="640"/>
      <c r="DC38" s="644"/>
      <c r="DD38" s="619">
        <v>19231213</v>
      </c>
      <c r="DE38" s="611"/>
      <c r="DF38" s="611"/>
      <c r="DG38" s="611"/>
      <c r="DH38" s="611"/>
      <c r="DI38" s="611"/>
      <c r="DJ38" s="611"/>
      <c r="DK38" s="612"/>
      <c r="DL38" s="619">
        <v>15243277</v>
      </c>
      <c r="DM38" s="611"/>
      <c r="DN38" s="611"/>
      <c r="DO38" s="611"/>
      <c r="DP38" s="611"/>
      <c r="DQ38" s="611"/>
      <c r="DR38" s="611"/>
      <c r="DS38" s="611"/>
      <c r="DT38" s="611"/>
      <c r="DU38" s="611"/>
      <c r="DV38" s="612"/>
      <c r="DW38" s="615">
        <v>7.8</v>
      </c>
      <c r="DX38" s="640"/>
      <c r="DY38" s="640"/>
      <c r="DZ38" s="640"/>
      <c r="EA38" s="640"/>
      <c r="EB38" s="640"/>
      <c r="EC38" s="641"/>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2"/>
      <c r="BE39" s="642"/>
      <c r="BF39" s="665"/>
      <c r="BG39" s="607" t="s">
        <v>328</v>
      </c>
      <c r="BH39" s="608"/>
      <c r="BI39" s="608"/>
      <c r="BJ39" s="608"/>
      <c r="BK39" s="608"/>
      <c r="BL39" s="608"/>
      <c r="BM39" s="608"/>
      <c r="BN39" s="608"/>
      <c r="BO39" s="608"/>
      <c r="BP39" s="608"/>
      <c r="BQ39" s="608"/>
      <c r="BR39" s="608"/>
      <c r="BS39" s="608"/>
      <c r="BT39" s="608"/>
      <c r="BU39" s="609"/>
      <c r="BV39" s="610">
        <v>113689</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31410663</v>
      </c>
      <c r="CS39" s="642"/>
      <c r="CT39" s="642"/>
      <c r="CU39" s="642"/>
      <c r="CV39" s="642"/>
      <c r="CW39" s="642"/>
      <c r="CX39" s="642"/>
      <c r="CY39" s="643"/>
      <c r="CZ39" s="615">
        <v>9.6999999999999993</v>
      </c>
      <c r="DA39" s="640"/>
      <c r="DB39" s="640"/>
      <c r="DC39" s="644"/>
      <c r="DD39" s="619">
        <v>31001659</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330</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2"/>
      <c r="BE40" s="642"/>
      <c r="BF40" s="665"/>
      <c r="BG40" s="658" t="s">
        <v>332</v>
      </c>
      <c r="BH40" s="659"/>
      <c r="BI40" s="659"/>
      <c r="BJ40" s="659"/>
      <c r="BK40" s="659"/>
      <c r="BL40" s="217"/>
      <c r="BM40" s="608" t="s">
        <v>333</v>
      </c>
      <c r="BN40" s="608"/>
      <c r="BO40" s="608"/>
      <c r="BP40" s="608"/>
      <c r="BQ40" s="608"/>
      <c r="BR40" s="608"/>
      <c r="BS40" s="608"/>
      <c r="BT40" s="608"/>
      <c r="BU40" s="609"/>
      <c r="BV40" s="610">
        <v>128</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51840</v>
      </c>
      <c r="CS40" s="611"/>
      <c r="CT40" s="611"/>
      <c r="CU40" s="611"/>
      <c r="CV40" s="611"/>
      <c r="CW40" s="611"/>
      <c r="CX40" s="611"/>
      <c r="CY40" s="612"/>
      <c r="CZ40" s="615">
        <v>0</v>
      </c>
      <c r="DA40" s="640"/>
      <c r="DB40" s="640"/>
      <c r="DC40" s="644"/>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2">
      <c r="B41" s="631" t="s">
        <v>335</v>
      </c>
      <c r="C41" s="632"/>
      <c r="D41" s="632"/>
      <c r="E41" s="632"/>
      <c r="F41" s="632"/>
      <c r="G41" s="632"/>
      <c r="H41" s="632"/>
      <c r="I41" s="632"/>
      <c r="J41" s="632"/>
      <c r="K41" s="632"/>
      <c r="L41" s="632"/>
      <c r="M41" s="632"/>
      <c r="N41" s="632"/>
      <c r="O41" s="632"/>
      <c r="P41" s="632"/>
      <c r="Q41" s="633"/>
      <c r="R41" s="682">
        <v>350828919</v>
      </c>
      <c r="S41" s="683"/>
      <c r="T41" s="683"/>
      <c r="U41" s="683"/>
      <c r="V41" s="683"/>
      <c r="W41" s="683"/>
      <c r="X41" s="683"/>
      <c r="Y41" s="687"/>
      <c r="Z41" s="688">
        <v>100</v>
      </c>
      <c r="AA41" s="688"/>
      <c r="AB41" s="688"/>
      <c r="AC41" s="688"/>
      <c r="AD41" s="689">
        <v>195354621</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7437854</v>
      </c>
      <c r="BA41" s="611"/>
      <c r="BB41" s="611"/>
      <c r="BC41" s="611"/>
      <c r="BD41" s="642"/>
      <c r="BE41" s="642"/>
      <c r="BF41" s="665"/>
      <c r="BG41" s="658"/>
      <c r="BH41" s="659"/>
      <c r="BI41" s="659"/>
      <c r="BJ41" s="659"/>
      <c r="BK41" s="659"/>
      <c r="BL41" s="217"/>
      <c r="BM41" s="608" t="s">
        <v>337</v>
      </c>
      <c r="BN41" s="608"/>
      <c r="BO41" s="608"/>
      <c r="BP41" s="608"/>
      <c r="BQ41" s="608"/>
      <c r="BR41" s="608"/>
      <c r="BS41" s="608"/>
      <c r="BT41" s="608"/>
      <c r="BU41" s="609"/>
      <c r="BV41" s="610" t="s">
        <v>122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16101935</v>
      </c>
      <c r="BA42" s="683"/>
      <c r="BB42" s="683"/>
      <c r="BC42" s="683"/>
      <c r="BD42" s="669"/>
      <c r="BE42" s="669"/>
      <c r="BF42" s="671"/>
      <c r="BG42" s="660"/>
      <c r="BH42" s="661"/>
      <c r="BI42" s="661"/>
      <c r="BJ42" s="661"/>
      <c r="BK42" s="661"/>
      <c r="BL42" s="218"/>
      <c r="BM42" s="632" t="s">
        <v>340</v>
      </c>
      <c r="BN42" s="632"/>
      <c r="BO42" s="632"/>
      <c r="BP42" s="632"/>
      <c r="BQ42" s="632"/>
      <c r="BR42" s="632"/>
      <c r="BS42" s="632"/>
      <c r="BT42" s="632"/>
      <c r="BU42" s="633"/>
      <c r="BV42" s="682">
        <v>338</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40032025</v>
      </c>
      <c r="CS42" s="642"/>
      <c r="CT42" s="642"/>
      <c r="CU42" s="642"/>
      <c r="CV42" s="642"/>
      <c r="CW42" s="642"/>
      <c r="CX42" s="642"/>
      <c r="CY42" s="643"/>
      <c r="CZ42" s="615">
        <v>12.4</v>
      </c>
      <c r="DA42" s="640"/>
      <c r="DB42" s="640"/>
      <c r="DC42" s="644"/>
      <c r="DD42" s="619">
        <v>12797113</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208" t="s">
        <v>342</v>
      </c>
      <c r="CD43" s="607" t="s">
        <v>343</v>
      </c>
      <c r="CE43" s="608"/>
      <c r="CF43" s="608"/>
      <c r="CG43" s="608"/>
      <c r="CH43" s="608"/>
      <c r="CI43" s="608"/>
      <c r="CJ43" s="608"/>
      <c r="CK43" s="608"/>
      <c r="CL43" s="608"/>
      <c r="CM43" s="608"/>
      <c r="CN43" s="608"/>
      <c r="CO43" s="608"/>
      <c r="CP43" s="608"/>
      <c r="CQ43" s="609"/>
      <c r="CR43" s="610">
        <v>1016340</v>
      </c>
      <c r="CS43" s="642"/>
      <c r="CT43" s="642"/>
      <c r="CU43" s="642"/>
      <c r="CV43" s="642"/>
      <c r="CW43" s="642"/>
      <c r="CX43" s="642"/>
      <c r="CY43" s="643"/>
      <c r="CZ43" s="615">
        <v>0.3</v>
      </c>
      <c r="DA43" s="640"/>
      <c r="DB43" s="640"/>
      <c r="DC43" s="644"/>
      <c r="DD43" s="619">
        <v>925264</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40032025</v>
      </c>
      <c r="CS44" s="611"/>
      <c r="CT44" s="611"/>
      <c r="CU44" s="611"/>
      <c r="CV44" s="611"/>
      <c r="CW44" s="611"/>
      <c r="CX44" s="611"/>
      <c r="CY44" s="612"/>
      <c r="CZ44" s="615">
        <v>12.4</v>
      </c>
      <c r="DA44" s="616"/>
      <c r="DB44" s="616"/>
      <c r="DC44" s="622"/>
      <c r="DD44" s="619">
        <v>12797113</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14413323</v>
      </c>
      <c r="CS45" s="642"/>
      <c r="CT45" s="642"/>
      <c r="CU45" s="642"/>
      <c r="CV45" s="642"/>
      <c r="CW45" s="642"/>
      <c r="CX45" s="642"/>
      <c r="CY45" s="643"/>
      <c r="CZ45" s="615">
        <v>4.5</v>
      </c>
      <c r="DA45" s="640"/>
      <c r="DB45" s="640"/>
      <c r="DC45" s="644"/>
      <c r="DD45" s="619">
        <v>3748102</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19"/>
      <c r="CD46" s="648"/>
      <c r="CE46" s="649"/>
      <c r="CF46" s="607" t="s">
        <v>348</v>
      </c>
      <c r="CG46" s="608"/>
      <c r="CH46" s="608"/>
      <c r="CI46" s="608"/>
      <c r="CJ46" s="608"/>
      <c r="CK46" s="608"/>
      <c r="CL46" s="608"/>
      <c r="CM46" s="608"/>
      <c r="CN46" s="608"/>
      <c r="CO46" s="608"/>
      <c r="CP46" s="608"/>
      <c r="CQ46" s="609"/>
      <c r="CR46" s="610">
        <v>25618702</v>
      </c>
      <c r="CS46" s="611"/>
      <c r="CT46" s="611"/>
      <c r="CU46" s="611"/>
      <c r="CV46" s="611"/>
      <c r="CW46" s="611"/>
      <c r="CX46" s="611"/>
      <c r="CY46" s="612"/>
      <c r="CZ46" s="615">
        <v>7.9</v>
      </c>
      <c r="DA46" s="616"/>
      <c r="DB46" s="616"/>
      <c r="DC46" s="622"/>
      <c r="DD46" s="619">
        <v>9049011</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19"/>
      <c r="CD47" s="648"/>
      <c r="CE47" s="649"/>
      <c r="CF47" s="607" t="s">
        <v>349</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19"/>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19"/>
      <c r="CD49" s="631" t="s">
        <v>351</v>
      </c>
      <c r="CE49" s="632"/>
      <c r="CF49" s="632"/>
      <c r="CG49" s="632"/>
      <c r="CH49" s="632"/>
      <c r="CI49" s="632"/>
      <c r="CJ49" s="632"/>
      <c r="CK49" s="632"/>
      <c r="CL49" s="632"/>
      <c r="CM49" s="632"/>
      <c r="CN49" s="632"/>
      <c r="CO49" s="632"/>
      <c r="CP49" s="632"/>
      <c r="CQ49" s="633"/>
      <c r="CR49" s="682">
        <v>323633370</v>
      </c>
      <c r="CS49" s="669"/>
      <c r="CT49" s="669"/>
      <c r="CU49" s="669"/>
      <c r="CV49" s="669"/>
      <c r="CW49" s="669"/>
      <c r="CX49" s="669"/>
      <c r="CY49" s="698"/>
      <c r="CZ49" s="690">
        <v>100</v>
      </c>
      <c r="DA49" s="699"/>
      <c r="DB49" s="699"/>
      <c r="DC49" s="700"/>
      <c r="DD49" s="701">
        <v>207703380</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REEmbDf8AIEJh1tl7mSwwrSCBV0gQ1fc/k2lSijSaJwKjw0E6uPq+ro6CLWVIACraD3PyEYZW+U4qWu6bzJO2g==" saltValue="ITPqhl4YuC0mnj8Nm1uD9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09" t="s">
        <v>353</v>
      </c>
      <c r="DK2" s="710"/>
      <c r="DL2" s="710"/>
      <c r="DM2" s="710"/>
      <c r="DN2" s="710"/>
      <c r="DO2" s="711"/>
      <c r="DP2" s="222"/>
      <c r="DQ2" s="709" t="s">
        <v>354</v>
      </c>
      <c r="DR2" s="710"/>
      <c r="DS2" s="710"/>
      <c r="DT2" s="710"/>
      <c r="DU2" s="710"/>
      <c r="DV2" s="710"/>
      <c r="DW2" s="710"/>
      <c r="DX2" s="710"/>
      <c r="DY2" s="710"/>
      <c r="DZ2" s="711"/>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26"/>
      <c r="BA4" s="226"/>
      <c r="BB4" s="226"/>
      <c r="BC4" s="226"/>
      <c r="BD4" s="226"/>
      <c r="BE4" s="227"/>
      <c r="BF4" s="227"/>
      <c r="BG4" s="227"/>
      <c r="BH4" s="227"/>
      <c r="BI4" s="227"/>
      <c r="BJ4" s="227"/>
      <c r="BK4" s="227"/>
      <c r="BL4" s="227"/>
      <c r="BM4" s="227"/>
      <c r="BN4" s="227"/>
      <c r="BO4" s="227"/>
      <c r="BP4" s="227"/>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28"/>
    </row>
    <row r="5" spans="1:131" s="229"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26"/>
      <c r="BA5" s="226"/>
      <c r="BB5" s="226"/>
      <c r="BC5" s="226"/>
      <c r="BD5" s="226"/>
      <c r="BE5" s="227"/>
      <c r="BF5" s="227"/>
      <c r="BG5" s="227"/>
      <c r="BH5" s="227"/>
      <c r="BI5" s="227"/>
      <c r="BJ5" s="227"/>
      <c r="BK5" s="227"/>
      <c r="BL5" s="227"/>
      <c r="BM5" s="227"/>
      <c r="BN5" s="227"/>
      <c r="BO5" s="227"/>
      <c r="BP5" s="227"/>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28"/>
    </row>
    <row r="6" spans="1:131" s="229"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26"/>
      <c r="BA6" s="226"/>
      <c r="BB6" s="226"/>
      <c r="BC6" s="226"/>
      <c r="BD6" s="226"/>
      <c r="BE6" s="227"/>
      <c r="BF6" s="227"/>
      <c r="BG6" s="227"/>
      <c r="BH6" s="227"/>
      <c r="BI6" s="227"/>
      <c r="BJ6" s="227"/>
      <c r="BK6" s="227"/>
      <c r="BL6" s="227"/>
      <c r="BM6" s="227"/>
      <c r="BN6" s="227"/>
      <c r="BO6" s="227"/>
      <c r="BP6" s="227"/>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28"/>
    </row>
    <row r="7" spans="1:131" s="229" customFormat="1" ht="26.25" customHeight="1" thickTop="1" x14ac:dyDescent="0.2">
      <c r="A7" s="230">
        <v>1</v>
      </c>
      <c r="B7" s="736" t="s">
        <v>374</v>
      </c>
      <c r="C7" s="737"/>
      <c r="D7" s="737"/>
      <c r="E7" s="737"/>
      <c r="F7" s="737"/>
      <c r="G7" s="737"/>
      <c r="H7" s="737"/>
      <c r="I7" s="737"/>
      <c r="J7" s="737"/>
      <c r="K7" s="737"/>
      <c r="L7" s="737"/>
      <c r="M7" s="737"/>
      <c r="N7" s="737"/>
      <c r="O7" s="737"/>
      <c r="P7" s="738"/>
      <c r="Q7" s="739">
        <v>352310</v>
      </c>
      <c r="R7" s="740"/>
      <c r="S7" s="740"/>
      <c r="T7" s="740"/>
      <c r="U7" s="740"/>
      <c r="V7" s="740">
        <v>325114</v>
      </c>
      <c r="W7" s="740"/>
      <c r="X7" s="740"/>
      <c r="Y7" s="740"/>
      <c r="Z7" s="740"/>
      <c r="AA7" s="740">
        <v>27196</v>
      </c>
      <c r="AB7" s="740"/>
      <c r="AC7" s="740"/>
      <c r="AD7" s="740"/>
      <c r="AE7" s="741"/>
      <c r="AF7" s="742">
        <v>14411</v>
      </c>
      <c r="AG7" s="743"/>
      <c r="AH7" s="743"/>
      <c r="AI7" s="743"/>
      <c r="AJ7" s="744"/>
      <c r="AK7" s="745">
        <v>10765</v>
      </c>
      <c r="AL7" s="746"/>
      <c r="AM7" s="746"/>
      <c r="AN7" s="746"/>
      <c r="AO7" s="746"/>
      <c r="AP7" s="746">
        <v>242</v>
      </c>
      <c r="AQ7" s="746"/>
      <c r="AR7" s="746"/>
      <c r="AS7" s="746"/>
      <c r="AT7" s="746"/>
      <c r="AU7" s="747"/>
      <c r="AV7" s="747"/>
      <c r="AW7" s="747"/>
      <c r="AX7" s="747"/>
      <c r="AY7" s="748"/>
      <c r="AZ7" s="226"/>
      <c r="BA7" s="226"/>
      <c r="BB7" s="226"/>
      <c r="BC7" s="226"/>
      <c r="BD7" s="226"/>
      <c r="BE7" s="227"/>
      <c r="BF7" s="227"/>
      <c r="BG7" s="227"/>
      <c r="BH7" s="227"/>
      <c r="BI7" s="227"/>
      <c r="BJ7" s="227"/>
      <c r="BK7" s="227"/>
      <c r="BL7" s="227"/>
      <c r="BM7" s="227"/>
      <c r="BN7" s="227"/>
      <c r="BO7" s="227"/>
      <c r="BP7" s="227"/>
      <c r="BQ7" s="230">
        <v>1</v>
      </c>
      <c r="BR7" s="231"/>
      <c r="BS7" s="733" t="s">
        <v>550</v>
      </c>
      <c r="BT7" s="734"/>
      <c r="BU7" s="734"/>
      <c r="BV7" s="734"/>
      <c r="BW7" s="734"/>
      <c r="BX7" s="734"/>
      <c r="BY7" s="734"/>
      <c r="BZ7" s="734"/>
      <c r="CA7" s="734"/>
      <c r="CB7" s="734"/>
      <c r="CC7" s="734"/>
      <c r="CD7" s="734"/>
      <c r="CE7" s="734"/>
      <c r="CF7" s="734"/>
      <c r="CG7" s="749"/>
      <c r="CH7" s="730">
        <v>-1</v>
      </c>
      <c r="CI7" s="731"/>
      <c r="CJ7" s="731"/>
      <c r="CK7" s="731"/>
      <c r="CL7" s="732"/>
      <c r="CM7" s="730">
        <v>137</v>
      </c>
      <c r="CN7" s="731"/>
      <c r="CO7" s="731"/>
      <c r="CP7" s="731"/>
      <c r="CQ7" s="732"/>
      <c r="CR7" s="730">
        <v>50</v>
      </c>
      <c r="CS7" s="731"/>
      <c r="CT7" s="731"/>
      <c r="CU7" s="731"/>
      <c r="CV7" s="732"/>
      <c r="CW7" s="730">
        <v>145</v>
      </c>
      <c r="CX7" s="731"/>
      <c r="CY7" s="731"/>
      <c r="CZ7" s="731"/>
      <c r="DA7" s="732"/>
      <c r="DB7" s="730" t="s">
        <v>482</v>
      </c>
      <c r="DC7" s="731"/>
      <c r="DD7" s="731"/>
      <c r="DE7" s="731"/>
      <c r="DF7" s="732"/>
      <c r="DG7" s="730" t="s">
        <v>482</v>
      </c>
      <c r="DH7" s="731"/>
      <c r="DI7" s="731"/>
      <c r="DJ7" s="731"/>
      <c r="DK7" s="732"/>
      <c r="DL7" s="730" t="s">
        <v>482</v>
      </c>
      <c r="DM7" s="731"/>
      <c r="DN7" s="731"/>
      <c r="DO7" s="731"/>
      <c r="DP7" s="732"/>
      <c r="DQ7" s="730" t="s">
        <v>482</v>
      </c>
      <c r="DR7" s="731"/>
      <c r="DS7" s="731"/>
      <c r="DT7" s="731"/>
      <c r="DU7" s="732"/>
      <c r="DV7" s="733"/>
      <c r="DW7" s="734"/>
      <c r="DX7" s="734"/>
      <c r="DY7" s="734"/>
      <c r="DZ7" s="735"/>
      <c r="EA7" s="228"/>
    </row>
    <row r="8" spans="1:131" s="229" customFormat="1" ht="26.25" customHeight="1" x14ac:dyDescent="0.2">
      <c r="A8" s="232">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26"/>
      <c r="BA8" s="226"/>
      <c r="BB8" s="226"/>
      <c r="BC8" s="226"/>
      <c r="BD8" s="226"/>
      <c r="BE8" s="227"/>
      <c r="BF8" s="227"/>
      <c r="BG8" s="227"/>
      <c r="BH8" s="227"/>
      <c r="BI8" s="227"/>
      <c r="BJ8" s="227"/>
      <c r="BK8" s="227"/>
      <c r="BL8" s="227"/>
      <c r="BM8" s="227"/>
      <c r="BN8" s="227"/>
      <c r="BO8" s="227"/>
      <c r="BP8" s="227"/>
      <c r="BQ8" s="232">
        <v>2</v>
      </c>
      <c r="BR8" s="233"/>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28"/>
    </row>
    <row r="9" spans="1:131" s="229" customFormat="1" ht="26.25" customHeight="1" x14ac:dyDescent="0.2">
      <c r="A9" s="232">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26"/>
      <c r="BA9" s="226"/>
      <c r="BB9" s="226"/>
      <c r="BC9" s="226"/>
      <c r="BD9" s="226"/>
      <c r="BE9" s="227"/>
      <c r="BF9" s="227"/>
      <c r="BG9" s="227"/>
      <c r="BH9" s="227"/>
      <c r="BI9" s="227"/>
      <c r="BJ9" s="227"/>
      <c r="BK9" s="227"/>
      <c r="BL9" s="227"/>
      <c r="BM9" s="227"/>
      <c r="BN9" s="227"/>
      <c r="BO9" s="227"/>
      <c r="BP9" s="227"/>
      <c r="BQ9" s="232">
        <v>3</v>
      </c>
      <c r="BR9" s="233"/>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28"/>
    </row>
    <row r="10" spans="1:131" s="229" customFormat="1" ht="26.25" customHeight="1" x14ac:dyDescent="0.2">
      <c r="A10" s="232">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26"/>
      <c r="BA10" s="226"/>
      <c r="BB10" s="226"/>
      <c r="BC10" s="226"/>
      <c r="BD10" s="226"/>
      <c r="BE10" s="227"/>
      <c r="BF10" s="227"/>
      <c r="BG10" s="227"/>
      <c r="BH10" s="227"/>
      <c r="BI10" s="227"/>
      <c r="BJ10" s="227"/>
      <c r="BK10" s="227"/>
      <c r="BL10" s="227"/>
      <c r="BM10" s="227"/>
      <c r="BN10" s="227"/>
      <c r="BO10" s="227"/>
      <c r="BP10" s="227"/>
      <c r="BQ10" s="232">
        <v>4</v>
      </c>
      <c r="BR10" s="233"/>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28"/>
    </row>
    <row r="11" spans="1:131" s="229" customFormat="1" ht="26.25" customHeight="1" x14ac:dyDescent="0.2">
      <c r="A11" s="232">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26"/>
      <c r="BA11" s="226"/>
      <c r="BB11" s="226"/>
      <c r="BC11" s="226"/>
      <c r="BD11" s="226"/>
      <c r="BE11" s="227"/>
      <c r="BF11" s="227"/>
      <c r="BG11" s="227"/>
      <c r="BH11" s="227"/>
      <c r="BI11" s="227"/>
      <c r="BJ11" s="227"/>
      <c r="BK11" s="227"/>
      <c r="BL11" s="227"/>
      <c r="BM11" s="227"/>
      <c r="BN11" s="227"/>
      <c r="BO11" s="227"/>
      <c r="BP11" s="227"/>
      <c r="BQ11" s="232">
        <v>5</v>
      </c>
      <c r="BR11" s="233"/>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28"/>
    </row>
    <row r="12" spans="1:131" s="229" customFormat="1" ht="26.25" customHeight="1" x14ac:dyDescent="0.2">
      <c r="A12" s="232">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26"/>
      <c r="BA12" s="226"/>
      <c r="BB12" s="226"/>
      <c r="BC12" s="226"/>
      <c r="BD12" s="226"/>
      <c r="BE12" s="227"/>
      <c r="BF12" s="227"/>
      <c r="BG12" s="227"/>
      <c r="BH12" s="227"/>
      <c r="BI12" s="227"/>
      <c r="BJ12" s="227"/>
      <c r="BK12" s="227"/>
      <c r="BL12" s="227"/>
      <c r="BM12" s="227"/>
      <c r="BN12" s="227"/>
      <c r="BO12" s="227"/>
      <c r="BP12" s="227"/>
      <c r="BQ12" s="232">
        <v>6</v>
      </c>
      <c r="BR12" s="233"/>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28"/>
    </row>
    <row r="13" spans="1:131" s="229" customFormat="1" ht="26.25" customHeight="1" x14ac:dyDescent="0.2">
      <c r="A13" s="232">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26"/>
      <c r="BA13" s="226"/>
      <c r="BB13" s="226"/>
      <c r="BC13" s="226"/>
      <c r="BD13" s="226"/>
      <c r="BE13" s="227"/>
      <c r="BF13" s="227"/>
      <c r="BG13" s="227"/>
      <c r="BH13" s="227"/>
      <c r="BI13" s="227"/>
      <c r="BJ13" s="227"/>
      <c r="BK13" s="227"/>
      <c r="BL13" s="227"/>
      <c r="BM13" s="227"/>
      <c r="BN13" s="227"/>
      <c r="BO13" s="227"/>
      <c r="BP13" s="227"/>
      <c r="BQ13" s="232">
        <v>7</v>
      </c>
      <c r="BR13" s="233"/>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28"/>
    </row>
    <row r="14" spans="1:131" s="229" customFormat="1" ht="26.25" customHeight="1" x14ac:dyDescent="0.2">
      <c r="A14" s="232">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26"/>
      <c r="BA14" s="226"/>
      <c r="BB14" s="226"/>
      <c r="BC14" s="226"/>
      <c r="BD14" s="226"/>
      <c r="BE14" s="227"/>
      <c r="BF14" s="227"/>
      <c r="BG14" s="227"/>
      <c r="BH14" s="227"/>
      <c r="BI14" s="227"/>
      <c r="BJ14" s="227"/>
      <c r="BK14" s="227"/>
      <c r="BL14" s="227"/>
      <c r="BM14" s="227"/>
      <c r="BN14" s="227"/>
      <c r="BO14" s="227"/>
      <c r="BP14" s="227"/>
      <c r="BQ14" s="232">
        <v>8</v>
      </c>
      <c r="BR14" s="233"/>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28"/>
    </row>
    <row r="15" spans="1:131" s="229" customFormat="1" ht="26.25" customHeight="1" x14ac:dyDescent="0.2">
      <c r="A15" s="232">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26"/>
      <c r="BA15" s="226"/>
      <c r="BB15" s="226"/>
      <c r="BC15" s="226"/>
      <c r="BD15" s="226"/>
      <c r="BE15" s="227"/>
      <c r="BF15" s="227"/>
      <c r="BG15" s="227"/>
      <c r="BH15" s="227"/>
      <c r="BI15" s="227"/>
      <c r="BJ15" s="227"/>
      <c r="BK15" s="227"/>
      <c r="BL15" s="227"/>
      <c r="BM15" s="227"/>
      <c r="BN15" s="227"/>
      <c r="BO15" s="227"/>
      <c r="BP15" s="227"/>
      <c r="BQ15" s="232">
        <v>9</v>
      </c>
      <c r="BR15" s="233"/>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28"/>
    </row>
    <row r="16" spans="1:131" s="229" customFormat="1" ht="26.25" customHeight="1" x14ac:dyDescent="0.2">
      <c r="A16" s="232">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26"/>
      <c r="BA16" s="226"/>
      <c r="BB16" s="226"/>
      <c r="BC16" s="226"/>
      <c r="BD16" s="226"/>
      <c r="BE16" s="227"/>
      <c r="BF16" s="227"/>
      <c r="BG16" s="227"/>
      <c r="BH16" s="227"/>
      <c r="BI16" s="227"/>
      <c r="BJ16" s="227"/>
      <c r="BK16" s="227"/>
      <c r="BL16" s="227"/>
      <c r="BM16" s="227"/>
      <c r="BN16" s="227"/>
      <c r="BO16" s="227"/>
      <c r="BP16" s="227"/>
      <c r="BQ16" s="232">
        <v>10</v>
      </c>
      <c r="BR16" s="233"/>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28"/>
    </row>
    <row r="17" spans="1:131" s="229" customFormat="1" ht="26.25" customHeight="1" x14ac:dyDescent="0.2">
      <c r="A17" s="232">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26"/>
      <c r="BA17" s="226"/>
      <c r="BB17" s="226"/>
      <c r="BC17" s="226"/>
      <c r="BD17" s="226"/>
      <c r="BE17" s="227"/>
      <c r="BF17" s="227"/>
      <c r="BG17" s="227"/>
      <c r="BH17" s="227"/>
      <c r="BI17" s="227"/>
      <c r="BJ17" s="227"/>
      <c r="BK17" s="227"/>
      <c r="BL17" s="227"/>
      <c r="BM17" s="227"/>
      <c r="BN17" s="227"/>
      <c r="BO17" s="227"/>
      <c r="BP17" s="227"/>
      <c r="BQ17" s="232">
        <v>11</v>
      </c>
      <c r="BR17" s="233"/>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28"/>
    </row>
    <row r="18" spans="1:131" s="229" customFormat="1" ht="26.25" customHeight="1" x14ac:dyDescent="0.2">
      <c r="A18" s="232">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26"/>
      <c r="BA18" s="226"/>
      <c r="BB18" s="226"/>
      <c r="BC18" s="226"/>
      <c r="BD18" s="226"/>
      <c r="BE18" s="227"/>
      <c r="BF18" s="227"/>
      <c r="BG18" s="227"/>
      <c r="BH18" s="227"/>
      <c r="BI18" s="227"/>
      <c r="BJ18" s="227"/>
      <c r="BK18" s="227"/>
      <c r="BL18" s="227"/>
      <c r="BM18" s="227"/>
      <c r="BN18" s="227"/>
      <c r="BO18" s="227"/>
      <c r="BP18" s="227"/>
      <c r="BQ18" s="232">
        <v>12</v>
      </c>
      <c r="BR18" s="233"/>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28"/>
    </row>
    <row r="19" spans="1:131" s="229" customFormat="1" ht="26.25" customHeight="1" x14ac:dyDescent="0.2">
      <c r="A19" s="232">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26"/>
      <c r="BA19" s="226"/>
      <c r="BB19" s="226"/>
      <c r="BC19" s="226"/>
      <c r="BD19" s="226"/>
      <c r="BE19" s="227"/>
      <c r="BF19" s="227"/>
      <c r="BG19" s="227"/>
      <c r="BH19" s="227"/>
      <c r="BI19" s="227"/>
      <c r="BJ19" s="227"/>
      <c r="BK19" s="227"/>
      <c r="BL19" s="227"/>
      <c r="BM19" s="227"/>
      <c r="BN19" s="227"/>
      <c r="BO19" s="227"/>
      <c r="BP19" s="227"/>
      <c r="BQ19" s="232">
        <v>13</v>
      </c>
      <c r="BR19" s="233"/>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28"/>
    </row>
    <row r="20" spans="1:131" s="229" customFormat="1" ht="26.25" customHeight="1" x14ac:dyDescent="0.2">
      <c r="A20" s="232">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26"/>
      <c r="BA20" s="226"/>
      <c r="BB20" s="226"/>
      <c r="BC20" s="226"/>
      <c r="BD20" s="226"/>
      <c r="BE20" s="227"/>
      <c r="BF20" s="227"/>
      <c r="BG20" s="227"/>
      <c r="BH20" s="227"/>
      <c r="BI20" s="227"/>
      <c r="BJ20" s="227"/>
      <c r="BK20" s="227"/>
      <c r="BL20" s="227"/>
      <c r="BM20" s="227"/>
      <c r="BN20" s="227"/>
      <c r="BO20" s="227"/>
      <c r="BP20" s="227"/>
      <c r="BQ20" s="232">
        <v>14</v>
      </c>
      <c r="BR20" s="233"/>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28"/>
    </row>
    <row r="21" spans="1:131" s="229" customFormat="1" ht="26.25" customHeight="1" thickBot="1" x14ac:dyDescent="0.25">
      <c r="A21" s="232">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26"/>
      <c r="BA21" s="226"/>
      <c r="BB21" s="226"/>
      <c r="BC21" s="226"/>
      <c r="BD21" s="226"/>
      <c r="BE21" s="227"/>
      <c r="BF21" s="227"/>
      <c r="BG21" s="227"/>
      <c r="BH21" s="227"/>
      <c r="BI21" s="227"/>
      <c r="BJ21" s="227"/>
      <c r="BK21" s="227"/>
      <c r="BL21" s="227"/>
      <c r="BM21" s="227"/>
      <c r="BN21" s="227"/>
      <c r="BO21" s="227"/>
      <c r="BP21" s="227"/>
      <c r="BQ21" s="232">
        <v>15</v>
      </c>
      <c r="BR21" s="233"/>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28"/>
    </row>
    <row r="22" spans="1:131" s="229" customFormat="1" ht="26.25" customHeight="1" x14ac:dyDescent="0.2">
      <c r="A22" s="232">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375</v>
      </c>
      <c r="BA22" s="793"/>
      <c r="BB22" s="793"/>
      <c r="BC22" s="793"/>
      <c r="BD22" s="794"/>
      <c r="BE22" s="227"/>
      <c r="BF22" s="227"/>
      <c r="BG22" s="227"/>
      <c r="BH22" s="227"/>
      <c r="BI22" s="227"/>
      <c r="BJ22" s="227"/>
      <c r="BK22" s="227"/>
      <c r="BL22" s="227"/>
      <c r="BM22" s="227"/>
      <c r="BN22" s="227"/>
      <c r="BO22" s="227"/>
      <c r="BP22" s="227"/>
      <c r="BQ22" s="232">
        <v>16</v>
      </c>
      <c r="BR22" s="233"/>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28"/>
    </row>
    <row r="23" spans="1:131" s="229" customFormat="1" ht="26.25" customHeight="1" thickBot="1" x14ac:dyDescent="0.25">
      <c r="A23" s="234" t="s">
        <v>376</v>
      </c>
      <c r="B23" s="776" t="s">
        <v>377</v>
      </c>
      <c r="C23" s="777"/>
      <c r="D23" s="777"/>
      <c r="E23" s="777"/>
      <c r="F23" s="777"/>
      <c r="G23" s="777"/>
      <c r="H23" s="777"/>
      <c r="I23" s="777"/>
      <c r="J23" s="777"/>
      <c r="K23" s="777"/>
      <c r="L23" s="777"/>
      <c r="M23" s="777"/>
      <c r="N23" s="777"/>
      <c r="O23" s="777"/>
      <c r="P23" s="778"/>
      <c r="Q23" s="779">
        <v>350829</v>
      </c>
      <c r="R23" s="780"/>
      <c r="S23" s="780"/>
      <c r="T23" s="780"/>
      <c r="U23" s="780"/>
      <c r="V23" s="780">
        <v>323633</v>
      </c>
      <c r="W23" s="780"/>
      <c r="X23" s="780"/>
      <c r="Y23" s="780"/>
      <c r="Z23" s="780"/>
      <c r="AA23" s="780">
        <v>27196</v>
      </c>
      <c r="AB23" s="780"/>
      <c r="AC23" s="780"/>
      <c r="AD23" s="780"/>
      <c r="AE23" s="781"/>
      <c r="AF23" s="782">
        <v>14411</v>
      </c>
      <c r="AG23" s="780"/>
      <c r="AH23" s="780"/>
      <c r="AI23" s="780"/>
      <c r="AJ23" s="783"/>
      <c r="AK23" s="784"/>
      <c r="AL23" s="785"/>
      <c r="AM23" s="785"/>
      <c r="AN23" s="785"/>
      <c r="AO23" s="785"/>
      <c r="AP23" s="780">
        <v>242</v>
      </c>
      <c r="AQ23" s="780"/>
      <c r="AR23" s="780"/>
      <c r="AS23" s="780"/>
      <c r="AT23" s="780"/>
      <c r="AU23" s="796"/>
      <c r="AV23" s="796"/>
      <c r="AW23" s="796"/>
      <c r="AX23" s="796"/>
      <c r="AY23" s="797"/>
      <c r="AZ23" s="798" t="s">
        <v>122</v>
      </c>
      <c r="BA23" s="799"/>
      <c r="BB23" s="799"/>
      <c r="BC23" s="799"/>
      <c r="BD23" s="800"/>
      <c r="BE23" s="227"/>
      <c r="BF23" s="227"/>
      <c r="BG23" s="227"/>
      <c r="BH23" s="227"/>
      <c r="BI23" s="227"/>
      <c r="BJ23" s="227"/>
      <c r="BK23" s="227"/>
      <c r="BL23" s="227"/>
      <c r="BM23" s="227"/>
      <c r="BN23" s="227"/>
      <c r="BO23" s="227"/>
      <c r="BP23" s="227"/>
      <c r="BQ23" s="232">
        <v>17</v>
      </c>
      <c r="BR23" s="233"/>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28"/>
    </row>
    <row r="24" spans="1:131" s="229" customFormat="1" ht="26.25" customHeight="1" x14ac:dyDescent="0.2">
      <c r="A24" s="795" t="s">
        <v>378</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26"/>
      <c r="BA24" s="226"/>
      <c r="BB24" s="226"/>
      <c r="BC24" s="226"/>
      <c r="BD24" s="226"/>
      <c r="BE24" s="227"/>
      <c r="BF24" s="227"/>
      <c r="BG24" s="227"/>
      <c r="BH24" s="227"/>
      <c r="BI24" s="227"/>
      <c r="BJ24" s="227"/>
      <c r="BK24" s="227"/>
      <c r="BL24" s="227"/>
      <c r="BM24" s="227"/>
      <c r="BN24" s="227"/>
      <c r="BO24" s="227"/>
      <c r="BP24" s="227"/>
      <c r="BQ24" s="232">
        <v>18</v>
      </c>
      <c r="BR24" s="233"/>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28"/>
    </row>
    <row r="25" spans="1:131" ht="26.25" customHeight="1" thickBot="1" x14ac:dyDescent="0.25">
      <c r="A25" s="712" t="s">
        <v>379</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26"/>
      <c r="BK25" s="226"/>
      <c r="BL25" s="226"/>
      <c r="BM25" s="226"/>
      <c r="BN25" s="226"/>
      <c r="BO25" s="235"/>
      <c r="BP25" s="235"/>
      <c r="BQ25" s="232">
        <v>19</v>
      </c>
      <c r="BR25" s="233"/>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24"/>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380</v>
      </c>
      <c r="R26" s="721"/>
      <c r="S26" s="721"/>
      <c r="T26" s="721"/>
      <c r="U26" s="722"/>
      <c r="V26" s="720" t="s">
        <v>381</v>
      </c>
      <c r="W26" s="721"/>
      <c r="X26" s="721"/>
      <c r="Y26" s="721"/>
      <c r="Z26" s="722"/>
      <c r="AA26" s="720" t="s">
        <v>382</v>
      </c>
      <c r="AB26" s="721"/>
      <c r="AC26" s="721"/>
      <c r="AD26" s="721"/>
      <c r="AE26" s="721"/>
      <c r="AF26" s="801" t="s">
        <v>383</v>
      </c>
      <c r="AG26" s="802"/>
      <c r="AH26" s="802"/>
      <c r="AI26" s="802"/>
      <c r="AJ26" s="803"/>
      <c r="AK26" s="721" t="s">
        <v>384</v>
      </c>
      <c r="AL26" s="721"/>
      <c r="AM26" s="721"/>
      <c r="AN26" s="721"/>
      <c r="AO26" s="722"/>
      <c r="AP26" s="720" t="s">
        <v>385</v>
      </c>
      <c r="AQ26" s="721"/>
      <c r="AR26" s="721"/>
      <c r="AS26" s="721"/>
      <c r="AT26" s="722"/>
      <c r="AU26" s="720" t="s">
        <v>386</v>
      </c>
      <c r="AV26" s="721"/>
      <c r="AW26" s="721"/>
      <c r="AX26" s="721"/>
      <c r="AY26" s="722"/>
      <c r="AZ26" s="720" t="s">
        <v>387</v>
      </c>
      <c r="BA26" s="721"/>
      <c r="BB26" s="721"/>
      <c r="BC26" s="721"/>
      <c r="BD26" s="722"/>
      <c r="BE26" s="720" t="s">
        <v>364</v>
      </c>
      <c r="BF26" s="721"/>
      <c r="BG26" s="721"/>
      <c r="BH26" s="721"/>
      <c r="BI26" s="727"/>
      <c r="BJ26" s="226"/>
      <c r="BK26" s="226"/>
      <c r="BL26" s="226"/>
      <c r="BM26" s="226"/>
      <c r="BN26" s="226"/>
      <c r="BO26" s="235"/>
      <c r="BP26" s="235"/>
      <c r="BQ26" s="232">
        <v>20</v>
      </c>
      <c r="BR26" s="233"/>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24"/>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26"/>
      <c r="BK27" s="226"/>
      <c r="BL27" s="226"/>
      <c r="BM27" s="226"/>
      <c r="BN27" s="226"/>
      <c r="BO27" s="235"/>
      <c r="BP27" s="235"/>
      <c r="BQ27" s="232">
        <v>21</v>
      </c>
      <c r="BR27" s="233"/>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24"/>
    </row>
    <row r="28" spans="1:131" ht="26.25" customHeight="1" thickTop="1" x14ac:dyDescent="0.2">
      <c r="A28" s="236">
        <v>1</v>
      </c>
      <c r="B28" s="736" t="s">
        <v>388</v>
      </c>
      <c r="C28" s="737"/>
      <c r="D28" s="737"/>
      <c r="E28" s="737"/>
      <c r="F28" s="737"/>
      <c r="G28" s="737"/>
      <c r="H28" s="737"/>
      <c r="I28" s="737"/>
      <c r="J28" s="737"/>
      <c r="K28" s="737"/>
      <c r="L28" s="737"/>
      <c r="M28" s="737"/>
      <c r="N28" s="737"/>
      <c r="O28" s="737"/>
      <c r="P28" s="738"/>
      <c r="Q28" s="809">
        <v>62658</v>
      </c>
      <c r="R28" s="810"/>
      <c r="S28" s="810"/>
      <c r="T28" s="810"/>
      <c r="U28" s="810"/>
      <c r="V28" s="810">
        <v>61274</v>
      </c>
      <c r="W28" s="810"/>
      <c r="X28" s="810"/>
      <c r="Y28" s="810"/>
      <c r="Z28" s="810"/>
      <c r="AA28" s="810">
        <v>1384</v>
      </c>
      <c r="AB28" s="810"/>
      <c r="AC28" s="810"/>
      <c r="AD28" s="810"/>
      <c r="AE28" s="811"/>
      <c r="AF28" s="812">
        <v>1384</v>
      </c>
      <c r="AG28" s="810"/>
      <c r="AH28" s="810"/>
      <c r="AI28" s="810"/>
      <c r="AJ28" s="813"/>
      <c r="AK28" s="814">
        <v>7438</v>
      </c>
      <c r="AL28" s="815"/>
      <c r="AM28" s="815"/>
      <c r="AN28" s="815"/>
      <c r="AO28" s="815"/>
      <c r="AP28" s="815" t="s">
        <v>482</v>
      </c>
      <c r="AQ28" s="815"/>
      <c r="AR28" s="815"/>
      <c r="AS28" s="815"/>
      <c r="AT28" s="815"/>
      <c r="AU28" s="815" t="s">
        <v>482</v>
      </c>
      <c r="AV28" s="815"/>
      <c r="AW28" s="815"/>
      <c r="AX28" s="815"/>
      <c r="AY28" s="815"/>
      <c r="AZ28" s="816" t="s">
        <v>482</v>
      </c>
      <c r="BA28" s="816"/>
      <c r="BB28" s="816"/>
      <c r="BC28" s="816"/>
      <c r="BD28" s="816"/>
      <c r="BE28" s="807"/>
      <c r="BF28" s="807"/>
      <c r="BG28" s="807"/>
      <c r="BH28" s="807"/>
      <c r="BI28" s="808"/>
      <c r="BJ28" s="226"/>
      <c r="BK28" s="226"/>
      <c r="BL28" s="226"/>
      <c r="BM28" s="226"/>
      <c r="BN28" s="226"/>
      <c r="BO28" s="235"/>
      <c r="BP28" s="235"/>
      <c r="BQ28" s="232">
        <v>22</v>
      </c>
      <c r="BR28" s="233"/>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24"/>
    </row>
    <row r="29" spans="1:131" ht="26.25" customHeight="1" x14ac:dyDescent="0.2">
      <c r="A29" s="236">
        <v>2</v>
      </c>
      <c r="B29" s="767" t="s">
        <v>389</v>
      </c>
      <c r="C29" s="768"/>
      <c r="D29" s="768"/>
      <c r="E29" s="768"/>
      <c r="F29" s="768"/>
      <c r="G29" s="768"/>
      <c r="H29" s="768"/>
      <c r="I29" s="768"/>
      <c r="J29" s="768"/>
      <c r="K29" s="768"/>
      <c r="L29" s="768"/>
      <c r="M29" s="768"/>
      <c r="N29" s="768"/>
      <c r="O29" s="768"/>
      <c r="P29" s="769"/>
      <c r="Q29" s="770">
        <v>51736</v>
      </c>
      <c r="R29" s="771"/>
      <c r="S29" s="771"/>
      <c r="T29" s="771"/>
      <c r="U29" s="771"/>
      <c r="V29" s="771">
        <v>50397</v>
      </c>
      <c r="W29" s="771"/>
      <c r="X29" s="771"/>
      <c r="Y29" s="771"/>
      <c r="Z29" s="771"/>
      <c r="AA29" s="771">
        <v>1339</v>
      </c>
      <c r="AB29" s="771"/>
      <c r="AC29" s="771"/>
      <c r="AD29" s="771"/>
      <c r="AE29" s="772"/>
      <c r="AF29" s="773">
        <v>1339</v>
      </c>
      <c r="AG29" s="774"/>
      <c r="AH29" s="774"/>
      <c r="AI29" s="774"/>
      <c r="AJ29" s="775"/>
      <c r="AK29" s="821">
        <v>8123</v>
      </c>
      <c r="AL29" s="817"/>
      <c r="AM29" s="817"/>
      <c r="AN29" s="817"/>
      <c r="AO29" s="817"/>
      <c r="AP29" s="817" t="s">
        <v>482</v>
      </c>
      <c r="AQ29" s="817"/>
      <c r="AR29" s="817"/>
      <c r="AS29" s="817"/>
      <c r="AT29" s="817"/>
      <c r="AU29" s="817" t="s">
        <v>482</v>
      </c>
      <c r="AV29" s="817"/>
      <c r="AW29" s="817"/>
      <c r="AX29" s="817"/>
      <c r="AY29" s="817"/>
      <c r="AZ29" s="818" t="s">
        <v>482</v>
      </c>
      <c r="BA29" s="818"/>
      <c r="BB29" s="818"/>
      <c r="BC29" s="818"/>
      <c r="BD29" s="818"/>
      <c r="BE29" s="819"/>
      <c r="BF29" s="819"/>
      <c r="BG29" s="819"/>
      <c r="BH29" s="819"/>
      <c r="BI29" s="820"/>
      <c r="BJ29" s="226"/>
      <c r="BK29" s="226"/>
      <c r="BL29" s="226"/>
      <c r="BM29" s="226"/>
      <c r="BN29" s="226"/>
      <c r="BO29" s="235"/>
      <c r="BP29" s="235"/>
      <c r="BQ29" s="232">
        <v>23</v>
      </c>
      <c r="BR29" s="233"/>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24"/>
    </row>
    <row r="30" spans="1:131" ht="26.25" customHeight="1" x14ac:dyDescent="0.2">
      <c r="A30" s="236">
        <v>3</v>
      </c>
      <c r="B30" s="767" t="s">
        <v>390</v>
      </c>
      <c r="C30" s="768"/>
      <c r="D30" s="768"/>
      <c r="E30" s="768"/>
      <c r="F30" s="768"/>
      <c r="G30" s="768"/>
      <c r="H30" s="768"/>
      <c r="I30" s="768"/>
      <c r="J30" s="768"/>
      <c r="K30" s="768"/>
      <c r="L30" s="768"/>
      <c r="M30" s="768"/>
      <c r="N30" s="768"/>
      <c r="O30" s="768"/>
      <c r="P30" s="769"/>
      <c r="Q30" s="770">
        <v>16016</v>
      </c>
      <c r="R30" s="771"/>
      <c r="S30" s="771"/>
      <c r="T30" s="771"/>
      <c r="U30" s="771"/>
      <c r="V30" s="771">
        <v>15832</v>
      </c>
      <c r="W30" s="771"/>
      <c r="X30" s="771"/>
      <c r="Y30" s="771"/>
      <c r="Z30" s="771"/>
      <c r="AA30" s="771">
        <v>184</v>
      </c>
      <c r="AB30" s="771"/>
      <c r="AC30" s="771"/>
      <c r="AD30" s="771"/>
      <c r="AE30" s="772"/>
      <c r="AF30" s="773">
        <v>184</v>
      </c>
      <c r="AG30" s="774"/>
      <c r="AH30" s="774"/>
      <c r="AI30" s="774"/>
      <c r="AJ30" s="775"/>
      <c r="AK30" s="821">
        <v>1968</v>
      </c>
      <c r="AL30" s="817"/>
      <c r="AM30" s="817"/>
      <c r="AN30" s="817"/>
      <c r="AO30" s="817"/>
      <c r="AP30" s="817" t="s">
        <v>482</v>
      </c>
      <c r="AQ30" s="817"/>
      <c r="AR30" s="817"/>
      <c r="AS30" s="817"/>
      <c r="AT30" s="817"/>
      <c r="AU30" s="817" t="s">
        <v>482</v>
      </c>
      <c r="AV30" s="817"/>
      <c r="AW30" s="817"/>
      <c r="AX30" s="817"/>
      <c r="AY30" s="817"/>
      <c r="AZ30" s="818" t="s">
        <v>482</v>
      </c>
      <c r="BA30" s="818"/>
      <c r="BB30" s="818"/>
      <c r="BC30" s="818"/>
      <c r="BD30" s="818"/>
      <c r="BE30" s="819"/>
      <c r="BF30" s="819"/>
      <c r="BG30" s="819"/>
      <c r="BH30" s="819"/>
      <c r="BI30" s="820"/>
      <c r="BJ30" s="226"/>
      <c r="BK30" s="226"/>
      <c r="BL30" s="226"/>
      <c r="BM30" s="226"/>
      <c r="BN30" s="226"/>
      <c r="BO30" s="235"/>
      <c r="BP30" s="235"/>
      <c r="BQ30" s="232">
        <v>24</v>
      </c>
      <c r="BR30" s="233"/>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24"/>
    </row>
    <row r="31" spans="1:131" ht="26.25" customHeight="1" x14ac:dyDescent="0.2">
      <c r="A31" s="236">
        <v>4</v>
      </c>
      <c r="B31" s="767"/>
      <c r="C31" s="768"/>
      <c r="D31" s="768"/>
      <c r="E31" s="768"/>
      <c r="F31" s="768"/>
      <c r="G31" s="768"/>
      <c r="H31" s="768"/>
      <c r="I31" s="768"/>
      <c r="J31" s="768"/>
      <c r="K31" s="768"/>
      <c r="L31" s="768"/>
      <c r="M31" s="768"/>
      <c r="N31" s="768"/>
      <c r="O31" s="768"/>
      <c r="P31" s="769"/>
      <c r="Q31" s="770"/>
      <c r="R31" s="771"/>
      <c r="S31" s="771"/>
      <c r="T31" s="771"/>
      <c r="U31" s="771"/>
      <c r="V31" s="771"/>
      <c r="W31" s="771"/>
      <c r="X31" s="771"/>
      <c r="Y31" s="771"/>
      <c r="Z31" s="771"/>
      <c r="AA31" s="771"/>
      <c r="AB31" s="771"/>
      <c r="AC31" s="771"/>
      <c r="AD31" s="771"/>
      <c r="AE31" s="772"/>
      <c r="AF31" s="773"/>
      <c r="AG31" s="774"/>
      <c r="AH31" s="774"/>
      <c r="AI31" s="774"/>
      <c r="AJ31" s="775"/>
      <c r="AK31" s="821"/>
      <c r="AL31" s="817"/>
      <c r="AM31" s="817"/>
      <c r="AN31" s="817"/>
      <c r="AO31" s="817"/>
      <c r="AP31" s="817"/>
      <c r="AQ31" s="817"/>
      <c r="AR31" s="817"/>
      <c r="AS31" s="817"/>
      <c r="AT31" s="817"/>
      <c r="AU31" s="817"/>
      <c r="AV31" s="817"/>
      <c r="AW31" s="817"/>
      <c r="AX31" s="817"/>
      <c r="AY31" s="817"/>
      <c r="AZ31" s="818"/>
      <c r="BA31" s="818"/>
      <c r="BB31" s="818"/>
      <c r="BC31" s="818"/>
      <c r="BD31" s="818"/>
      <c r="BE31" s="819"/>
      <c r="BF31" s="819"/>
      <c r="BG31" s="819"/>
      <c r="BH31" s="819"/>
      <c r="BI31" s="820"/>
      <c r="BJ31" s="226"/>
      <c r="BK31" s="226"/>
      <c r="BL31" s="226"/>
      <c r="BM31" s="226"/>
      <c r="BN31" s="226"/>
      <c r="BO31" s="235"/>
      <c r="BP31" s="235"/>
      <c r="BQ31" s="232">
        <v>25</v>
      </c>
      <c r="BR31" s="233"/>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24"/>
    </row>
    <row r="32" spans="1:131" ht="26.25" customHeight="1" x14ac:dyDescent="0.2">
      <c r="A32" s="236">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26"/>
      <c r="BK32" s="226"/>
      <c r="BL32" s="226"/>
      <c r="BM32" s="226"/>
      <c r="BN32" s="226"/>
      <c r="BO32" s="235"/>
      <c r="BP32" s="235"/>
      <c r="BQ32" s="232">
        <v>26</v>
      </c>
      <c r="BR32" s="233"/>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24"/>
    </row>
    <row r="33" spans="1:131" ht="26.25" customHeight="1" x14ac:dyDescent="0.2">
      <c r="A33" s="236">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26"/>
      <c r="BK33" s="226"/>
      <c r="BL33" s="226"/>
      <c r="BM33" s="226"/>
      <c r="BN33" s="226"/>
      <c r="BO33" s="235"/>
      <c r="BP33" s="235"/>
      <c r="BQ33" s="232">
        <v>27</v>
      </c>
      <c r="BR33" s="233"/>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24"/>
    </row>
    <row r="34" spans="1:131" ht="26.25" customHeight="1" x14ac:dyDescent="0.2">
      <c r="A34" s="236">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26"/>
      <c r="BK34" s="226"/>
      <c r="BL34" s="226"/>
      <c r="BM34" s="226"/>
      <c r="BN34" s="226"/>
      <c r="BO34" s="235"/>
      <c r="BP34" s="235"/>
      <c r="BQ34" s="232">
        <v>28</v>
      </c>
      <c r="BR34" s="233"/>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24"/>
    </row>
    <row r="35" spans="1:131" ht="26.25" customHeight="1" x14ac:dyDescent="0.2">
      <c r="A35" s="236">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26"/>
      <c r="BK35" s="226"/>
      <c r="BL35" s="226"/>
      <c r="BM35" s="226"/>
      <c r="BN35" s="226"/>
      <c r="BO35" s="235"/>
      <c r="BP35" s="235"/>
      <c r="BQ35" s="232">
        <v>29</v>
      </c>
      <c r="BR35" s="233"/>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24"/>
    </row>
    <row r="36" spans="1:131" ht="26.25" customHeight="1" x14ac:dyDescent="0.2">
      <c r="A36" s="236">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26"/>
      <c r="BK36" s="226"/>
      <c r="BL36" s="226"/>
      <c r="BM36" s="226"/>
      <c r="BN36" s="226"/>
      <c r="BO36" s="235"/>
      <c r="BP36" s="235"/>
      <c r="BQ36" s="232">
        <v>30</v>
      </c>
      <c r="BR36" s="233"/>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24"/>
    </row>
    <row r="37" spans="1:131" ht="26.25" customHeight="1" x14ac:dyDescent="0.2">
      <c r="A37" s="236">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26"/>
      <c r="BK37" s="226"/>
      <c r="BL37" s="226"/>
      <c r="BM37" s="226"/>
      <c r="BN37" s="226"/>
      <c r="BO37" s="235"/>
      <c r="BP37" s="235"/>
      <c r="BQ37" s="232">
        <v>31</v>
      </c>
      <c r="BR37" s="233"/>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24"/>
    </row>
    <row r="38" spans="1:131" ht="26.25" customHeight="1" x14ac:dyDescent="0.2">
      <c r="A38" s="236">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26"/>
      <c r="BK38" s="226"/>
      <c r="BL38" s="226"/>
      <c r="BM38" s="226"/>
      <c r="BN38" s="226"/>
      <c r="BO38" s="235"/>
      <c r="BP38" s="235"/>
      <c r="BQ38" s="232">
        <v>32</v>
      </c>
      <c r="BR38" s="233"/>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24"/>
    </row>
    <row r="39" spans="1:131" ht="26.25" customHeight="1" x14ac:dyDescent="0.2">
      <c r="A39" s="236">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26"/>
      <c r="BK39" s="226"/>
      <c r="BL39" s="226"/>
      <c r="BM39" s="226"/>
      <c r="BN39" s="226"/>
      <c r="BO39" s="235"/>
      <c r="BP39" s="235"/>
      <c r="BQ39" s="232">
        <v>33</v>
      </c>
      <c r="BR39" s="233"/>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24"/>
    </row>
    <row r="40" spans="1:131" ht="26.25" customHeight="1" x14ac:dyDescent="0.2">
      <c r="A40" s="232">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26"/>
      <c r="BK40" s="226"/>
      <c r="BL40" s="226"/>
      <c r="BM40" s="226"/>
      <c r="BN40" s="226"/>
      <c r="BO40" s="235"/>
      <c r="BP40" s="235"/>
      <c r="BQ40" s="232">
        <v>34</v>
      </c>
      <c r="BR40" s="233"/>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24"/>
    </row>
    <row r="41" spans="1:131" ht="26.25" customHeight="1" x14ac:dyDescent="0.2">
      <c r="A41" s="232">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26"/>
      <c r="BK41" s="226"/>
      <c r="BL41" s="226"/>
      <c r="BM41" s="226"/>
      <c r="BN41" s="226"/>
      <c r="BO41" s="235"/>
      <c r="BP41" s="235"/>
      <c r="BQ41" s="232">
        <v>35</v>
      </c>
      <c r="BR41" s="233"/>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24"/>
    </row>
    <row r="42" spans="1:131" ht="26.25" customHeight="1" x14ac:dyDescent="0.2">
      <c r="A42" s="232">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26"/>
      <c r="BK42" s="226"/>
      <c r="BL42" s="226"/>
      <c r="BM42" s="226"/>
      <c r="BN42" s="226"/>
      <c r="BO42" s="235"/>
      <c r="BP42" s="235"/>
      <c r="BQ42" s="232">
        <v>36</v>
      </c>
      <c r="BR42" s="233"/>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24"/>
    </row>
    <row r="43" spans="1:131" ht="26.25" customHeight="1" x14ac:dyDescent="0.2">
      <c r="A43" s="232">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26"/>
      <c r="BK43" s="226"/>
      <c r="BL43" s="226"/>
      <c r="BM43" s="226"/>
      <c r="BN43" s="226"/>
      <c r="BO43" s="235"/>
      <c r="BP43" s="235"/>
      <c r="BQ43" s="232">
        <v>37</v>
      </c>
      <c r="BR43" s="233"/>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24"/>
    </row>
    <row r="44" spans="1:131" ht="26.25" customHeight="1" x14ac:dyDescent="0.2">
      <c r="A44" s="232">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26"/>
      <c r="BK44" s="226"/>
      <c r="BL44" s="226"/>
      <c r="BM44" s="226"/>
      <c r="BN44" s="226"/>
      <c r="BO44" s="235"/>
      <c r="BP44" s="235"/>
      <c r="BQ44" s="232">
        <v>38</v>
      </c>
      <c r="BR44" s="233"/>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24"/>
    </row>
    <row r="45" spans="1:131" ht="26.25" customHeight="1" x14ac:dyDescent="0.2">
      <c r="A45" s="232">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26"/>
      <c r="BK45" s="226"/>
      <c r="BL45" s="226"/>
      <c r="BM45" s="226"/>
      <c r="BN45" s="226"/>
      <c r="BO45" s="235"/>
      <c r="BP45" s="235"/>
      <c r="BQ45" s="232">
        <v>39</v>
      </c>
      <c r="BR45" s="233"/>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24"/>
    </row>
    <row r="46" spans="1:131" ht="26.25" customHeight="1" x14ac:dyDescent="0.2">
      <c r="A46" s="232">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26"/>
      <c r="BK46" s="226"/>
      <c r="BL46" s="226"/>
      <c r="BM46" s="226"/>
      <c r="BN46" s="226"/>
      <c r="BO46" s="235"/>
      <c r="BP46" s="235"/>
      <c r="BQ46" s="232">
        <v>40</v>
      </c>
      <c r="BR46" s="233"/>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24"/>
    </row>
    <row r="47" spans="1:131" ht="26.25" customHeight="1" x14ac:dyDescent="0.2">
      <c r="A47" s="232">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26"/>
      <c r="BK47" s="226"/>
      <c r="BL47" s="226"/>
      <c r="BM47" s="226"/>
      <c r="BN47" s="226"/>
      <c r="BO47" s="235"/>
      <c r="BP47" s="235"/>
      <c r="BQ47" s="232">
        <v>41</v>
      </c>
      <c r="BR47" s="233"/>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24"/>
    </row>
    <row r="48" spans="1:131" ht="26.25" customHeight="1" x14ac:dyDescent="0.2">
      <c r="A48" s="232">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26"/>
      <c r="BK48" s="226"/>
      <c r="BL48" s="226"/>
      <c r="BM48" s="226"/>
      <c r="BN48" s="226"/>
      <c r="BO48" s="235"/>
      <c r="BP48" s="235"/>
      <c r="BQ48" s="232">
        <v>42</v>
      </c>
      <c r="BR48" s="233"/>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24"/>
    </row>
    <row r="49" spans="1:131" ht="26.25" customHeight="1" x14ac:dyDescent="0.2">
      <c r="A49" s="232">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26"/>
      <c r="BK49" s="226"/>
      <c r="BL49" s="226"/>
      <c r="BM49" s="226"/>
      <c r="BN49" s="226"/>
      <c r="BO49" s="235"/>
      <c r="BP49" s="235"/>
      <c r="BQ49" s="232">
        <v>43</v>
      </c>
      <c r="BR49" s="233"/>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24"/>
    </row>
    <row r="50" spans="1:131" ht="26.25" customHeight="1" x14ac:dyDescent="0.2">
      <c r="A50" s="232">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26"/>
      <c r="BK50" s="226"/>
      <c r="BL50" s="226"/>
      <c r="BM50" s="226"/>
      <c r="BN50" s="226"/>
      <c r="BO50" s="235"/>
      <c r="BP50" s="235"/>
      <c r="BQ50" s="232">
        <v>44</v>
      </c>
      <c r="BR50" s="233"/>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24"/>
    </row>
    <row r="51" spans="1:131" ht="26.25" customHeight="1" x14ac:dyDescent="0.2">
      <c r="A51" s="232">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26"/>
      <c r="BK51" s="226"/>
      <c r="BL51" s="226"/>
      <c r="BM51" s="226"/>
      <c r="BN51" s="226"/>
      <c r="BO51" s="235"/>
      <c r="BP51" s="235"/>
      <c r="BQ51" s="232">
        <v>45</v>
      </c>
      <c r="BR51" s="233"/>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24"/>
    </row>
    <row r="52" spans="1:131" ht="26.25" customHeight="1" x14ac:dyDescent="0.2">
      <c r="A52" s="232">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26"/>
      <c r="BK52" s="226"/>
      <c r="BL52" s="226"/>
      <c r="BM52" s="226"/>
      <c r="BN52" s="226"/>
      <c r="BO52" s="235"/>
      <c r="BP52" s="235"/>
      <c r="BQ52" s="232">
        <v>46</v>
      </c>
      <c r="BR52" s="233"/>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24"/>
    </row>
    <row r="53" spans="1:131" ht="26.25" customHeight="1" x14ac:dyDescent="0.2">
      <c r="A53" s="232">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26"/>
      <c r="BK53" s="226"/>
      <c r="BL53" s="226"/>
      <c r="BM53" s="226"/>
      <c r="BN53" s="226"/>
      <c r="BO53" s="235"/>
      <c r="BP53" s="235"/>
      <c r="BQ53" s="232">
        <v>47</v>
      </c>
      <c r="BR53" s="233"/>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24"/>
    </row>
    <row r="54" spans="1:131" ht="26.25" customHeight="1" x14ac:dyDescent="0.2">
      <c r="A54" s="232">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26"/>
      <c r="BK54" s="226"/>
      <c r="BL54" s="226"/>
      <c r="BM54" s="226"/>
      <c r="BN54" s="226"/>
      <c r="BO54" s="235"/>
      <c r="BP54" s="235"/>
      <c r="BQ54" s="232">
        <v>48</v>
      </c>
      <c r="BR54" s="233"/>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24"/>
    </row>
    <row r="55" spans="1:131" ht="26.25" customHeight="1" x14ac:dyDescent="0.2">
      <c r="A55" s="232">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26"/>
      <c r="BK55" s="226"/>
      <c r="BL55" s="226"/>
      <c r="BM55" s="226"/>
      <c r="BN55" s="226"/>
      <c r="BO55" s="235"/>
      <c r="BP55" s="235"/>
      <c r="BQ55" s="232">
        <v>49</v>
      </c>
      <c r="BR55" s="233"/>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24"/>
    </row>
    <row r="56" spans="1:131" ht="26.25" customHeight="1" x14ac:dyDescent="0.2">
      <c r="A56" s="232">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26"/>
      <c r="BK56" s="226"/>
      <c r="BL56" s="226"/>
      <c r="BM56" s="226"/>
      <c r="BN56" s="226"/>
      <c r="BO56" s="235"/>
      <c r="BP56" s="235"/>
      <c r="BQ56" s="232">
        <v>50</v>
      </c>
      <c r="BR56" s="233"/>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24"/>
    </row>
    <row r="57" spans="1:131" ht="26.25" customHeight="1" x14ac:dyDescent="0.2">
      <c r="A57" s="232">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26"/>
      <c r="BK57" s="226"/>
      <c r="BL57" s="226"/>
      <c r="BM57" s="226"/>
      <c r="BN57" s="226"/>
      <c r="BO57" s="235"/>
      <c r="BP57" s="235"/>
      <c r="BQ57" s="232">
        <v>51</v>
      </c>
      <c r="BR57" s="233"/>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24"/>
    </row>
    <row r="58" spans="1:131" ht="26.25" customHeight="1" x14ac:dyDescent="0.2">
      <c r="A58" s="232">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26"/>
      <c r="BK58" s="226"/>
      <c r="BL58" s="226"/>
      <c r="BM58" s="226"/>
      <c r="BN58" s="226"/>
      <c r="BO58" s="235"/>
      <c r="BP58" s="235"/>
      <c r="BQ58" s="232">
        <v>52</v>
      </c>
      <c r="BR58" s="233"/>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24"/>
    </row>
    <row r="59" spans="1:131" ht="26.25" customHeight="1" x14ac:dyDescent="0.2">
      <c r="A59" s="232">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26"/>
      <c r="BK59" s="226"/>
      <c r="BL59" s="226"/>
      <c r="BM59" s="226"/>
      <c r="BN59" s="226"/>
      <c r="BO59" s="235"/>
      <c r="BP59" s="235"/>
      <c r="BQ59" s="232">
        <v>53</v>
      </c>
      <c r="BR59" s="233"/>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24"/>
    </row>
    <row r="60" spans="1:131" ht="26.25" customHeight="1" x14ac:dyDescent="0.2">
      <c r="A60" s="232">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26"/>
      <c r="BK60" s="226"/>
      <c r="BL60" s="226"/>
      <c r="BM60" s="226"/>
      <c r="BN60" s="226"/>
      <c r="BO60" s="235"/>
      <c r="BP60" s="235"/>
      <c r="BQ60" s="232">
        <v>54</v>
      </c>
      <c r="BR60" s="233"/>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24"/>
    </row>
    <row r="61" spans="1:131" ht="26.25" customHeight="1" thickBot="1" x14ac:dyDescent="0.25">
      <c r="A61" s="232">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26"/>
      <c r="BK61" s="226"/>
      <c r="BL61" s="226"/>
      <c r="BM61" s="226"/>
      <c r="BN61" s="226"/>
      <c r="BO61" s="235"/>
      <c r="BP61" s="235"/>
      <c r="BQ61" s="232">
        <v>55</v>
      </c>
      <c r="BR61" s="233"/>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24"/>
    </row>
    <row r="62" spans="1:131" ht="26.25" customHeight="1" x14ac:dyDescent="0.2">
      <c r="A62" s="232">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40" t="s">
        <v>391</v>
      </c>
      <c r="BK62" s="793"/>
      <c r="BL62" s="793"/>
      <c r="BM62" s="793"/>
      <c r="BN62" s="794"/>
      <c r="BO62" s="235"/>
      <c r="BP62" s="235"/>
      <c r="BQ62" s="232">
        <v>56</v>
      </c>
      <c r="BR62" s="233"/>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24"/>
    </row>
    <row r="63" spans="1:131" ht="26.25" customHeight="1" thickBot="1" x14ac:dyDescent="0.25">
      <c r="A63" s="234" t="s">
        <v>376</v>
      </c>
      <c r="B63" s="776" t="s">
        <v>392</v>
      </c>
      <c r="C63" s="777"/>
      <c r="D63" s="777"/>
      <c r="E63" s="777"/>
      <c r="F63" s="777"/>
      <c r="G63" s="777"/>
      <c r="H63" s="777"/>
      <c r="I63" s="777"/>
      <c r="J63" s="777"/>
      <c r="K63" s="777"/>
      <c r="L63" s="777"/>
      <c r="M63" s="777"/>
      <c r="N63" s="777"/>
      <c r="O63" s="777"/>
      <c r="P63" s="778"/>
      <c r="Q63" s="834"/>
      <c r="R63" s="835"/>
      <c r="S63" s="835"/>
      <c r="T63" s="835"/>
      <c r="U63" s="835"/>
      <c r="V63" s="835"/>
      <c r="W63" s="835"/>
      <c r="X63" s="835"/>
      <c r="Y63" s="835"/>
      <c r="Z63" s="835"/>
      <c r="AA63" s="835"/>
      <c r="AB63" s="835"/>
      <c r="AC63" s="835"/>
      <c r="AD63" s="835"/>
      <c r="AE63" s="836"/>
      <c r="AF63" s="837">
        <v>2907</v>
      </c>
      <c r="AG63" s="827"/>
      <c r="AH63" s="827"/>
      <c r="AI63" s="827"/>
      <c r="AJ63" s="838"/>
      <c r="AK63" s="839"/>
      <c r="AL63" s="835"/>
      <c r="AM63" s="835"/>
      <c r="AN63" s="835"/>
      <c r="AO63" s="835"/>
      <c r="AP63" s="827" t="s">
        <v>551</v>
      </c>
      <c r="AQ63" s="827"/>
      <c r="AR63" s="827"/>
      <c r="AS63" s="827"/>
      <c r="AT63" s="827"/>
      <c r="AU63" s="827" t="s">
        <v>551</v>
      </c>
      <c r="AV63" s="827"/>
      <c r="AW63" s="827"/>
      <c r="AX63" s="827"/>
      <c r="AY63" s="827"/>
      <c r="AZ63" s="828"/>
      <c r="BA63" s="828"/>
      <c r="BB63" s="828"/>
      <c r="BC63" s="828"/>
      <c r="BD63" s="828"/>
      <c r="BE63" s="829"/>
      <c r="BF63" s="829"/>
      <c r="BG63" s="829"/>
      <c r="BH63" s="829"/>
      <c r="BI63" s="830"/>
      <c r="BJ63" s="831" t="s">
        <v>122</v>
      </c>
      <c r="BK63" s="832"/>
      <c r="BL63" s="832"/>
      <c r="BM63" s="832"/>
      <c r="BN63" s="833"/>
      <c r="BO63" s="235"/>
      <c r="BP63" s="235"/>
      <c r="BQ63" s="232">
        <v>57</v>
      </c>
      <c r="BR63" s="233"/>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24"/>
    </row>
    <row r="65" spans="1:131" ht="26.25" customHeight="1" thickBot="1" x14ac:dyDescent="0.25">
      <c r="A65" s="226" t="s">
        <v>393</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24"/>
    </row>
    <row r="66" spans="1:131" ht="26.25" customHeight="1" x14ac:dyDescent="0.2">
      <c r="A66" s="714" t="s">
        <v>394</v>
      </c>
      <c r="B66" s="715"/>
      <c r="C66" s="715"/>
      <c r="D66" s="715"/>
      <c r="E66" s="715"/>
      <c r="F66" s="715"/>
      <c r="G66" s="715"/>
      <c r="H66" s="715"/>
      <c r="I66" s="715"/>
      <c r="J66" s="715"/>
      <c r="K66" s="715"/>
      <c r="L66" s="715"/>
      <c r="M66" s="715"/>
      <c r="N66" s="715"/>
      <c r="O66" s="715"/>
      <c r="P66" s="716"/>
      <c r="Q66" s="720" t="s">
        <v>380</v>
      </c>
      <c r="R66" s="721"/>
      <c r="S66" s="721"/>
      <c r="T66" s="721"/>
      <c r="U66" s="722"/>
      <c r="V66" s="720" t="s">
        <v>381</v>
      </c>
      <c r="W66" s="721"/>
      <c r="X66" s="721"/>
      <c r="Y66" s="721"/>
      <c r="Z66" s="722"/>
      <c r="AA66" s="720" t="s">
        <v>382</v>
      </c>
      <c r="AB66" s="721"/>
      <c r="AC66" s="721"/>
      <c r="AD66" s="721"/>
      <c r="AE66" s="722"/>
      <c r="AF66" s="848" t="s">
        <v>383</v>
      </c>
      <c r="AG66" s="802"/>
      <c r="AH66" s="802"/>
      <c r="AI66" s="802"/>
      <c r="AJ66" s="849"/>
      <c r="AK66" s="720" t="s">
        <v>384</v>
      </c>
      <c r="AL66" s="715"/>
      <c r="AM66" s="715"/>
      <c r="AN66" s="715"/>
      <c r="AO66" s="716"/>
      <c r="AP66" s="720" t="s">
        <v>385</v>
      </c>
      <c r="AQ66" s="721"/>
      <c r="AR66" s="721"/>
      <c r="AS66" s="721"/>
      <c r="AT66" s="722"/>
      <c r="AU66" s="720" t="s">
        <v>395</v>
      </c>
      <c r="AV66" s="721"/>
      <c r="AW66" s="721"/>
      <c r="AX66" s="721"/>
      <c r="AY66" s="722"/>
      <c r="AZ66" s="720" t="s">
        <v>364</v>
      </c>
      <c r="BA66" s="721"/>
      <c r="BB66" s="721"/>
      <c r="BC66" s="721"/>
      <c r="BD66" s="727"/>
      <c r="BE66" s="235"/>
      <c r="BF66" s="235"/>
      <c r="BG66" s="235"/>
      <c r="BH66" s="235"/>
      <c r="BI66" s="235"/>
      <c r="BJ66" s="235"/>
      <c r="BK66" s="235"/>
      <c r="BL66" s="235"/>
      <c r="BM66" s="235"/>
      <c r="BN66" s="235"/>
      <c r="BO66" s="235"/>
      <c r="BP66" s="235"/>
      <c r="BQ66" s="232">
        <v>60</v>
      </c>
      <c r="BR66" s="237"/>
      <c r="BS66" s="841"/>
      <c r="BT66" s="842"/>
      <c r="BU66" s="842"/>
      <c r="BV66" s="842"/>
      <c r="BW66" s="842"/>
      <c r="BX66" s="842"/>
      <c r="BY66" s="842"/>
      <c r="BZ66" s="842"/>
      <c r="CA66" s="842"/>
      <c r="CB66" s="842"/>
      <c r="CC66" s="842"/>
      <c r="CD66" s="842"/>
      <c r="CE66" s="842"/>
      <c r="CF66" s="842"/>
      <c r="CG66" s="847"/>
      <c r="CH66" s="844"/>
      <c r="CI66" s="845"/>
      <c r="CJ66" s="845"/>
      <c r="CK66" s="845"/>
      <c r="CL66" s="846"/>
      <c r="CM66" s="844"/>
      <c r="CN66" s="845"/>
      <c r="CO66" s="845"/>
      <c r="CP66" s="845"/>
      <c r="CQ66" s="846"/>
      <c r="CR66" s="844"/>
      <c r="CS66" s="845"/>
      <c r="CT66" s="845"/>
      <c r="CU66" s="845"/>
      <c r="CV66" s="846"/>
      <c r="CW66" s="844"/>
      <c r="CX66" s="845"/>
      <c r="CY66" s="845"/>
      <c r="CZ66" s="845"/>
      <c r="DA66" s="846"/>
      <c r="DB66" s="844"/>
      <c r="DC66" s="845"/>
      <c r="DD66" s="845"/>
      <c r="DE66" s="845"/>
      <c r="DF66" s="846"/>
      <c r="DG66" s="844"/>
      <c r="DH66" s="845"/>
      <c r="DI66" s="845"/>
      <c r="DJ66" s="845"/>
      <c r="DK66" s="846"/>
      <c r="DL66" s="844"/>
      <c r="DM66" s="845"/>
      <c r="DN66" s="845"/>
      <c r="DO66" s="845"/>
      <c r="DP66" s="846"/>
      <c r="DQ66" s="844"/>
      <c r="DR66" s="845"/>
      <c r="DS66" s="845"/>
      <c r="DT66" s="845"/>
      <c r="DU66" s="846"/>
      <c r="DV66" s="841"/>
      <c r="DW66" s="842"/>
      <c r="DX66" s="842"/>
      <c r="DY66" s="842"/>
      <c r="DZ66" s="843"/>
      <c r="EA66" s="224"/>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50"/>
      <c r="AG67" s="805"/>
      <c r="AH67" s="805"/>
      <c r="AI67" s="805"/>
      <c r="AJ67" s="851"/>
      <c r="AK67" s="852"/>
      <c r="AL67" s="718"/>
      <c r="AM67" s="718"/>
      <c r="AN67" s="718"/>
      <c r="AO67" s="719"/>
      <c r="AP67" s="723"/>
      <c r="AQ67" s="724"/>
      <c r="AR67" s="724"/>
      <c r="AS67" s="724"/>
      <c r="AT67" s="725"/>
      <c r="AU67" s="723"/>
      <c r="AV67" s="724"/>
      <c r="AW67" s="724"/>
      <c r="AX67" s="724"/>
      <c r="AY67" s="725"/>
      <c r="AZ67" s="723"/>
      <c r="BA67" s="724"/>
      <c r="BB67" s="724"/>
      <c r="BC67" s="724"/>
      <c r="BD67" s="729"/>
      <c r="BE67" s="235"/>
      <c r="BF67" s="235"/>
      <c r="BG67" s="235"/>
      <c r="BH67" s="235"/>
      <c r="BI67" s="235"/>
      <c r="BJ67" s="235"/>
      <c r="BK67" s="235"/>
      <c r="BL67" s="235"/>
      <c r="BM67" s="235"/>
      <c r="BN67" s="235"/>
      <c r="BO67" s="235"/>
      <c r="BP67" s="235"/>
      <c r="BQ67" s="232">
        <v>61</v>
      </c>
      <c r="BR67" s="237"/>
      <c r="BS67" s="841"/>
      <c r="BT67" s="842"/>
      <c r="BU67" s="842"/>
      <c r="BV67" s="842"/>
      <c r="BW67" s="842"/>
      <c r="BX67" s="842"/>
      <c r="BY67" s="842"/>
      <c r="BZ67" s="842"/>
      <c r="CA67" s="842"/>
      <c r="CB67" s="842"/>
      <c r="CC67" s="842"/>
      <c r="CD67" s="842"/>
      <c r="CE67" s="842"/>
      <c r="CF67" s="842"/>
      <c r="CG67" s="847"/>
      <c r="CH67" s="844"/>
      <c r="CI67" s="845"/>
      <c r="CJ67" s="845"/>
      <c r="CK67" s="845"/>
      <c r="CL67" s="846"/>
      <c r="CM67" s="844"/>
      <c r="CN67" s="845"/>
      <c r="CO67" s="845"/>
      <c r="CP67" s="845"/>
      <c r="CQ67" s="846"/>
      <c r="CR67" s="844"/>
      <c r="CS67" s="845"/>
      <c r="CT67" s="845"/>
      <c r="CU67" s="845"/>
      <c r="CV67" s="846"/>
      <c r="CW67" s="844"/>
      <c r="CX67" s="845"/>
      <c r="CY67" s="845"/>
      <c r="CZ67" s="845"/>
      <c r="DA67" s="846"/>
      <c r="DB67" s="844"/>
      <c r="DC67" s="845"/>
      <c r="DD67" s="845"/>
      <c r="DE67" s="845"/>
      <c r="DF67" s="846"/>
      <c r="DG67" s="844"/>
      <c r="DH67" s="845"/>
      <c r="DI67" s="845"/>
      <c r="DJ67" s="845"/>
      <c r="DK67" s="846"/>
      <c r="DL67" s="844"/>
      <c r="DM67" s="845"/>
      <c r="DN67" s="845"/>
      <c r="DO67" s="845"/>
      <c r="DP67" s="846"/>
      <c r="DQ67" s="844"/>
      <c r="DR67" s="845"/>
      <c r="DS67" s="845"/>
      <c r="DT67" s="845"/>
      <c r="DU67" s="846"/>
      <c r="DV67" s="841"/>
      <c r="DW67" s="842"/>
      <c r="DX67" s="842"/>
      <c r="DY67" s="842"/>
      <c r="DZ67" s="843"/>
      <c r="EA67" s="224"/>
    </row>
    <row r="68" spans="1:131" ht="26.25" customHeight="1" thickTop="1" x14ac:dyDescent="0.2">
      <c r="A68" s="230">
        <v>1</v>
      </c>
      <c r="B68" s="853" t="s">
        <v>539</v>
      </c>
      <c r="C68" s="854"/>
      <c r="D68" s="854"/>
      <c r="E68" s="854"/>
      <c r="F68" s="854"/>
      <c r="G68" s="854"/>
      <c r="H68" s="854"/>
      <c r="I68" s="854"/>
      <c r="J68" s="854"/>
      <c r="K68" s="854"/>
      <c r="L68" s="854"/>
      <c r="M68" s="854"/>
      <c r="N68" s="854"/>
      <c r="O68" s="854"/>
      <c r="P68" s="855"/>
      <c r="Q68" s="856">
        <v>8467</v>
      </c>
      <c r="R68" s="817">
        <v>7961</v>
      </c>
      <c r="S68" s="817">
        <v>7961</v>
      </c>
      <c r="T68" s="817">
        <v>7961</v>
      </c>
      <c r="U68" s="817">
        <v>7961</v>
      </c>
      <c r="V68" s="817">
        <v>7990</v>
      </c>
      <c r="W68" s="817">
        <v>7475</v>
      </c>
      <c r="X68" s="817">
        <v>7475</v>
      </c>
      <c r="Y68" s="817">
        <v>7475</v>
      </c>
      <c r="Z68" s="817">
        <v>7475</v>
      </c>
      <c r="AA68" s="817">
        <v>477</v>
      </c>
      <c r="AB68" s="817">
        <v>486</v>
      </c>
      <c r="AC68" s="817">
        <v>486</v>
      </c>
      <c r="AD68" s="817">
        <v>486</v>
      </c>
      <c r="AE68" s="817">
        <v>486</v>
      </c>
      <c r="AF68" s="817">
        <v>477</v>
      </c>
      <c r="AG68" s="817">
        <v>486</v>
      </c>
      <c r="AH68" s="817">
        <v>486</v>
      </c>
      <c r="AI68" s="817">
        <v>486</v>
      </c>
      <c r="AJ68" s="817">
        <v>486</v>
      </c>
      <c r="AK68" s="817">
        <v>380</v>
      </c>
      <c r="AL68" s="817"/>
      <c r="AM68" s="817"/>
      <c r="AN68" s="817"/>
      <c r="AO68" s="817"/>
      <c r="AP68" s="817">
        <v>3142</v>
      </c>
      <c r="AQ68" s="817">
        <v>4476</v>
      </c>
      <c r="AR68" s="817">
        <v>4476</v>
      </c>
      <c r="AS68" s="817">
        <v>4476</v>
      </c>
      <c r="AT68" s="817">
        <v>4476</v>
      </c>
      <c r="AU68" s="817">
        <v>135</v>
      </c>
      <c r="AV68" s="817">
        <v>192</v>
      </c>
      <c r="AW68" s="817">
        <v>192</v>
      </c>
      <c r="AX68" s="817">
        <v>192</v>
      </c>
      <c r="AY68" s="817">
        <v>192</v>
      </c>
      <c r="AZ68" s="819"/>
      <c r="BA68" s="819"/>
      <c r="BB68" s="819"/>
      <c r="BC68" s="819"/>
      <c r="BD68" s="820"/>
      <c r="BE68" s="235"/>
      <c r="BF68" s="235"/>
      <c r="BG68" s="235"/>
      <c r="BH68" s="235"/>
      <c r="BI68" s="235"/>
      <c r="BJ68" s="235"/>
      <c r="BK68" s="235"/>
      <c r="BL68" s="235"/>
      <c r="BM68" s="235"/>
      <c r="BN68" s="235"/>
      <c r="BO68" s="235"/>
      <c r="BP68" s="235"/>
      <c r="BQ68" s="232">
        <v>62</v>
      </c>
      <c r="BR68" s="237"/>
      <c r="BS68" s="841"/>
      <c r="BT68" s="842"/>
      <c r="BU68" s="842"/>
      <c r="BV68" s="842"/>
      <c r="BW68" s="842"/>
      <c r="BX68" s="842"/>
      <c r="BY68" s="842"/>
      <c r="BZ68" s="842"/>
      <c r="CA68" s="842"/>
      <c r="CB68" s="842"/>
      <c r="CC68" s="842"/>
      <c r="CD68" s="842"/>
      <c r="CE68" s="842"/>
      <c r="CF68" s="842"/>
      <c r="CG68" s="847"/>
      <c r="CH68" s="844"/>
      <c r="CI68" s="845"/>
      <c r="CJ68" s="845"/>
      <c r="CK68" s="845"/>
      <c r="CL68" s="846"/>
      <c r="CM68" s="844"/>
      <c r="CN68" s="845"/>
      <c r="CO68" s="845"/>
      <c r="CP68" s="845"/>
      <c r="CQ68" s="846"/>
      <c r="CR68" s="844"/>
      <c r="CS68" s="845"/>
      <c r="CT68" s="845"/>
      <c r="CU68" s="845"/>
      <c r="CV68" s="846"/>
      <c r="CW68" s="844"/>
      <c r="CX68" s="845"/>
      <c r="CY68" s="845"/>
      <c r="CZ68" s="845"/>
      <c r="DA68" s="846"/>
      <c r="DB68" s="844"/>
      <c r="DC68" s="845"/>
      <c r="DD68" s="845"/>
      <c r="DE68" s="845"/>
      <c r="DF68" s="846"/>
      <c r="DG68" s="844"/>
      <c r="DH68" s="845"/>
      <c r="DI68" s="845"/>
      <c r="DJ68" s="845"/>
      <c r="DK68" s="846"/>
      <c r="DL68" s="844"/>
      <c r="DM68" s="845"/>
      <c r="DN68" s="845"/>
      <c r="DO68" s="845"/>
      <c r="DP68" s="846"/>
      <c r="DQ68" s="844"/>
      <c r="DR68" s="845"/>
      <c r="DS68" s="845"/>
      <c r="DT68" s="845"/>
      <c r="DU68" s="846"/>
      <c r="DV68" s="841"/>
      <c r="DW68" s="842"/>
      <c r="DX68" s="842"/>
      <c r="DY68" s="842"/>
      <c r="DZ68" s="843"/>
      <c r="EA68" s="224"/>
    </row>
    <row r="69" spans="1:131" ht="26.25" customHeight="1" x14ac:dyDescent="0.2">
      <c r="A69" s="232">
        <v>2</v>
      </c>
      <c r="B69" s="853" t="s">
        <v>540</v>
      </c>
      <c r="C69" s="854"/>
      <c r="D69" s="854"/>
      <c r="E69" s="854"/>
      <c r="F69" s="854"/>
      <c r="G69" s="854"/>
      <c r="H69" s="854"/>
      <c r="I69" s="854"/>
      <c r="J69" s="854"/>
      <c r="K69" s="854"/>
      <c r="L69" s="854"/>
      <c r="M69" s="854"/>
      <c r="N69" s="854"/>
      <c r="O69" s="854"/>
      <c r="P69" s="855"/>
      <c r="Q69" s="859">
        <v>221481</v>
      </c>
      <c r="R69" s="858">
        <v>144168</v>
      </c>
      <c r="S69" s="858">
        <v>144168</v>
      </c>
      <c r="T69" s="858">
        <v>144168</v>
      </c>
      <c r="U69" s="821">
        <v>144168</v>
      </c>
      <c r="V69" s="857">
        <v>203386</v>
      </c>
      <c r="W69" s="858">
        <v>138019</v>
      </c>
      <c r="X69" s="858">
        <v>138019</v>
      </c>
      <c r="Y69" s="858">
        <v>138019</v>
      </c>
      <c r="Z69" s="821">
        <v>138019</v>
      </c>
      <c r="AA69" s="857">
        <v>18095</v>
      </c>
      <c r="AB69" s="858">
        <v>6149</v>
      </c>
      <c r="AC69" s="858">
        <v>6149</v>
      </c>
      <c r="AD69" s="858">
        <v>6149</v>
      </c>
      <c r="AE69" s="821">
        <v>6149</v>
      </c>
      <c r="AF69" s="857">
        <v>40934</v>
      </c>
      <c r="AG69" s="858">
        <v>32354</v>
      </c>
      <c r="AH69" s="858">
        <v>32354</v>
      </c>
      <c r="AI69" s="858">
        <v>32354</v>
      </c>
      <c r="AJ69" s="821">
        <v>32354</v>
      </c>
      <c r="AK69" s="857" t="s">
        <v>482</v>
      </c>
      <c r="AL69" s="858"/>
      <c r="AM69" s="858"/>
      <c r="AN69" s="858"/>
      <c r="AO69" s="821"/>
      <c r="AP69" s="857" t="s">
        <v>482</v>
      </c>
      <c r="AQ69" s="858"/>
      <c r="AR69" s="858"/>
      <c r="AS69" s="858"/>
      <c r="AT69" s="821"/>
      <c r="AU69" s="857" t="s">
        <v>482</v>
      </c>
      <c r="AV69" s="858"/>
      <c r="AW69" s="858"/>
      <c r="AX69" s="858"/>
      <c r="AY69" s="821"/>
      <c r="AZ69" s="819" t="s">
        <v>541</v>
      </c>
      <c r="BA69" s="819"/>
      <c r="BB69" s="819"/>
      <c r="BC69" s="819"/>
      <c r="BD69" s="820"/>
      <c r="BE69" s="235"/>
      <c r="BF69" s="235"/>
      <c r="BG69" s="235"/>
      <c r="BH69" s="235"/>
      <c r="BI69" s="235"/>
      <c r="BJ69" s="235"/>
      <c r="BK69" s="235"/>
      <c r="BL69" s="235"/>
      <c r="BM69" s="235"/>
      <c r="BN69" s="235"/>
      <c r="BO69" s="235"/>
      <c r="BP69" s="235"/>
      <c r="BQ69" s="232">
        <v>63</v>
      </c>
      <c r="BR69" s="237"/>
      <c r="BS69" s="841"/>
      <c r="BT69" s="842"/>
      <c r="BU69" s="842"/>
      <c r="BV69" s="842"/>
      <c r="BW69" s="842"/>
      <c r="BX69" s="842"/>
      <c r="BY69" s="842"/>
      <c r="BZ69" s="842"/>
      <c r="CA69" s="842"/>
      <c r="CB69" s="842"/>
      <c r="CC69" s="842"/>
      <c r="CD69" s="842"/>
      <c r="CE69" s="842"/>
      <c r="CF69" s="842"/>
      <c r="CG69" s="847"/>
      <c r="CH69" s="844"/>
      <c r="CI69" s="845"/>
      <c r="CJ69" s="845"/>
      <c r="CK69" s="845"/>
      <c r="CL69" s="846"/>
      <c r="CM69" s="844"/>
      <c r="CN69" s="845"/>
      <c r="CO69" s="845"/>
      <c r="CP69" s="845"/>
      <c r="CQ69" s="846"/>
      <c r="CR69" s="844"/>
      <c r="CS69" s="845"/>
      <c r="CT69" s="845"/>
      <c r="CU69" s="845"/>
      <c r="CV69" s="846"/>
      <c r="CW69" s="844"/>
      <c r="CX69" s="845"/>
      <c r="CY69" s="845"/>
      <c r="CZ69" s="845"/>
      <c r="DA69" s="846"/>
      <c r="DB69" s="844"/>
      <c r="DC69" s="845"/>
      <c r="DD69" s="845"/>
      <c r="DE69" s="845"/>
      <c r="DF69" s="846"/>
      <c r="DG69" s="844"/>
      <c r="DH69" s="845"/>
      <c r="DI69" s="845"/>
      <c r="DJ69" s="845"/>
      <c r="DK69" s="846"/>
      <c r="DL69" s="844"/>
      <c r="DM69" s="845"/>
      <c r="DN69" s="845"/>
      <c r="DO69" s="845"/>
      <c r="DP69" s="846"/>
      <c r="DQ69" s="844"/>
      <c r="DR69" s="845"/>
      <c r="DS69" s="845"/>
      <c r="DT69" s="845"/>
      <c r="DU69" s="846"/>
      <c r="DV69" s="841"/>
      <c r="DW69" s="842"/>
      <c r="DX69" s="842"/>
      <c r="DY69" s="842"/>
      <c r="DZ69" s="843"/>
      <c r="EA69" s="224"/>
    </row>
    <row r="70" spans="1:131" ht="26.25" customHeight="1" x14ac:dyDescent="0.2">
      <c r="A70" s="232">
        <v>3</v>
      </c>
      <c r="B70" s="853" t="s">
        <v>542</v>
      </c>
      <c r="C70" s="854"/>
      <c r="D70" s="854"/>
      <c r="E70" s="854"/>
      <c r="F70" s="854"/>
      <c r="G70" s="854"/>
      <c r="H70" s="854"/>
      <c r="I70" s="854"/>
      <c r="J70" s="854"/>
      <c r="K70" s="854"/>
      <c r="L70" s="854"/>
      <c r="M70" s="854"/>
      <c r="N70" s="854"/>
      <c r="O70" s="854"/>
      <c r="P70" s="855"/>
      <c r="Q70" s="859">
        <v>90180</v>
      </c>
      <c r="R70" s="858">
        <v>76940</v>
      </c>
      <c r="S70" s="858">
        <v>76940</v>
      </c>
      <c r="T70" s="858">
        <v>76940</v>
      </c>
      <c r="U70" s="821">
        <v>76940</v>
      </c>
      <c r="V70" s="857">
        <v>85061</v>
      </c>
      <c r="W70" s="858">
        <v>73165</v>
      </c>
      <c r="X70" s="858">
        <v>73165</v>
      </c>
      <c r="Y70" s="858">
        <v>73165</v>
      </c>
      <c r="Z70" s="821">
        <v>73165</v>
      </c>
      <c r="AA70" s="857">
        <v>5120</v>
      </c>
      <c r="AB70" s="858">
        <v>3775</v>
      </c>
      <c r="AC70" s="858">
        <v>3775</v>
      </c>
      <c r="AD70" s="858">
        <v>3775</v>
      </c>
      <c r="AE70" s="821">
        <v>3775</v>
      </c>
      <c r="AF70" s="857">
        <v>4894</v>
      </c>
      <c r="AG70" s="858">
        <v>3775</v>
      </c>
      <c r="AH70" s="858">
        <v>3775</v>
      </c>
      <c r="AI70" s="858">
        <v>3775</v>
      </c>
      <c r="AJ70" s="821">
        <v>3775</v>
      </c>
      <c r="AK70" s="857">
        <v>5163</v>
      </c>
      <c r="AL70" s="858">
        <v>7300</v>
      </c>
      <c r="AM70" s="858">
        <v>7300</v>
      </c>
      <c r="AN70" s="858">
        <v>7300</v>
      </c>
      <c r="AO70" s="821">
        <v>7300</v>
      </c>
      <c r="AP70" s="857">
        <v>78689</v>
      </c>
      <c r="AQ70" s="858">
        <v>42318</v>
      </c>
      <c r="AR70" s="858">
        <v>42318</v>
      </c>
      <c r="AS70" s="858">
        <v>42318</v>
      </c>
      <c r="AT70" s="821">
        <v>42318</v>
      </c>
      <c r="AU70" s="857">
        <v>3620</v>
      </c>
      <c r="AV70" s="858">
        <v>42318</v>
      </c>
      <c r="AW70" s="858">
        <v>42318</v>
      </c>
      <c r="AX70" s="858">
        <v>42318</v>
      </c>
      <c r="AY70" s="821">
        <v>42318</v>
      </c>
      <c r="AZ70" s="819"/>
      <c r="BA70" s="819"/>
      <c r="BB70" s="819"/>
      <c r="BC70" s="819"/>
      <c r="BD70" s="820"/>
      <c r="BE70" s="235"/>
      <c r="BF70" s="235"/>
      <c r="BG70" s="235"/>
      <c r="BH70" s="235"/>
      <c r="BI70" s="235"/>
      <c r="BJ70" s="235"/>
      <c r="BK70" s="235"/>
      <c r="BL70" s="235"/>
      <c r="BM70" s="235"/>
      <c r="BN70" s="235"/>
      <c r="BO70" s="235"/>
      <c r="BP70" s="235"/>
      <c r="BQ70" s="232">
        <v>64</v>
      </c>
      <c r="BR70" s="237"/>
      <c r="BS70" s="841"/>
      <c r="BT70" s="842"/>
      <c r="BU70" s="842"/>
      <c r="BV70" s="842"/>
      <c r="BW70" s="842"/>
      <c r="BX70" s="842"/>
      <c r="BY70" s="842"/>
      <c r="BZ70" s="842"/>
      <c r="CA70" s="842"/>
      <c r="CB70" s="842"/>
      <c r="CC70" s="842"/>
      <c r="CD70" s="842"/>
      <c r="CE70" s="842"/>
      <c r="CF70" s="842"/>
      <c r="CG70" s="847"/>
      <c r="CH70" s="844"/>
      <c r="CI70" s="845"/>
      <c r="CJ70" s="845"/>
      <c r="CK70" s="845"/>
      <c r="CL70" s="846"/>
      <c r="CM70" s="844"/>
      <c r="CN70" s="845"/>
      <c r="CO70" s="845"/>
      <c r="CP70" s="845"/>
      <c r="CQ70" s="846"/>
      <c r="CR70" s="844"/>
      <c r="CS70" s="845"/>
      <c r="CT70" s="845"/>
      <c r="CU70" s="845"/>
      <c r="CV70" s="846"/>
      <c r="CW70" s="844"/>
      <c r="CX70" s="845"/>
      <c r="CY70" s="845"/>
      <c r="CZ70" s="845"/>
      <c r="DA70" s="846"/>
      <c r="DB70" s="844"/>
      <c r="DC70" s="845"/>
      <c r="DD70" s="845"/>
      <c r="DE70" s="845"/>
      <c r="DF70" s="846"/>
      <c r="DG70" s="844"/>
      <c r="DH70" s="845"/>
      <c r="DI70" s="845"/>
      <c r="DJ70" s="845"/>
      <c r="DK70" s="846"/>
      <c r="DL70" s="844"/>
      <c r="DM70" s="845"/>
      <c r="DN70" s="845"/>
      <c r="DO70" s="845"/>
      <c r="DP70" s="846"/>
      <c r="DQ70" s="844"/>
      <c r="DR70" s="845"/>
      <c r="DS70" s="845"/>
      <c r="DT70" s="845"/>
      <c r="DU70" s="846"/>
      <c r="DV70" s="841"/>
      <c r="DW70" s="842"/>
      <c r="DX70" s="842"/>
      <c r="DY70" s="842"/>
      <c r="DZ70" s="843"/>
      <c r="EA70" s="224"/>
    </row>
    <row r="71" spans="1:131" ht="26.25" customHeight="1" x14ac:dyDescent="0.2">
      <c r="A71" s="232">
        <v>4</v>
      </c>
      <c r="B71" s="853" t="s">
        <v>543</v>
      </c>
      <c r="C71" s="854"/>
      <c r="D71" s="854"/>
      <c r="E71" s="854"/>
      <c r="F71" s="854"/>
      <c r="G71" s="854"/>
      <c r="H71" s="854"/>
      <c r="I71" s="854"/>
      <c r="J71" s="854"/>
      <c r="K71" s="854"/>
      <c r="L71" s="854"/>
      <c r="M71" s="854"/>
      <c r="N71" s="854"/>
      <c r="O71" s="854"/>
      <c r="P71" s="855"/>
      <c r="Q71" s="859">
        <v>9878</v>
      </c>
      <c r="R71" s="858">
        <v>6933</v>
      </c>
      <c r="S71" s="858">
        <v>6933</v>
      </c>
      <c r="T71" s="858">
        <v>6933</v>
      </c>
      <c r="U71" s="821">
        <v>6933</v>
      </c>
      <c r="V71" s="857">
        <v>9787</v>
      </c>
      <c r="W71" s="858">
        <v>6850</v>
      </c>
      <c r="X71" s="858">
        <v>6850</v>
      </c>
      <c r="Y71" s="858">
        <v>6850</v>
      </c>
      <c r="Z71" s="821">
        <v>6850</v>
      </c>
      <c r="AA71" s="857">
        <v>92</v>
      </c>
      <c r="AB71" s="858">
        <v>82</v>
      </c>
      <c r="AC71" s="858">
        <v>82</v>
      </c>
      <c r="AD71" s="858">
        <v>82</v>
      </c>
      <c r="AE71" s="821">
        <v>82</v>
      </c>
      <c r="AF71" s="857">
        <v>92</v>
      </c>
      <c r="AG71" s="858">
        <v>82</v>
      </c>
      <c r="AH71" s="858">
        <v>82</v>
      </c>
      <c r="AI71" s="858">
        <v>82</v>
      </c>
      <c r="AJ71" s="821">
        <v>82</v>
      </c>
      <c r="AK71" s="857">
        <v>5083</v>
      </c>
      <c r="AL71" s="858">
        <v>2485</v>
      </c>
      <c r="AM71" s="858">
        <v>2485</v>
      </c>
      <c r="AN71" s="858">
        <v>2485</v>
      </c>
      <c r="AO71" s="821">
        <v>2485</v>
      </c>
      <c r="AP71" s="857" t="s">
        <v>482</v>
      </c>
      <c r="AQ71" s="858"/>
      <c r="AR71" s="858"/>
      <c r="AS71" s="858"/>
      <c r="AT71" s="821"/>
      <c r="AU71" s="857" t="s">
        <v>482</v>
      </c>
      <c r="AV71" s="858"/>
      <c r="AW71" s="858"/>
      <c r="AX71" s="858"/>
      <c r="AY71" s="821"/>
      <c r="AZ71" s="819"/>
      <c r="BA71" s="819"/>
      <c r="BB71" s="819"/>
      <c r="BC71" s="819"/>
      <c r="BD71" s="820"/>
      <c r="BE71" s="235"/>
      <c r="BF71" s="235"/>
      <c r="BG71" s="235"/>
      <c r="BH71" s="235"/>
      <c r="BI71" s="235"/>
      <c r="BJ71" s="235"/>
      <c r="BK71" s="235"/>
      <c r="BL71" s="235"/>
      <c r="BM71" s="235"/>
      <c r="BN71" s="235"/>
      <c r="BO71" s="235"/>
      <c r="BP71" s="235"/>
      <c r="BQ71" s="232">
        <v>65</v>
      </c>
      <c r="BR71" s="237"/>
      <c r="BS71" s="841"/>
      <c r="BT71" s="842"/>
      <c r="BU71" s="842"/>
      <c r="BV71" s="842"/>
      <c r="BW71" s="842"/>
      <c r="BX71" s="842"/>
      <c r="BY71" s="842"/>
      <c r="BZ71" s="842"/>
      <c r="CA71" s="842"/>
      <c r="CB71" s="842"/>
      <c r="CC71" s="842"/>
      <c r="CD71" s="842"/>
      <c r="CE71" s="842"/>
      <c r="CF71" s="842"/>
      <c r="CG71" s="847"/>
      <c r="CH71" s="844"/>
      <c r="CI71" s="845"/>
      <c r="CJ71" s="845"/>
      <c r="CK71" s="845"/>
      <c r="CL71" s="846"/>
      <c r="CM71" s="844"/>
      <c r="CN71" s="845"/>
      <c r="CO71" s="845"/>
      <c r="CP71" s="845"/>
      <c r="CQ71" s="846"/>
      <c r="CR71" s="844"/>
      <c r="CS71" s="845"/>
      <c r="CT71" s="845"/>
      <c r="CU71" s="845"/>
      <c r="CV71" s="846"/>
      <c r="CW71" s="844"/>
      <c r="CX71" s="845"/>
      <c r="CY71" s="845"/>
      <c r="CZ71" s="845"/>
      <c r="DA71" s="846"/>
      <c r="DB71" s="844"/>
      <c r="DC71" s="845"/>
      <c r="DD71" s="845"/>
      <c r="DE71" s="845"/>
      <c r="DF71" s="846"/>
      <c r="DG71" s="844"/>
      <c r="DH71" s="845"/>
      <c r="DI71" s="845"/>
      <c r="DJ71" s="845"/>
      <c r="DK71" s="846"/>
      <c r="DL71" s="844"/>
      <c r="DM71" s="845"/>
      <c r="DN71" s="845"/>
      <c r="DO71" s="845"/>
      <c r="DP71" s="846"/>
      <c r="DQ71" s="844"/>
      <c r="DR71" s="845"/>
      <c r="DS71" s="845"/>
      <c r="DT71" s="845"/>
      <c r="DU71" s="846"/>
      <c r="DV71" s="841"/>
      <c r="DW71" s="842"/>
      <c r="DX71" s="842"/>
      <c r="DY71" s="842"/>
      <c r="DZ71" s="843"/>
      <c r="EA71" s="224"/>
    </row>
    <row r="72" spans="1:131" ht="26.25" customHeight="1" x14ac:dyDescent="0.2">
      <c r="A72" s="232">
        <v>5</v>
      </c>
      <c r="B72" s="853" t="s">
        <v>544</v>
      </c>
      <c r="C72" s="854"/>
      <c r="D72" s="854"/>
      <c r="E72" s="854"/>
      <c r="F72" s="854"/>
      <c r="G72" s="854"/>
      <c r="H72" s="854"/>
      <c r="I72" s="854"/>
      <c r="J72" s="854"/>
      <c r="K72" s="854"/>
      <c r="L72" s="854"/>
      <c r="M72" s="854"/>
      <c r="N72" s="854"/>
      <c r="O72" s="854"/>
      <c r="P72" s="855"/>
      <c r="Q72" s="856">
        <v>1600855</v>
      </c>
      <c r="R72" s="817">
        <v>1385861</v>
      </c>
      <c r="S72" s="817">
        <v>1385861</v>
      </c>
      <c r="T72" s="817">
        <v>1385861</v>
      </c>
      <c r="U72" s="817">
        <v>1385861</v>
      </c>
      <c r="V72" s="817">
        <v>1567252</v>
      </c>
      <c r="W72" s="817">
        <v>1346246</v>
      </c>
      <c r="X72" s="817">
        <v>1346246</v>
      </c>
      <c r="Y72" s="817">
        <v>1346246</v>
      </c>
      <c r="Z72" s="817">
        <v>1346246</v>
      </c>
      <c r="AA72" s="817">
        <v>33603</v>
      </c>
      <c r="AB72" s="817">
        <v>39615</v>
      </c>
      <c r="AC72" s="817">
        <v>39615</v>
      </c>
      <c r="AD72" s="817">
        <v>39615</v>
      </c>
      <c r="AE72" s="817">
        <v>39615</v>
      </c>
      <c r="AF72" s="817">
        <v>33603</v>
      </c>
      <c r="AG72" s="817">
        <v>39615</v>
      </c>
      <c r="AH72" s="817">
        <v>39615</v>
      </c>
      <c r="AI72" s="817">
        <v>39615</v>
      </c>
      <c r="AJ72" s="817">
        <v>39615</v>
      </c>
      <c r="AK72" s="817">
        <v>22693</v>
      </c>
      <c r="AL72" s="817">
        <v>13582</v>
      </c>
      <c r="AM72" s="817">
        <v>13582</v>
      </c>
      <c r="AN72" s="817">
        <v>13582</v>
      </c>
      <c r="AO72" s="817">
        <v>13582</v>
      </c>
      <c r="AP72" s="817" t="s">
        <v>482</v>
      </c>
      <c r="AQ72" s="817"/>
      <c r="AR72" s="817"/>
      <c r="AS72" s="817"/>
      <c r="AT72" s="817"/>
      <c r="AU72" s="817" t="s">
        <v>482</v>
      </c>
      <c r="AV72" s="817"/>
      <c r="AW72" s="817"/>
      <c r="AX72" s="817"/>
      <c r="AY72" s="817"/>
      <c r="AZ72" s="819"/>
      <c r="BA72" s="819"/>
      <c r="BB72" s="819"/>
      <c r="BC72" s="819"/>
      <c r="BD72" s="820"/>
      <c r="BE72" s="235"/>
      <c r="BF72" s="235"/>
      <c r="BG72" s="235"/>
      <c r="BH72" s="235"/>
      <c r="BI72" s="235"/>
      <c r="BJ72" s="235"/>
      <c r="BK72" s="235"/>
      <c r="BL72" s="235"/>
      <c r="BM72" s="235"/>
      <c r="BN72" s="235"/>
      <c r="BO72" s="235"/>
      <c r="BP72" s="235"/>
      <c r="BQ72" s="232">
        <v>66</v>
      </c>
      <c r="BR72" s="237"/>
      <c r="BS72" s="841"/>
      <c r="BT72" s="842"/>
      <c r="BU72" s="842"/>
      <c r="BV72" s="842"/>
      <c r="BW72" s="842"/>
      <c r="BX72" s="842"/>
      <c r="BY72" s="842"/>
      <c r="BZ72" s="842"/>
      <c r="CA72" s="842"/>
      <c r="CB72" s="842"/>
      <c r="CC72" s="842"/>
      <c r="CD72" s="842"/>
      <c r="CE72" s="842"/>
      <c r="CF72" s="842"/>
      <c r="CG72" s="847"/>
      <c r="CH72" s="844"/>
      <c r="CI72" s="845"/>
      <c r="CJ72" s="845"/>
      <c r="CK72" s="845"/>
      <c r="CL72" s="846"/>
      <c r="CM72" s="844"/>
      <c r="CN72" s="845"/>
      <c r="CO72" s="845"/>
      <c r="CP72" s="845"/>
      <c r="CQ72" s="846"/>
      <c r="CR72" s="844"/>
      <c r="CS72" s="845"/>
      <c r="CT72" s="845"/>
      <c r="CU72" s="845"/>
      <c r="CV72" s="846"/>
      <c r="CW72" s="844"/>
      <c r="CX72" s="845"/>
      <c r="CY72" s="845"/>
      <c r="CZ72" s="845"/>
      <c r="DA72" s="846"/>
      <c r="DB72" s="844"/>
      <c r="DC72" s="845"/>
      <c r="DD72" s="845"/>
      <c r="DE72" s="845"/>
      <c r="DF72" s="846"/>
      <c r="DG72" s="844"/>
      <c r="DH72" s="845"/>
      <c r="DI72" s="845"/>
      <c r="DJ72" s="845"/>
      <c r="DK72" s="846"/>
      <c r="DL72" s="844"/>
      <c r="DM72" s="845"/>
      <c r="DN72" s="845"/>
      <c r="DO72" s="845"/>
      <c r="DP72" s="846"/>
      <c r="DQ72" s="844"/>
      <c r="DR72" s="845"/>
      <c r="DS72" s="845"/>
      <c r="DT72" s="845"/>
      <c r="DU72" s="846"/>
      <c r="DV72" s="841"/>
      <c r="DW72" s="842"/>
      <c r="DX72" s="842"/>
      <c r="DY72" s="842"/>
      <c r="DZ72" s="843"/>
      <c r="EA72" s="224"/>
    </row>
    <row r="73" spans="1:131" ht="26.25" customHeight="1" x14ac:dyDescent="0.2">
      <c r="A73" s="232">
        <v>6</v>
      </c>
      <c r="B73" s="853"/>
      <c r="C73" s="854"/>
      <c r="D73" s="854"/>
      <c r="E73" s="854"/>
      <c r="F73" s="854"/>
      <c r="G73" s="854"/>
      <c r="H73" s="854"/>
      <c r="I73" s="854"/>
      <c r="J73" s="854"/>
      <c r="K73" s="854"/>
      <c r="L73" s="854"/>
      <c r="M73" s="854"/>
      <c r="N73" s="854"/>
      <c r="O73" s="854"/>
      <c r="P73" s="855"/>
      <c r="Q73" s="859"/>
      <c r="R73" s="858"/>
      <c r="S73" s="858"/>
      <c r="T73" s="858"/>
      <c r="U73" s="821"/>
      <c r="V73" s="857"/>
      <c r="W73" s="858"/>
      <c r="X73" s="858"/>
      <c r="Y73" s="858"/>
      <c r="Z73" s="821"/>
      <c r="AA73" s="857"/>
      <c r="AB73" s="858"/>
      <c r="AC73" s="858"/>
      <c r="AD73" s="858"/>
      <c r="AE73" s="821"/>
      <c r="AF73" s="857"/>
      <c r="AG73" s="858"/>
      <c r="AH73" s="858"/>
      <c r="AI73" s="858"/>
      <c r="AJ73" s="821"/>
      <c r="AK73" s="857"/>
      <c r="AL73" s="858"/>
      <c r="AM73" s="858"/>
      <c r="AN73" s="858"/>
      <c r="AO73" s="821"/>
      <c r="AP73" s="857"/>
      <c r="AQ73" s="858"/>
      <c r="AR73" s="858"/>
      <c r="AS73" s="858"/>
      <c r="AT73" s="821"/>
      <c r="AU73" s="857"/>
      <c r="AV73" s="858"/>
      <c r="AW73" s="858"/>
      <c r="AX73" s="858"/>
      <c r="AY73" s="821"/>
      <c r="AZ73" s="1093"/>
      <c r="BA73" s="854"/>
      <c r="BB73" s="854"/>
      <c r="BC73" s="854"/>
      <c r="BD73" s="1094"/>
      <c r="BE73" s="235"/>
      <c r="BF73" s="235"/>
      <c r="BG73" s="235"/>
      <c r="BH73" s="235"/>
      <c r="BI73" s="235"/>
      <c r="BJ73" s="235"/>
      <c r="BK73" s="235"/>
      <c r="BL73" s="235"/>
      <c r="BM73" s="235"/>
      <c r="BN73" s="235"/>
      <c r="BO73" s="235"/>
      <c r="BP73" s="235"/>
      <c r="BQ73" s="232">
        <v>67</v>
      </c>
      <c r="BR73" s="237"/>
      <c r="BS73" s="841"/>
      <c r="BT73" s="842"/>
      <c r="BU73" s="842"/>
      <c r="BV73" s="842"/>
      <c r="BW73" s="842"/>
      <c r="BX73" s="842"/>
      <c r="BY73" s="842"/>
      <c r="BZ73" s="842"/>
      <c r="CA73" s="842"/>
      <c r="CB73" s="842"/>
      <c r="CC73" s="842"/>
      <c r="CD73" s="842"/>
      <c r="CE73" s="842"/>
      <c r="CF73" s="842"/>
      <c r="CG73" s="847"/>
      <c r="CH73" s="844"/>
      <c r="CI73" s="845"/>
      <c r="CJ73" s="845"/>
      <c r="CK73" s="845"/>
      <c r="CL73" s="846"/>
      <c r="CM73" s="844"/>
      <c r="CN73" s="845"/>
      <c r="CO73" s="845"/>
      <c r="CP73" s="845"/>
      <c r="CQ73" s="846"/>
      <c r="CR73" s="844"/>
      <c r="CS73" s="845"/>
      <c r="CT73" s="845"/>
      <c r="CU73" s="845"/>
      <c r="CV73" s="846"/>
      <c r="CW73" s="844"/>
      <c r="CX73" s="845"/>
      <c r="CY73" s="845"/>
      <c r="CZ73" s="845"/>
      <c r="DA73" s="846"/>
      <c r="DB73" s="844"/>
      <c r="DC73" s="845"/>
      <c r="DD73" s="845"/>
      <c r="DE73" s="845"/>
      <c r="DF73" s="846"/>
      <c r="DG73" s="844"/>
      <c r="DH73" s="845"/>
      <c r="DI73" s="845"/>
      <c r="DJ73" s="845"/>
      <c r="DK73" s="846"/>
      <c r="DL73" s="844"/>
      <c r="DM73" s="845"/>
      <c r="DN73" s="845"/>
      <c r="DO73" s="845"/>
      <c r="DP73" s="846"/>
      <c r="DQ73" s="844"/>
      <c r="DR73" s="845"/>
      <c r="DS73" s="845"/>
      <c r="DT73" s="845"/>
      <c r="DU73" s="846"/>
      <c r="DV73" s="841"/>
      <c r="DW73" s="842"/>
      <c r="DX73" s="842"/>
      <c r="DY73" s="842"/>
      <c r="DZ73" s="843"/>
      <c r="EA73" s="224"/>
    </row>
    <row r="74" spans="1:131" ht="26.25" customHeight="1" x14ac:dyDescent="0.2">
      <c r="A74" s="232">
        <v>7</v>
      </c>
      <c r="B74" s="853"/>
      <c r="C74" s="854"/>
      <c r="D74" s="854"/>
      <c r="E74" s="854"/>
      <c r="F74" s="854"/>
      <c r="G74" s="854"/>
      <c r="H74" s="854"/>
      <c r="I74" s="854"/>
      <c r="J74" s="854"/>
      <c r="K74" s="854"/>
      <c r="L74" s="854"/>
      <c r="M74" s="854"/>
      <c r="N74" s="854"/>
      <c r="O74" s="854"/>
      <c r="P74" s="855"/>
      <c r="Q74" s="856"/>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35"/>
      <c r="BF74" s="235"/>
      <c r="BG74" s="235"/>
      <c r="BH74" s="235"/>
      <c r="BI74" s="235"/>
      <c r="BJ74" s="235"/>
      <c r="BK74" s="235"/>
      <c r="BL74" s="235"/>
      <c r="BM74" s="235"/>
      <c r="BN74" s="235"/>
      <c r="BO74" s="235"/>
      <c r="BP74" s="235"/>
      <c r="BQ74" s="232">
        <v>68</v>
      </c>
      <c r="BR74" s="237"/>
      <c r="BS74" s="841"/>
      <c r="BT74" s="842"/>
      <c r="BU74" s="842"/>
      <c r="BV74" s="842"/>
      <c r="BW74" s="842"/>
      <c r="BX74" s="842"/>
      <c r="BY74" s="842"/>
      <c r="BZ74" s="842"/>
      <c r="CA74" s="842"/>
      <c r="CB74" s="842"/>
      <c r="CC74" s="842"/>
      <c r="CD74" s="842"/>
      <c r="CE74" s="842"/>
      <c r="CF74" s="842"/>
      <c r="CG74" s="847"/>
      <c r="CH74" s="844"/>
      <c r="CI74" s="845"/>
      <c r="CJ74" s="845"/>
      <c r="CK74" s="845"/>
      <c r="CL74" s="846"/>
      <c r="CM74" s="844"/>
      <c r="CN74" s="845"/>
      <c r="CO74" s="845"/>
      <c r="CP74" s="845"/>
      <c r="CQ74" s="846"/>
      <c r="CR74" s="844"/>
      <c r="CS74" s="845"/>
      <c r="CT74" s="845"/>
      <c r="CU74" s="845"/>
      <c r="CV74" s="846"/>
      <c r="CW74" s="844"/>
      <c r="CX74" s="845"/>
      <c r="CY74" s="845"/>
      <c r="CZ74" s="845"/>
      <c r="DA74" s="846"/>
      <c r="DB74" s="844"/>
      <c r="DC74" s="845"/>
      <c r="DD74" s="845"/>
      <c r="DE74" s="845"/>
      <c r="DF74" s="846"/>
      <c r="DG74" s="844"/>
      <c r="DH74" s="845"/>
      <c r="DI74" s="845"/>
      <c r="DJ74" s="845"/>
      <c r="DK74" s="846"/>
      <c r="DL74" s="844"/>
      <c r="DM74" s="845"/>
      <c r="DN74" s="845"/>
      <c r="DO74" s="845"/>
      <c r="DP74" s="846"/>
      <c r="DQ74" s="844"/>
      <c r="DR74" s="845"/>
      <c r="DS74" s="845"/>
      <c r="DT74" s="845"/>
      <c r="DU74" s="846"/>
      <c r="DV74" s="841"/>
      <c r="DW74" s="842"/>
      <c r="DX74" s="842"/>
      <c r="DY74" s="842"/>
      <c r="DZ74" s="843"/>
      <c r="EA74" s="224"/>
    </row>
    <row r="75" spans="1:131" ht="26.25" customHeight="1" x14ac:dyDescent="0.2">
      <c r="A75" s="232">
        <v>8</v>
      </c>
      <c r="B75" s="853"/>
      <c r="C75" s="854"/>
      <c r="D75" s="854"/>
      <c r="E75" s="854"/>
      <c r="F75" s="854"/>
      <c r="G75" s="854"/>
      <c r="H75" s="854"/>
      <c r="I75" s="854"/>
      <c r="J75" s="854"/>
      <c r="K75" s="854"/>
      <c r="L75" s="854"/>
      <c r="M75" s="854"/>
      <c r="N75" s="854"/>
      <c r="O75" s="854"/>
      <c r="P75" s="855"/>
      <c r="Q75" s="859"/>
      <c r="R75" s="858"/>
      <c r="S75" s="858"/>
      <c r="T75" s="858"/>
      <c r="U75" s="821"/>
      <c r="V75" s="857"/>
      <c r="W75" s="858"/>
      <c r="X75" s="858"/>
      <c r="Y75" s="858"/>
      <c r="Z75" s="821"/>
      <c r="AA75" s="857"/>
      <c r="AB75" s="858"/>
      <c r="AC75" s="858"/>
      <c r="AD75" s="858"/>
      <c r="AE75" s="821"/>
      <c r="AF75" s="857"/>
      <c r="AG75" s="858"/>
      <c r="AH75" s="858"/>
      <c r="AI75" s="858"/>
      <c r="AJ75" s="821"/>
      <c r="AK75" s="857"/>
      <c r="AL75" s="858"/>
      <c r="AM75" s="858"/>
      <c r="AN75" s="858"/>
      <c r="AO75" s="821"/>
      <c r="AP75" s="857"/>
      <c r="AQ75" s="858"/>
      <c r="AR75" s="858"/>
      <c r="AS75" s="858"/>
      <c r="AT75" s="821"/>
      <c r="AU75" s="857"/>
      <c r="AV75" s="858"/>
      <c r="AW75" s="858"/>
      <c r="AX75" s="858"/>
      <c r="AY75" s="821"/>
      <c r="AZ75" s="819"/>
      <c r="BA75" s="819"/>
      <c r="BB75" s="819"/>
      <c r="BC75" s="819"/>
      <c r="BD75" s="820"/>
      <c r="BE75" s="235"/>
      <c r="BF75" s="235"/>
      <c r="BG75" s="235"/>
      <c r="BH75" s="235"/>
      <c r="BI75" s="235"/>
      <c r="BJ75" s="235"/>
      <c r="BK75" s="235"/>
      <c r="BL75" s="235"/>
      <c r="BM75" s="235"/>
      <c r="BN75" s="235"/>
      <c r="BO75" s="235"/>
      <c r="BP75" s="235"/>
      <c r="BQ75" s="232">
        <v>69</v>
      </c>
      <c r="BR75" s="237"/>
      <c r="BS75" s="841"/>
      <c r="BT75" s="842"/>
      <c r="BU75" s="842"/>
      <c r="BV75" s="842"/>
      <c r="BW75" s="842"/>
      <c r="BX75" s="842"/>
      <c r="BY75" s="842"/>
      <c r="BZ75" s="842"/>
      <c r="CA75" s="842"/>
      <c r="CB75" s="842"/>
      <c r="CC75" s="842"/>
      <c r="CD75" s="842"/>
      <c r="CE75" s="842"/>
      <c r="CF75" s="842"/>
      <c r="CG75" s="847"/>
      <c r="CH75" s="844"/>
      <c r="CI75" s="845"/>
      <c r="CJ75" s="845"/>
      <c r="CK75" s="845"/>
      <c r="CL75" s="846"/>
      <c r="CM75" s="844"/>
      <c r="CN75" s="845"/>
      <c r="CO75" s="845"/>
      <c r="CP75" s="845"/>
      <c r="CQ75" s="846"/>
      <c r="CR75" s="844"/>
      <c r="CS75" s="845"/>
      <c r="CT75" s="845"/>
      <c r="CU75" s="845"/>
      <c r="CV75" s="846"/>
      <c r="CW75" s="844"/>
      <c r="CX75" s="845"/>
      <c r="CY75" s="845"/>
      <c r="CZ75" s="845"/>
      <c r="DA75" s="846"/>
      <c r="DB75" s="844"/>
      <c r="DC75" s="845"/>
      <c r="DD75" s="845"/>
      <c r="DE75" s="845"/>
      <c r="DF75" s="846"/>
      <c r="DG75" s="844"/>
      <c r="DH75" s="845"/>
      <c r="DI75" s="845"/>
      <c r="DJ75" s="845"/>
      <c r="DK75" s="846"/>
      <c r="DL75" s="844"/>
      <c r="DM75" s="845"/>
      <c r="DN75" s="845"/>
      <c r="DO75" s="845"/>
      <c r="DP75" s="846"/>
      <c r="DQ75" s="844"/>
      <c r="DR75" s="845"/>
      <c r="DS75" s="845"/>
      <c r="DT75" s="845"/>
      <c r="DU75" s="846"/>
      <c r="DV75" s="841"/>
      <c r="DW75" s="842"/>
      <c r="DX75" s="842"/>
      <c r="DY75" s="842"/>
      <c r="DZ75" s="843"/>
      <c r="EA75" s="224"/>
    </row>
    <row r="76" spans="1:131" ht="26.25" customHeight="1" x14ac:dyDescent="0.2">
      <c r="A76" s="232">
        <v>9</v>
      </c>
      <c r="B76" s="853"/>
      <c r="C76" s="854"/>
      <c r="D76" s="854"/>
      <c r="E76" s="854"/>
      <c r="F76" s="854"/>
      <c r="G76" s="854"/>
      <c r="H76" s="854"/>
      <c r="I76" s="854"/>
      <c r="J76" s="854"/>
      <c r="K76" s="854"/>
      <c r="L76" s="854"/>
      <c r="M76" s="854"/>
      <c r="N76" s="854"/>
      <c r="O76" s="854"/>
      <c r="P76" s="855"/>
      <c r="Q76" s="859"/>
      <c r="R76" s="858"/>
      <c r="S76" s="858"/>
      <c r="T76" s="858"/>
      <c r="U76" s="821"/>
      <c r="V76" s="857"/>
      <c r="W76" s="858"/>
      <c r="X76" s="858"/>
      <c r="Y76" s="858"/>
      <c r="Z76" s="821"/>
      <c r="AA76" s="857"/>
      <c r="AB76" s="858"/>
      <c r="AC76" s="858"/>
      <c r="AD76" s="858"/>
      <c r="AE76" s="821"/>
      <c r="AF76" s="857"/>
      <c r="AG76" s="858"/>
      <c r="AH76" s="858"/>
      <c r="AI76" s="858"/>
      <c r="AJ76" s="821"/>
      <c r="AK76" s="857"/>
      <c r="AL76" s="858"/>
      <c r="AM76" s="858"/>
      <c r="AN76" s="858"/>
      <c r="AO76" s="821"/>
      <c r="AP76" s="857"/>
      <c r="AQ76" s="858"/>
      <c r="AR76" s="858"/>
      <c r="AS76" s="858"/>
      <c r="AT76" s="821"/>
      <c r="AU76" s="857"/>
      <c r="AV76" s="858"/>
      <c r="AW76" s="858"/>
      <c r="AX76" s="858"/>
      <c r="AY76" s="821"/>
      <c r="AZ76" s="819"/>
      <c r="BA76" s="819"/>
      <c r="BB76" s="819"/>
      <c r="BC76" s="819"/>
      <c r="BD76" s="820"/>
      <c r="BE76" s="235"/>
      <c r="BF76" s="235"/>
      <c r="BG76" s="235"/>
      <c r="BH76" s="235"/>
      <c r="BI76" s="235"/>
      <c r="BJ76" s="235"/>
      <c r="BK76" s="235"/>
      <c r="BL76" s="235"/>
      <c r="BM76" s="235"/>
      <c r="BN76" s="235"/>
      <c r="BO76" s="235"/>
      <c r="BP76" s="235"/>
      <c r="BQ76" s="232">
        <v>70</v>
      </c>
      <c r="BR76" s="237"/>
      <c r="BS76" s="841"/>
      <c r="BT76" s="842"/>
      <c r="BU76" s="842"/>
      <c r="BV76" s="842"/>
      <c r="BW76" s="842"/>
      <c r="BX76" s="842"/>
      <c r="BY76" s="842"/>
      <c r="BZ76" s="842"/>
      <c r="CA76" s="842"/>
      <c r="CB76" s="842"/>
      <c r="CC76" s="842"/>
      <c r="CD76" s="842"/>
      <c r="CE76" s="842"/>
      <c r="CF76" s="842"/>
      <c r="CG76" s="847"/>
      <c r="CH76" s="844"/>
      <c r="CI76" s="845"/>
      <c r="CJ76" s="845"/>
      <c r="CK76" s="845"/>
      <c r="CL76" s="846"/>
      <c r="CM76" s="844"/>
      <c r="CN76" s="845"/>
      <c r="CO76" s="845"/>
      <c r="CP76" s="845"/>
      <c r="CQ76" s="846"/>
      <c r="CR76" s="844"/>
      <c r="CS76" s="845"/>
      <c r="CT76" s="845"/>
      <c r="CU76" s="845"/>
      <c r="CV76" s="846"/>
      <c r="CW76" s="844"/>
      <c r="CX76" s="845"/>
      <c r="CY76" s="845"/>
      <c r="CZ76" s="845"/>
      <c r="DA76" s="846"/>
      <c r="DB76" s="844"/>
      <c r="DC76" s="845"/>
      <c r="DD76" s="845"/>
      <c r="DE76" s="845"/>
      <c r="DF76" s="846"/>
      <c r="DG76" s="844"/>
      <c r="DH76" s="845"/>
      <c r="DI76" s="845"/>
      <c r="DJ76" s="845"/>
      <c r="DK76" s="846"/>
      <c r="DL76" s="844"/>
      <c r="DM76" s="845"/>
      <c r="DN76" s="845"/>
      <c r="DO76" s="845"/>
      <c r="DP76" s="846"/>
      <c r="DQ76" s="844"/>
      <c r="DR76" s="845"/>
      <c r="DS76" s="845"/>
      <c r="DT76" s="845"/>
      <c r="DU76" s="846"/>
      <c r="DV76" s="841"/>
      <c r="DW76" s="842"/>
      <c r="DX76" s="842"/>
      <c r="DY76" s="842"/>
      <c r="DZ76" s="843"/>
      <c r="EA76" s="224"/>
    </row>
    <row r="77" spans="1:131" ht="26.25" customHeight="1" x14ac:dyDescent="0.2">
      <c r="A77" s="232">
        <v>10</v>
      </c>
      <c r="B77" s="853"/>
      <c r="C77" s="854"/>
      <c r="D77" s="854"/>
      <c r="E77" s="854"/>
      <c r="F77" s="854"/>
      <c r="G77" s="854"/>
      <c r="H77" s="854"/>
      <c r="I77" s="854"/>
      <c r="J77" s="854"/>
      <c r="K77" s="854"/>
      <c r="L77" s="854"/>
      <c r="M77" s="854"/>
      <c r="N77" s="854"/>
      <c r="O77" s="854"/>
      <c r="P77" s="855"/>
      <c r="Q77" s="859"/>
      <c r="R77" s="858"/>
      <c r="S77" s="858"/>
      <c r="T77" s="858"/>
      <c r="U77" s="821"/>
      <c r="V77" s="857"/>
      <c r="W77" s="858"/>
      <c r="X77" s="858"/>
      <c r="Y77" s="858"/>
      <c r="Z77" s="821"/>
      <c r="AA77" s="857"/>
      <c r="AB77" s="858"/>
      <c r="AC77" s="858"/>
      <c r="AD77" s="858"/>
      <c r="AE77" s="821"/>
      <c r="AF77" s="857"/>
      <c r="AG77" s="858"/>
      <c r="AH77" s="858"/>
      <c r="AI77" s="858"/>
      <c r="AJ77" s="821"/>
      <c r="AK77" s="857"/>
      <c r="AL77" s="858"/>
      <c r="AM77" s="858"/>
      <c r="AN77" s="858"/>
      <c r="AO77" s="821"/>
      <c r="AP77" s="857"/>
      <c r="AQ77" s="858"/>
      <c r="AR77" s="858"/>
      <c r="AS77" s="858"/>
      <c r="AT77" s="821"/>
      <c r="AU77" s="857"/>
      <c r="AV77" s="858"/>
      <c r="AW77" s="858"/>
      <c r="AX77" s="858"/>
      <c r="AY77" s="821"/>
      <c r="AZ77" s="819"/>
      <c r="BA77" s="819"/>
      <c r="BB77" s="819"/>
      <c r="BC77" s="819"/>
      <c r="BD77" s="820"/>
      <c r="BE77" s="235"/>
      <c r="BF77" s="235"/>
      <c r="BG77" s="235"/>
      <c r="BH77" s="235"/>
      <c r="BI77" s="235"/>
      <c r="BJ77" s="235"/>
      <c r="BK77" s="235"/>
      <c r="BL77" s="235"/>
      <c r="BM77" s="235"/>
      <c r="BN77" s="235"/>
      <c r="BO77" s="235"/>
      <c r="BP77" s="235"/>
      <c r="BQ77" s="232">
        <v>71</v>
      </c>
      <c r="BR77" s="237"/>
      <c r="BS77" s="841"/>
      <c r="BT77" s="842"/>
      <c r="BU77" s="842"/>
      <c r="BV77" s="842"/>
      <c r="BW77" s="842"/>
      <c r="BX77" s="842"/>
      <c r="BY77" s="842"/>
      <c r="BZ77" s="842"/>
      <c r="CA77" s="842"/>
      <c r="CB77" s="842"/>
      <c r="CC77" s="842"/>
      <c r="CD77" s="842"/>
      <c r="CE77" s="842"/>
      <c r="CF77" s="842"/>
      <c r="CG77" s="847"/>
      <c r="CH77" s="844"/>
      <c r="CI77" s="845"/>
      <c r="CJ77" s="845"/>
      <c r="CK77" s="845"/>
      <c r="CL77" s="846"/>
      <c r="CM77" s="844"/>
      <c r="CN77" s="845"/>
      <c r="CO77" s="845"/>
      <c r="CP77" s="845"/>
      <c r="CQ77" s="846"/>
      <c r="CR77" s="844"/>
      <c r="CS77" s="845"/>
      <c r="CT77" s="845"/>
      <c r="CU77" s="845"/>
      <c r="CV77" s="846"/>
      <c r="CW77" s="844"/>
      <c r="CX77" s="845"/>
      <c r="CY77" s="845"/>
      <c r="CZ77" s="845"/>
      <c r="DA77" s="846"/>
      <c r="DB77" s="844"/>
      <c r="DC77" s="845"/>
      <c r="DD77" s="845"/>
      <c r="DE77" s="845"/>
      <c r="DF77" s="846"/>
      <c r="DG77" s="844"/>
      <c r="DH77" s="845"/>
      <c r="DI77" s="845"/>
      <c r="DJ77" s="845"/>
      <c r="DK77" s="846"/>
      <c r="DL77" s="844"/>
      <c r="DM77" s="845"/>
      <c r="DN77" s="845"/>
      <c r="DO77" s="845"/>
      <c r="DP77" s="846"/>
      <c r="DQ77" s="844"/>
      <c r="DR77" s="845"/>
      <c r="DS77" s="845"/>
      <c r="DT77" s="845"/>
      <c r="DU77" s="846"/>
      <c r="DV77" s="841"/>
      <c r="DW77" s="842"/>
      <c r="DX77" s="842"/>
      <c r="DY77" s="842"/>
      <c r="DZ77" s="843"/>
      <c r="EA77" s="224"/>
    </row>
    <row r="78" spans="1:131" ht="26.25" customHeight="1" x14ac:dyDescent="0.2">
      <c r="A78" s="232">
        <v>11</v>
      </c>
      <c r="B78" s="853"/>
      <c r="C78" s="854"/>
      <c r="D78" s="854"/>
      <c r="E78" s="854"/>
      <c r="F78" s="854"/>
      <c r="G78" s="854"/>
      <c r="H78" s="854"/>
      <c r="I78" s="854"/>
      <c r="J78" s="854"/>
      <c r="K78" s="854"/>
      <c r="L78" s="854"/>
      <c r="M78" s="854"/>
      <c r="N78" s="854"/>
      <c r="O78" s="854"/>
      <c r="P78" s="855"/>
      <c r="Q78" s="856"/>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35"/>
      <c r="BF78" s="235"/>
      <c r="BG78" s="235"/>
      <c r="BH78" s="235"/>
      <c r="BI78" s="235"/>
      <c r="BJ78" s="224"/>
      <c r="BK78" s="224"/>
      <c r="BL78" s="224"/>
      <c r="BM78" s="224"/>
      <c r="BN78" s="224"/>
      <c r="BO78" s="235"/>
      <c r="BP78" s="235"/>
      <c r="BQ78" s="232">
        <v>72</v>
      </c>
      <c r="BR78" s="237"/>
      <c r="BS78" s="841"/>
      <c r="BT78" s="842"/>
      <c r="BU78" s="842"/>
      <c r="BV78" s="842"/>
      <c r="BW78" s="842"/>
      <c r="BX78" s="842"/>
      <c r="BY78" s="842"/>
      <c r="BZ78" s="842"/>
      <c r="CA78" s="842"/>
      <c r="CB78" s="842"/>
      <c r="CC78" s="842"/>
      <c r="CD78" s="842"/>
      <c r="CE78" s="842"/>
      <c r="CF78" s="842"/>
      <c r="CG78" s="847"/>
      <c r="CH78" s="844"/>
      <c r="CI78" s="845"/>
      <c r="CJ78" s="845"/>
      <c r="CK78" s="845"/>
      <c r="CL78" s="846"/>
      <c r="CM78" s="844"/>
      <c r="CN78" s="845"/>
      <c r="CO78" s="845"/>
      <c r="CP78" s="845"/>
      <c r="CQ78" s="846"/>
      <c r="CR78" s="844"/>
      <c r="CS78" s="845"/>
      <c r="CT78" s="845"/>
      <c r="CU78" s="845"/>
      <c r="CV78" s="846"/>
      <c r="CW78" s="844"/>
      <c r="CX78" s="845"/>
      <c r="CY78" s="845"/>
      <c r="CZ78" s="845"/>
      <c r="DA78" s="846"/>
      <c r="DB78" s="844"/>
      <c r="DC78" s="845"/>
      <c r="DD78" s="845"/>
      <c r="DE78" s="845"/>
      <c r="DF78" s="846"/>
      <c r="DG78" s="844"/>
      <c r="DH78" s="845"/>
      <c r="DI78" s="845"/>
      <c r="DJ78" s="845"/>
      <c r="DK78" s="846"/>
      <c r="DL78" s="844"/>
      <c r="DM78" s="845"/>
      <c r="DN78" s="845"/>
      <c r="DO78" s="845"/>
      <c r="DP78" s="846"/>
      <c r="DQ78" s="844"/>
      <c r="DR78" s="845"/>
      <c r="DS78" s="845"/>
      <c r="DT78" s="845"/>
      <c r="DU78" s="846"/>
      <c r="DV78" s="841"/>
      <c r="DW78" s="842"/>
      <c r="DX78" s="842"/>
      <c r="DY78" s="842"/>
      <c r="DZ78" s="843"/>
      <c r="EA78" s="224"/>
    </row>
    <row r="79" spans="1:131" ht="26.25" customHeight="1" x14ac:dyDescent="0.2">
      <c r="A79" s="232">
        <v>12</v>
      </c>
      <c r="B79" s="853"/>
      <c r="C79" s="854"/>
      <c r="D79" s="854"/>
      <c r="E79" s="854"/>
      <c r="F79" s="854"/>
      <c r="G79" s="854"/>
      <c r="H79" s="854"/>
      <c r="I79" s="854"/>
      <c r="J79" s="854"/>
      <c r="K79" s="854"/>
      <c r="L79" s="854"/>
      <c r="M79" s="854"/>
      <c r="N79" s="854"/>
      <c r="O79" s="854"/>
      <c r="P79" s="855"/>
      <c r="Q79" s="856"/>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35"/>
      <c r="BF79" s="235"/>
      <c r="BG79" s="235"/>
      <c r="BH79" s="235"/>
      <c r="BI79" s="235"/>
      <c r="BJ79" s="224"/>
      <c r="BK79" s="224"/>
      <c r="BL79" s="224"/>
      <c r="BM79" s="224"/>
      <c r="BN79" s="224"/>
      <c r="BO79" s="235"/>
      <c r="BP79" s="235"/>
      <c r="BQ79" s="232">
        <v>73</v>
      </c>
      <c r="BR79" s="237"/>
      <c r="BS79" s="841"/>
      <c r="BT79" s="842"/>
      <c r="BU79" s="842"/>
      <c r="BV79" s="842"/>
      <c r="BW79" s="842"/>
      <c r="BX79" s="842"/>
      <c r="BY79" s="842"/>
      <c r="BZ79" s="842"/>
      <c r="CA79" s="842"/>
      <c r="CB79" s="842"/>
      <c r="CC79" s="842"/>
      <c r="CD79" s="842"/>
      <c r="CE79" s="842"/>
      <c r="CF79" s="842"/>
      <c r="CG79" s="847"/>
      <c r="CH79" s="844"/>
      <c r="CI79" s="845"/>
      <c r="CJ79" s="845"/>
      <c r="CK79" s="845"/>
      <c r="CL79" s="846"/>
      <c r="CM79" s="844"/>
      <c r="CN79" s="845"/>
      <c r="CO79" s="845"/>
      <c r="CP79" s="845"/>
      <c r="CQ79" s="846"/>
      <c r="CR79" s="844"/>
      <c r="CS79" s="845"/>
      <c r="CT79" s="845"/>
      <c r="CU79" s="845"/>
      <c r="CV79" s="846"/>
      <c r="CW79" s="844"/>
      <c r="CX79" s="845"/>
      <c r="CY79" s="845"/>
      <c r="CZ79" s="845"/>
      <c r="DA79" s="846"/>
      <c r="DB79" s="844"/>
      <c r="DC79" s="845"/>
      <c r="DD79" s="845"/>
      <c r="DE79" s="845"/>
      <c r="DF79" s="846"/>
      <c r="DG79" s="844"/>
      <c r="DH79" s="845"/>
      <c r="DI79" s="845"/>
      <c r="DJ79" s="845"/>
      <c r="DK79" s="846"/>
      <c r="DL79" s="844"/>
      <c r="DM79" s="845"/>
      <c r="DN79" s="845"/>
      <c r="DO79" s="845"/>
      <c r="DP79" s="846"/>
      <c r="DQ79" s="844"/>
      <c r="DR79" s="845"/>
      <c r="DS79" s="845"/>
      <c r="DT79" s="845"/>
      <c r="DU79" s="846"/>
      <c r="DV79" s="841"/>
      <c r="DW79" s="842"/>
      <c r="DX79" s="842"/>
      <c r="DY79" s="842"/>
      <c r="DZ79" s="843"/>
      <c r="EA79" s="224"/>
    </row>
    <row r="80" spans="1:131" ht="26.25" customHeight="1" x14ac:dyDescent="0.2">
      <c r="A80" s="232">
        <v>13</v>
      </c>
      <c r="B80" s="853"/>
      <c r="C80" s="854"/>
      <c r="D80" s="854"/>
      <c r="E80" s="854"/>
      <c r="F80" s="854"/>
      <c r="G80" s="854"/>
      <c r="H80" s="854"/>
      <c r="I80" s="854"/>
      <c r="J80" s="854"/>
      <c r="K80" s="854"/>
      <c r="L80" s="854"/>
      <c r="M80" s="854"/>
      <c r="N80" s="854"/>
      <c r="O80" s="854"/>
      <c r="P80" s="855"/>
      <c r="Q80" s="856"/>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35"/>
      <c r="BF80" s="235"/>
      <c r="BG80" s="235"/>
      <c r="BH80" s="235"/>
      <c r="BI80" s="235"/>
      <c r="BJ80" s="235"/>
      <c r="BK80" s="235"/>
      <c r="BL80" s="235"/>
      <c r="BM80" s="235"/>
      <c r="BN80" s="235"/>
      <c r="BO80" s="235"/>
      <c r="BP80" s="235"/>
      <c r="BQ80" s="232">
        <v>74</v>
      </c>
      <c r="BR80" s="237"/>
      <c r="BS80" s="841"/>
      <c r="BT80" s="842"/>
      <c r="BU80" s="842"/>
      <c r="BV80" s="842"/>
      <c r="BW80" s="842"/>
      <c r="BX80" s="842"/>
      <c r="BY80" s="842"/>
      <c r="BZ80" s="842"/>
      <c r="CA80" s="842"/>
      <c r="CB80" s="842"/>
      <c r="CC80" s="842"/>
      <c r="CD80" s="842"/>
      <c r="CE80" s="842"/>
      <c r="CF80" s="842"/>
      <c r="CG80" s="847"/>
      <c r="CH80" s="844"/>
      <c r="CI80" s="845"/>
      <c r="CJ80" s="845"/>
      <c r="CK80" s="845"/>
      <c r="CL80" s="846"/>
      <c r="CM80" s="844"/>
      <c r="CN80" s="845"/>
      <c r="CO80" s="845"/>
      <c r="CP80" s="845"/>
      <c r="CQ80" s="846"/>
      <c r="CR80" s="844"/>
      <c r="CS80" s="845"/>
      <c r="CT80" s="845"/>
      <c r="CU80" s="845"/>
      <c r="CV80" s="846"/>
      <c r="CW80" s="844"/>
      <c r="CX80" s="845"/>
      <c r="CY80" s="845"/>
      <c r="CZ80" s="845"/>
      <c r="DA80" s="846"/>
      <c r="DB80" s="844"/>
      <c r="DC80" s="845"/>
      <c r="DD80" s="845"/>
      <c r="DE80" s="845"/>
      <c r="DF80" s="846"/>
      <c r="DG80" s="844"/>
      <c r="DH80" s="845"/>
      <c r="DI80" s="845"/>
      <c r="DJ80" s="845"/>
      <c r="DK80" s="846"/>
      <c r="DL80" s="844"/>
      <c r="DM80" s="845"/>
      <c r="DN80" s="845"/>
      <c r="DO80" s="845"/>
      <c r="DP80" s="846"/>
      <c r="DQ80" s="844"/>
      <c r="DR80" s="845"/>
      <c r="DS80" s="845"/>
      <c r="DT80" s="845"/>
      <c r="DU80" s="846"/>
      <c r="DV80" s="841"/>
      <c r="DW80" s="842"/>
      <c r="DX80" s="842"/>
      <c r="DY80" s="842"/>
      <c r="DZ80" s="843"/>
      <c r="EA80" s="224"/>
    </row>
    <row r="81" spans="1:131" ht="26.25" customHeight="1" x14ac:dyDescent="0.2">
      <c r="A81" s="232">
        <v>14</v>
      </c>
      <c r="B81" s="853"/>
      <c r="C81" s="854"/>
      <c r="D81" s="854"/>
      <c r="E81" s="854"/>
      <c r="F81" s="854"/>
      <c r="G81" s="854"/>
      <c r="H81" s="854"/>
      <c r="I81" s="854"/>
      <c r="J81" s="854"/>
      <c r="K81" s="854"/>
      <c r="L81" s="854"/>
      <c r="M81" s="854"/>
      <c r="N81" s="854"/>
      <c r="O81" s="854"/>
      <c r="P81" s="855"/>
      <c r="Q81" s="856"/>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35"/>
      <c r="BF81" s="235"/>
      <c r="BG81" s="235"/>
      <c r="BH81" s="235"/>
      <c r="BI81" s="235"/>
      <c r="BJ81" s="235"/>
      <c r="BK81" s="235"/>
      <c r="BL81" s="235"/>
      <c r="BM81" s="235"/>
      <c r="BN81" s="235"/>
      <c r="BO81" s="235"/>
      <c r="BP81" s="235"/>
      <c r="BQ81" s="232">
        <v>75</v>
      </c>
      <c r="BR81" s="237"/>
      <c r="BS81" s="841"/>
      <c r="BT81" s="842"/>
      <c r="BU81" s="842"/>
      <c r="BV81" s="842"/>
      <c r="BW81" s="842"/>
      <c r="BX81" s="842"/>
      <c r="BY81" s="842"/>
      <c r="BZ81" s="842"/>
      <c r="CA81" s="842"/>
      <c r="CB81" s="842"/>
      <c r="CC81" s="842"/>
      <c r="CD81" s="842"/>
      <c r="CE81" s="842"/>
      <c r="CF81" s="842"/>
      <c r="CG81" s="847"/>
      <c r="CH81" s="844"/>
      <c r="CI81" s="845"/>
      <c r="CJ81" s="845"/>
      <c r="CK81" s="845"/>
      <c r="CL81" s="846"/>
      <c r="CM81" s="844"/>
      <c r="CN81" s="845"/>
      <c r="CO81" s="845"/>
      <c r="CP81" s="845"/>
      <c r="CQ81" s="846"/>
      <c r="CR81" s="844"/>
      <c r="CS81" s="845"/>
      <c r="CT81" s="845"/>
      <c r="CU81" s="845"/>
      <c r="CV81" s="846"/>
      <c r="CW81" s="844"/>
      <c r="CX81" s="845"/>
      <c r="CY81" s="845"/>
      <c r="CZ81" s="845"/>
      <c r="DA81" s="846"/>
      <c r="DB81" s="844"/>
      <c r="DC81" s="845"/>
      <c r="DD81" s="845"/>
      <c r="DE81" s="845"/>
      <c r="DF81" s="846"/>
      <c r="DG81" s="844"/>
      <c r="DH81" s="845"/>
      <c r="DI81" s="845"/>
      <c r="DJ81" s="845"/>
      <c r="DK81" s="846"/>
      <c r="DL81" s="844"/>
      <c r="DM81" s="845"/>
      <c r="DN81" s="845"/>
      <c r="DO81" s="845"/>
      <c r="DP81" s="846"/>
      <c r="DQ81" s="844"/>
      <c r="DR81" s="845"/>
      <c r="DS81" s="845"/>
      <c r="DT81" s="845"/>
      <c r="DU81" s="846"/>
      <c r="DV81" s="841"/>
      <c r="DW81" s="842"/>
      <c r="DX81" s="842"/>
      <c r="DY81" s="842"/>
      <c r="DZ81" s="843"/>
      <c r="EA81" s="224"/>
    </row>
    <row r="82" spans="1:131" ht="26.25" customHeight="1" x14ac:dyDescent="0.2">
      <c r="A82" s="232">
        <v>15</v>
      </c>
      <c r="B82" s="853"/>
      <c r="C82" s="854"/>
      <c r="D82" s="854"/>
      <c r="E82" s="854"/>
      <c r="F82" s="854"/>
      <c r="G82" s="854"/>
      <c r="H82" s="854"/>
      <c r="I82" s="854"/>
      <c r="J82" s="854"/>
      <c r="K82" s="854"/>
      <c r="L82" s="854"/>
      <c r="M82" s="854"/>
      <c r="N82" s="854"/>
      <c r="O82" s="854"/>
      <c r="P82" s="855"/>
      <c r="Q82" s="856"/>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35"/>
      <c r="BF82" s="235"/>
      <c r="BG82" s="235"/>
      <c r="BH82" s="235"/>
      <c r="BI82" s="235"/>
      <c r="BJ82" s="235"/>
      <c r="BK82" s="235"/>
      <c r="BL82" s="235"/>
      <c r="BM82" s="235"/>
      <c r="BN82" s="235"/>
      <c r="BO82" s="235"/>
      <c r="BP82" s="235"/>
      <c r="BQ82" s="232">
        <v>76</v>
      </c>
      <c r="BR82" s="237"/>
      <c r="BS82" s="841"/>
      <c r="BT82" s="842"/>
      <c r="BU82" s="842"/>
      <c r="BV82" s="842"/>
      <c r="BW82" s="842"/>
      <c r="BX82" s="842"/>
      <c r="BY82" s="842"/>
      <c r="BZ82" s="842"/>
      <c r="CA82" s="842"/>
      <c r="CB82" s="842"/>
      <c r="CC82" s="842"/>
      <c r="CD82" s="842"/>
      <c r="CE82" s="842"/>
      <c r="CF82" s="842"/>
      <c r="CG82" s="847"/>
      <c r="CH82" s="844"/>
      <c r="CI82" s="845"/>
      <c r="CJ82" s="845"/>
      <c r="CK82" s="845"/>
      <c r="CL82" s="846"/>
      <c r="CM82" s="844"/>
      <c r="CN82" s="845"/>
      <c r="CO82" s="845"/>
      <c r="CP82" s="845"/>
      <c r="CQ82" s="846"/>
      <c r="CR82" s="844"/>
      <c r="CS82" s="845"/>
      <c r="CT82" s="845"/>
      <c r="CU82" s="845"/>
      <c r="CV82" s="846"/>
      <c r="CW82" s="844"/>
      <c r="CX82" s="845"/>
      <c r="CY82" s="845"/>
      <c r="CZ82" s="845"/>
      <c r="DA82" s="846"/>
      <c r="DB82" s="844"/>
      <c r="DC82" s="845"/>
      <c r="DD82" s="845"/>
      <c r="DE82" s="845"/>
      <c r="DF82" s="846"/>
      <c r="DG82" s="844"/>
      <c r="DH82" s="845"/>
      <c r="DI82" s="845"/>
      <c r="DJ82" s="845"/>
      <c r="DK82" s="846"/>
      <c r="DL82" s="844"/>
      <c r="DM82" s="845"/>
      <c r="DN82" s="845"/>
      <c r="DO82" s="845"/>
      <c r="DP82" s="846"/>
      <c r="DQ82" s="844"/>
      <c r="DR82" s="845"/>
      <c r="DS82" s="845"/>
      <c r="DT82" s="845"/>
      <c r="DU82" s="846"/>
      <c r="DV82" s="841"/>
      <c r="DW82" s="842"/>
      <c r="DX82" s="842"/>
      <c r="DY82" s="842"/>
      <c r="DZ82" s="843"/>
      <c r="EA82" s="224"/>
    </row>
    <row r="83" spans="1:131" ht="26.25" customHeight="1" x14ac:dyDescent="0.2">
      <c r="A83" s="232">
        <v>16</v>
      </c>
      <c r="B83" s="853"/>
      <c r="C83" s="854"/>
      <c r="D83" s="854"/>
      <c r="E83" s="854"/>
      <c r="F83" s="854"/>
      <c r="G83" s="854"/>
      <c r="H83" s="854"/>
      <c r="I83" s="854"/>
      <c r="J83" s="854"/>
      <c r="K83" s="854"/>
      <c r="L83" s="854"/>
      <c r="M83" s="854"/>
      <c r="N83" s="854"/>
      <c r="O83" s="854"/>
      <c r="P83" s="855"/>
      <c r="Q83" s="856"/>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35"/>
      <c r="BF83" s="235"/>
      <c r="BG83" s="235"/>
      <c r="BH83" s="235"/>
      <c r="BI83" s="235"/>
      <c r="BJ83" s="235"/>
      <c r="BK83" s="235"/>
      <c r="BL83" s="235"/>
      <c r="BM83" s="235"/>
      <c r="BN83" s="235"/>
      <c r="BO83" s="235"/>
      <c r="BP83" s="235"/>
      <c r="BQ83" s="232">
        <v>77</v>
      </c>
      <c r="BR83" s="237"/>
      <c r="BS83" s="841"/>
      <c r="BT83" s="842"/>
      <c r="BU83" s="842"/>
      <c r="BV83" s="842"/>
      <c r="BW83" s="842"/>
      <c r="BX83" s="842"/>
      <c r="BY83" s="842"/>
      <c r="BZ83" s="842"/>
      <c r="CA83" s="842"/>
      <c r="CB83" s="842"/>
      <c r="CC83" s="842"/>
      <c r="CD83" s="842"/>
      <c r="CE83" s="842"/>
      <c r="CF83" s="842"/>
      <c r="CG83" s="847"/>
      <c r="CH83" s="844"/>
      <c r="CI83" s="845"/>
      <c r="CJ83" s="845"/>
      <c r="CK83" s="845"/>
      <c r="CL83" s="846"/>
      <c r="CM83" s="844"/>
      <c r="CN83" s="845"/>
      <c r="CO83" s="845"/>
      <c r="CP83" s="845"/>
      <c r="CQ83" s="846"/>
      <c r="CR83" s="844"/>
      <c r="CS83" s="845"/>
      <c r="CT83" s="845"/>
      <c r="CU83" s="845"/>
      <c r="CV83" s="846"/>
      <c r="CW83" s="844"/>
      <c r="CX83" s="845"/>
      <c r="CY83" s="845"/>
      <c r="CZ83" s="845"/>
      <c r="DA83" s="846"/>
      <c r="DB83" s="844"/>
      <c r="DC83" s="845"/>
      <c r="DD83" s="845"/>
      <c r="DE83" s="845"/>
      <c r="DF83" s="846"/>
      <c r="DG83" s="844"/>
      <c r="DH83" s="845"/>
      <c r="DI83" s="845"/>
      <c r="DJ83" s="845"/>
      <c r="DK83" s="846"/>
      <c r="DL83" s="844"/>
      <c r="DM83" s="845"/>
      <c r="DN83" s="845"/>
      <c r="DO83" s="845"/>
      <c r="DP83" s="846"/>
      <c r="DQ83" s="844"/>
      <c r="DR83" s="845"/>
      <c r="DS83" s="845"/>
      <c r="DT83" s="845"/>
      <c r="DU83" s="846"/>
      <c r="DV83" s="841"/>
      <c r="DW83" s="842"/>
      <c r="DX83" s="842"/>
      <c r="DY83" s="842"/>
      <c r="DZ83" s="843"/>
      <c r="EA83" s="224"/>
    </row>
    <row r="84" spans="1:131" ht="26.25" customHeight="1" x14ac:dyDescent="0.2">
      <c r="A84" s="232">
        <v>17</v>
      </c>
      <c r="B84" s="853"/>
      <c r="C84" s="854"/>
      <c r="D84" s="854"/>
      <c r="E84" s="854"/>
      <c r="F84" s="854"/>
      <c r="G84" s="854"/>
      <c r="H84" s="854"/>
      <c r="I84" s="854"/>
      <c r="J84" s="854"/>
      <c r="K84" s="854"/>
      <c r="L84" s="854"/>
      <c r="M84" s="854"/>
      <c r="N84" s="854"/>
      <c r="O84" s="854"/>
      <c r="P84" s="855"/>
      <c r="Q84" s="856"/>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35"/>
      <c r="BF84" s="235"/>
      <c r="BG84" s="235"/>
      <c r="BH84" s="235"/>
      <c r="BI84" s="235"/>
      <c r="BJ84" s="235"/>
      <c r="BK84" s="235"/>
      <c r="BL84" s="235"/>
      <c r="BM84" s="235"/>
      <c r="BN84" s="235"/>
      <c r="BO84" s="235"/>
      <c r="BP84" s="235"/>
      <c r="BQ84" s="232">
        <v>78</v>
      </c>
      <c r="BR84" s="237"/>
      <c r="BS84" s="841"/>
      <c r="BT84" s="842"/>
      <c r="BU84" s="842"/>
      <c r="BV84" s="842"/>
      <c r="BW84" s="842"/>
      <c r="BX84" s="842"/>
      <c r="BY84" s="842"/>
      <c r="BZ84" s="842"/>
      <c r="CA84" s="842"/>
      <c r="CB84" s="842"/>
      <c r="CC84" s="842"/>
      <c r="CD84" s="842"/>
      <c r="CE84" s="842"/>
      <c r="CF84" s="842"/>
      <c r="CG84" s="847"/>
      <c r="CH84" s="844"/>
      <c r="CI84" s="845"/>
      <c r="CJ84" s="845"/>
      <c r="CK84" s="845"/>
      <c r="CL84" s="846"/>
      <c r="CM84" s="844"/>
      <c r="CN84" s="845"/>
      <c r="CO84" s="845"/>
      <c r="CP84" s="845"/>
      <c r="CQ84" s="846"/>
      <c r="CR84" s="844"/>
      <c r="CS84" s="845"/>
      <c r="CT84" s="845"/>
      <c r="CU84" s="845"/>
      <c r="CV84" s="846"/>
      <c r="CW84" s="844"/>
      <c r="CX84" s="845"/>
      <c r="CY84" s="845"/>
      <c r="CZ84" s="845"/>
      <c r="DA84" s="846"/>
      <c r="DB84" s="844"/>
      <c r="DC84" s="845"/>
      <c r="DD84" s="845"/>
      <c r="DE84" s="845"/>
      <c r="DF84" s="846"/>
      <c r="DG84" s="844"/>
      <c r="DH84" s="845"/>
      <c r="DI84" s="845"/>
      <c r="DJ84" s="845"/>
      <c r="DK84" s="846"/>
      <c r="DL84" s="844"/>
      <c r="DM84" s="845"/>
      <c r="DN84" s="845"/>
      <c r="DO84" s="845"/>
      <c r="DP84" s="846"/>
      <c r="DQ84" s="844"/>
      <c r="DR84" s="845"/>
      <c r="DS84" s="845"/>
      <c r="DT84" s="845"/>
      <c r="DU84" s="846"/>
      <c r="DV84" s="841"/>
      <c r="DW84" s="842"/>
      <c r="DX84" s="842"/>
      <c r="DY84" s="842"/>
      <c r="DZ84" s="843"/>
      <c r="EA84" s="224"/>
    </row>
    <row r="85" spans="1:131" ht="26.25" customHeight="1" x14ac:dyDescent="0.2">
      <c r="A85" s="232">
        <v>18</v>
      </c>
      <c r="B85" s="853"/>
      <c r="C85" s="854"/>
      <c r="D85" s="854"/>
      <c r="E85" s="854"/>
      <c r="F85" s="854"/>
      <c r="G85" s="854"/>
      <c r="H85" s="854"/>
      <c r="I85" s="854"/>
      <c r="J85" s="854"/>
      <c r="K85" s="854"/>
      <c r="L85" s="854"/>
      <c r="M85" s="854"/>
      <c r="N85" s="854"/>
      <c r="O85" s="854"/>
      <c r="P85" s="855"/>
      <c r="Q85" s="856"/>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35"/>
      <c r="BF85" s="235"/>
      <c r="BG85" s="235"/>
      <c r="BH85" s="235"/>
      <c r="BI85" s="235"/>
      <c r="BJ85" s="235"/>
      <c r="BK85" s="235"/>
      <c r="BL85" s="235"/>
      <c r="BM85" s="235"/>
      <c r="BN85" s="235"/>
      <c r="BO85" s="235"/>
      <c r="BP85" s="235"/>
      <c r="BQ85" s="232">
        <v>79</v>
      </c>
      <c r="BR85" s="237"/>
      <c r="BS85" s="841"/>
      <c r="BT85" s="842"/>
      <c r="BU85" s="842"/>
      <c r="BV85" s="842"/>
      <c r="BW85" s="842"/>
      <c r="BX85" s="842"/>
      <c r="BY85" s="842"/>
      <c r="BZ85" s="842"/>
      <c r="CA85" s="842"/>
      <c r="CB85" s="842"/>
      <c r="CC85" s="842"/>
      <c r="CD85" s="842"/>
      <c r="CE85" s="842"/>
      <c r="CF85" s="842"/>
      <c r="CG85" s="847"/>
      <c r="CH85" s="844"/>
      <c r="CI85" s="845"/>
      <c r="CJ85" s="845"/>
      <c r="CK85" s="845"/>
      <c r="CL85" s="846"/>
      <c r="CM85" s="844"/>
      <c r="CN85" s="845"/>
      <c r="CO85" s="845"/>
      <c r="CP85" s="845"/>
      <c r="CQ85" s="846"/>
      <c r="CR85" s="844"/>
      <c r="CS85" s="845"/>
      <c r="CT85" s="845"/>
      <c r="CU85" s="845"/>
      <c r="CV85" s="846"/>
      <c r="CW85" s="844"/>
      <c r="CX85" s="845"/>
      <c r="CY85" s="845"/>
      <c r="CZ85" s="845"/>
      <c r="DA85" s="846"/>
      <c r="DB85" s="844"/>
      <c r="DC85" s="845"/>
      <c r="DD85" s="845"/>
      <c r="DE85" s="845"/>
      <c r="DF85" s="846"/>
      <c r="DG85" s="844"/>
      <c r="DH85" s="845"/>
      <c r="DI85" s="845"/>
      <c r="DJ85" s="845"/>
      <c r="DK85" s="846"/>
      <c r="DL85" s="844"/>
      <c r="DM85" s="845"/>
      <c r="DN85" s="845"/>
      <c r="DO85" s="845"/>
      <c r="DP85" s="846"/>
      <c r="DQ85" s="844"/>
      <c r="DR85" s="845"/>
      <c r="DS85" s="845"/>
      <c r="DT85" s="845"/>
      <c r="DU85" s="846"/>
      <c r="DV85" s="841"/>
      <c r="DW85" s="842"/>
      <c r="DX85" s="842"/>
      <c r="DY85" s="842"/>
      <c r="DZ85" s="843"/>
      <c r="EA85" s="224"/>
    </row>
    <row r="86" spans="1:131" ht="26.25" customHeight="1" x14ac:dyDescent="0.2">
      <c r="A86" s="232">
        <v>19</v>
      </c>
      <c r="B86" s="853"/>
      <c r="C86" s="854"/>
      <c r="D86" s="854"/>
      <c r="E86" s="854"/>
      <c r="F86" s="854"/>
      <c r="G86" s="854"/>
      <c r="H86" s="854"/>
      <c r="I86" s="854"/>
      <c r="J86" s="854"/>
      <c r="K86" s="854"/>
      <c r="L86" s="854"/>
      <c r="M86" s="854"/>
      <c r="N86" s="854"/>
      <c r="O86" s="854"/>
      <c r="P86" s="855"/>
      <c r="Q86" s="856"/>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35"/>
      <c r="BF86" s="235"/>
      <c r="BG86" s="235"/>
      <c r="BH86" s="235"/>
      <c r="BI86" s="235"/>
      <c r="BJ86" s="235"/>
      <c r="BK86" s="235"/>
      <c r="BL86" s="235"/>
      <c r="BM86" s="235"/>
      <c r="BN86" s="235"/>
      <c r="BO86" s="235"/>
      <c r="BP86" s="235"/>
      <c r="BQ86" s="232">
        <v>80</v>
      </c>
      <c r="BR86" s="237"/>
      <c r="BS86" s="841"/>
      <c r="BT86" s="842"/>
      <c r="BU86" s="842"/>
      <c r="BV86" s="842"/>
      <c r="BW86" s="842"/>
      <c r="BX86" s="842"/>
      <c r="BY86" s="842"/>
      <c r="BZ86" s="842"/>
      <c r="CA86" s="842"/>
      <c r="CB86" s="842"/>
      <c r="CC86" s="842"/>
      <c r="CD86" s="842"/>
      <c r="CE86" s="842"/>
      <c r="CF86" s="842"/>
      <c r="CG86" s="847"/>
      <c r="CH86" s="844"/>
      <c r="CI86" s="845"/>
      <c r="CJ86" s="845"/>
      <c r="CK86" s="845"/>
      <c r="CL86" s="846"/>
      <c r="CM86" s="844"/>
      <c r="CN86" s="845"/>
      <c r="CO86" s="845"/>
      <c r="CP86" s="845"/>
      <c r="CQ86" s="846"/>
      <c r="CR86" s="844"/>
      <c r="CS86" s="845"/>
      <c r="CT86" s="845"/>
      <c r="CU86" s="845"/>
      <c r="CV86" s="846"/>
      <c r="CW86" s="844"/>
      <c r="CX86" s="845"/>
      <c r="CY86" s="845"/>
      <c r="CZ86" s="845"/>
      <c r="DA86" s="846"/>
      <c r="DB86" s="844"/>
      <c r="DC86" s="845"/>
      <c r="DD86" s="845"/>
      <c r="DE86" s="845"/>
      <c r="DF86" s="846"/>
      <c r="DG86" s="844"/>
      <c r="DH86" s="845"/>
      <c r="DI86" s="845"/>
      <c r="DJ86" s="845"/>
      <c r="DK86" s="846"/>
      <c r="DL86" s="844"/>
      <c r="DM86" s="845"/>
      <c r="DN86" s="845"/>
      <c r="DO86" s="845"/>
      <c r="DP86" s="846"/>
      <c r="DQ86" s="844"/>
      <c r="DR86" s="845"/>
      <c r="DS86" s="845"/>
      <c r="DT86" s="845"/>
      <c r="DU86" s="846"/>
      <c r="DV86" s="841"/>
      <c r="DW86" s="842"/>
      <c r="DX86" s="842"/>
      <c r="DY86" s="842"/>
      <c r="DZ86" s="843"/>
      <c r="EA86" s="224"/>
    </row>
    <row r="87" spans="1:131" ht="26.25" customHeight="1" x14ac:dyDescent="0.2">
      <c r="A87" s="238">
        <v>20</v>
      </c>
      <c r="B87" s="860"/>
      <c r="C87" s="861"/>
      <c r="D87" s="861"/>
      <c r="E87" s="861"/>
      <c r="F87" s="861"/>
      <c r="G87" s="861"/>
      <c r="H87" s="861"/>
      <c r="I87" s="861"/>
      <c r="J87" s="861"/>
      <c r="K87" s="861"/>
      <c r="L87" s="861"/>
      <c r="M87" s="861"/>
      <c r="N87" s="861"/>
      <c r="O87" s="861"/>
      <c r="P87" s="862"/>
      <c r="Q87" s="863"/>
      <c r="R87" s="864"/>
      <c r="S87" s="864"/>
      <c r="T87" s="864"/>
      <c r="U87" s="864"/>
      <c r="V87" s="864"/>
      <c r="W87" s="864"/>
      <c r="X87" s="864"/>
      <c r="Y87" s="864"/>
      <c r="Z87" s="864"/>
      <c r="AA87" s="864"/>
      <c r="AB87" s="864"/>
      <c r="AC87" s="864"/>
      <c r="AD87" s="864"/>
      <c r="AE87" s="864"/>
      <c r="AF87" s="864"/>
      <c r="AG87" s="864"/>
      <c r="AH87" s="864"/>
      <c r="AI87" s="864"/>
      <c r="AJ87" s="864"/>
      <c r="AK87" s="864"/>
      <c r="AL87" s="864"/>
      <c r="AM87" s="864"/>
      <c r="AN87" s="864"/>
      <c r="AO87" s="864"/>
      <c r="AP87" s="864"/>
      <c r="AQ87" s="864"/>
      <c r="AR87" s="864"/>
      <c r="AS87" s="864"/>
      <c r="AT87" s="864"/>
      <c r="AU87" s="864"/>
      <c r="AV87" s="864"/>
      <c r="AW87" s="864"/>
      <c r="AX87" s="864"/>
      <c r="AY87" s="864"/>
      <c r="AZ87" s="865"/>
      <c r="BA87" s="865"/>
      <c r="BB87" s="865"/>
      <c r="BC87" s="865"/>
      <c r="BD87" s="866"/>
      <c r="BE87" s="235"/>
      <c r="BF87" s="235"/>
      <c r="BG87" s="235"/>
      <c r="BH87" s="235"/>
      <c r="BI87" s="235"/>
      <c r="BJ87" s="235"/>
      <c r="BK87" s="235"/>
      <c r="BL87" s="235"/>
      <c r="BM87" s="235"/>
      <c r="BN87" s="235"/>
      <c r="BO87" s="235"/>
      <c r="BP87" s="235"/>
      <c r="BQ87" s="232">
        <v>81</v>
      </c>
      <c r="BR87" s="237"/>
      <c r="BS87" s="841"/>
      <c r="BT87" s="842"/>
      <c r="BU87" s="842"/>
      <c r="BV87" s="842"/>
      <c r="BW87" s="842"/>
      <c r="BX87" s="842"/>
      <c r="BY87" s="842"/>
      <c r="BZ87" s="842"/>
      <c r="CA87" s="842"/>
      <c r="CB87" s="842"/>
      <c r="CC87" s="842"/>
      <c r="CD87" s="842"/>
      <c r="CE87" s="842"/>
      <c r="CF87" s="842"/>
      <c r="CG87" s="847"/>
      <c r="CH87" s="844"/>
      <c r="CI87" s="845"/>
      <c r="CJ87" s="845"/>
      <c r="CK87" s="845"/>
      <c r="CL87" s="846"/>
      <c r="CM87" s="844"/>
      <c r="CN87" s="845"/>
      <c r="CO87" s="845"/>
      <c r="CP87" s="845"/>
      <c r="CQ87" s="846"/>
      <c r="CR87" s="844"/>
      <c r="CS87" s="845"/>
      <c r="CT87" s="845"/>
      <c r="CU87" s="845"/>
      <c r="CV87" s="846"/>
      <c r="CW87" s="844"/>
      <c r="CX87" s="845"/>
      <c r="CY87" s="845"/>
      <c r="CZ87" s="845"/>
      <c r="DA87" s="846"/>
      <c r="DB87" s="844"/>
      <c r="DC87" s="845"/>
      <c r="DD87" s="845"/>
      <c r="DE87" s="845"/>
      <c r="DF87" s="846"/>
      <c r="DG87" s="844"/>
      <c r="DH87" s="845"/>
      <c r="DI87" s="845"/>
      <c r="DJ87" s="845"/>
      <c r="DK87" s="846"/>
      <c r="DL87" s="844"/>
      <c r="DM87" s="845"/>
      <c r="DN87" s="845"/>
      <c r="DO87" s="845"/>
      <c r="DP87" s="846"/>
      <c r="DQ87" s="844"/>
      <c r="DR87" s="845"/>
      <c r="DS87" s="845"/>
      <c r="DT87" s="845"/>
      <c r="DU87" s="846"/>
      <c r="DV87" s="841"/>
      <c r="DW87" s="842"/>
      <c r="DX87" s="842"/>
      <c r="DY87" s="842"/>
      <c r="DZ87" s="843"/>
      <c r="EA87" s="224"/>
    </row>
    <row r="88" spans="1:131" ht="26.25" customHeight="1" thickBot="1" x14ac:dyDescent="0.25">
      <c r="A88" s="234" t="s">
        <v>376</v>
      </c>
      <c r="B88" s="776" t="s">
        <v>396</v>
      </c>
      <c r="C88" s="777"/>
      <c r="D88" s="777"/>
      <c r="E88" s="777"/>
      <c r="F88" s="777"/>
      <c r="G88" s="777"/>
      <c r="H88" s="777"/>
      <c r="I88" s="777"/>
      <c r="J88" s="777"/>
      <c r="K88" s="777"/>
      <c r="L88" s="777"/>
      <c r="M88" s="777"/>
      <c r="N88" s="777"/>
      <c r="O88" s="777"/>
      <c r="P88" s="778"/>
      <c r="Q88" s="834"/>
      <c r="R88" s="835"/>
      <c r="S88" s="835"/>
      <c r="T88" s="835"/>
      <c r="U88" s="835"/>
      <c r="V88" s="835"/>
      <c r="W88" s="835"/>
      <c r="X88" s="835"/>
      <c r="Y88" s="835"/>
      <c r="Z88" s="835"/>
      <c r="AA88" s="835"/>
      <c r="AB88" s="835"/>
      <c r="AC88" s="835"/>
      <c r="AD88" s="835"/>
      <c r="AE88" s="835"/>
      <c r="AF88" s="827">
        <f>477+40934+4894+92+33603</f>
        <v>80000</v>
      </c>
      <c r="AG88" s="827"/>
      <c r="AH88" s="827"/>
      <c r="AI88" s="827"/>
      <c r="AJ88" s="827"/>
      <c r="AK88" s="835"/>
      <c r="AL88" s="835"/>
      <c r="AM88" s="835"/>
      <c r="AN88" s="835"/>
      <c r="AO88" s="835"/>
      <c r="AP88" s="827">
        <f>3142+78689</f>
        <v>81831</v>
      </c>
      <c r="AQ88" s="827"/>
      <c r="AR88" s="827"/>
      <c r="AS88" s="827"/>
      <c r="AT88" s="827"/>
      <c r="AU88" s="827">
        <v>3755</v>
      </c>
      <c r="AV88" s="827"/>
      <c r="AW88" s="827"/>
      <c r="AX88" s="827"/>
      <c r="AY88" s="827"/>
      <c r="AZ88" s="829"/>
      <c r="BA88" s="829"/>
      <c r="BB88" s="829"/>
      <c r="BC88" s="829"/>
      <c r="BD88" s="830"/>
      <c r="BE88" s="235"/>
      <c r="BF88" s="235"/>
      <c r="BG88" s="235"/>
      <c r="BH88" s="235"/>
      <c r="BI88" s="235"/>
      <c r="BJ88" s="235"/>
      <c r="BK88" s="235"/>
      <c r="BL88" s="235"/>
      <c r="BM88" s="235"/>
      <c r="BN88" s="235"/>
      <c r="BO88" s="235"/>
      <c r="BP88" s="235"/>
      <c r="BQ88" s="232">
        <v>82</v>
      </c>
      <c r="BR88" s="237"/>
      <c r="BS88" s="841"/>
      <c r="BT88" s="842"/>
      <c r="BU88" s="842"/>
      <c r="BV88" s="842"/>
      <c r="BW88" s="842"/>
      <c r="BX88" s="842"/>
      <c r="BY88" s="842"/>
      <c r="BZ88" s="842"/>
      <c r="CA88" s="842"/>
      <c r="CB88" s="842"/>
      <c r="CC88" s="842"/>
      <c r="CD88" s="842"/>
      <c r="CE88" s="842"/>
      <c r="CF88" s="842"/>
      <c r="CG88" s="847"/>
      <c r="CH88" s="844"/>
      <c r="CI88" s="845"/>
      <c r="CJ88" s="845"/>
      <c r="CK88" s="845"/>
      <c r="CL88" s="846"/>
      <c r="CM88" s="844"/>
      <c r="CN88" s="845"/>
      <c r="CO88" s="845"/>
      <c r="CP88" s="845"/>
      <c r="CQ88" s="846"/>
      <c r="CR88" s="844"/>
      <c r="CS88" s="845"/>
      <c r="CT88" s="845"/>
      <c r="CU88" s="845"/>
      <c r="CV88" s="846"/>
      <c r="CW88" s="844"/>
      <c r="CX88" s="845"/>
      <c r="CY88" s="845"/>
      <c r="CZ88" s="845"/>
      <c r="DA88" s="846"/>
      <c r="DB88" s="844"/>
      <c r="DC88" s="845"/>
      <c r="DD88" s="845"/>
      <c r="DE88" s="845"/>
      <c r="DF88" s="846"/>
      <c r="DG88" s="844"/>
      <c r="DH88" s="845"/>
      <c r="DI88" s="845"/>
      <c r="DJ88" s="845"/>
      <c r="DK88" s="846"/>
      <c r="DL88" s="844"/>
      <c r="DM88" s="845"/>
      <c r="DN88" s="845"/>
      <c r="DO88" s="845"/>
      <c r="DP88" s="846"/>
      <c r="DQ88" s="844"/>
      <c r="DR88" s="845"/>
      <c r="DS88" s="845"/>
      <c r="DT88" s="845"/>
      <c r="DU88" s="846"/>
      <c r="DV88" s="841"/>
      <c r="DW88" s="842"/>
      <c r="DX88" s="842"/>
      <c r="DY88" s="842"/>
      <c r="DZ88" s="843"/>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41"/>
      <c r="BT89" s="842"/>
      <c r="BU89" s="842"/>
      <c r="BV89" s="842"/>
      <c r="BW89" s="842"/>
      <c r="BX89" s="842"/>
      <c r="BY89" s="842"/>
      <c r="BZ89" s="842"/>
      <c r="CA89" s="842"/>
      <c r="CB89" s="842"/>
      <c r="CC89" s="842"/>
      <c r="CD89" s="842"/>
      <c r="CE89" s="842"/>
      <c r="CF89" s="842"/>
      <c r="CG89" s="847"/>
      <c r="CH89" s="844"/>
      <c r="CI89" s="845"/>
      <c r="CJ89" s="845"/>
      <c r="CK89" s="845"/>
      <c r="CL89" s="846"/>
      <c r="CM89" s="844"/>
      <c r="CN89" s="845"/>
      <c r="CO89" s="845"/>
      <c r="CP89" s="845"/>
      <c r="CQ89" s="846"/>
      <c r="CR89" s="844"/>
      <c r="CS89" s="845"/>
      <c r="CT89" s="845"/>
      <c r="CU89" s="845"/>
      <c r="CV89" s="846"/>
      <c r="CW89" s="844"/>
      <c r="CX89" s="845"/>
      <c r="CY89" s="845"/>
      <c r="CZ89" s="845"/>
      <c r="DA89" s="846"/>
      <c r="DB89" s="844"/>
      <c r="DC89" s="845"/>
      <c r="DD89" s="845"/>
      <c r="DE89" s="845"/>
      <c r="DF89" s="846"/>
      <c r="DG89" s="844"/>
      <c r="DH89" s="845"/>
      <c r="DI89" s="845"/>
      <c r="DJ89" s="845"/>
      <c r="DK89" s="846"/>
      <c r="DL89" s="844"/>
      <c r="DM89" s="845"/>
      <c r="DN89" s="845"/>
      <c r="DO89" s="845"/>
      <c r="DP89" s="846"/>
      <c r="DQ89" s="844"/>
      <c r="DR89" s="845"/>
      <c r="DS89" s="845"/>
      <c r="DT89" s="845"/>
      <c r="DU89" s="846"/>
      <c r="DV89" s="841"/>
      <c r="DW89" s="842"/>
      <c r="DX89" s="842"/>
      <c r="DY89" s="842"/>
      <c r="DZ89" s="843"/>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41"/>
      <c r="BT90" s="842"/>
      <c r="BU90" s="842"/>
      <c r="BV90" s="842"/>
      <c r="BW90" s="842"/>
      <c r="BX90" s="842"/>
      <c r="BY90" s="842"/>
      <c r="BZ90" s="842"/>
      <c r="CA90" s="842"/>
      <c r="CB90" s="842"/>
      <c r="CC90" s="842"/>
      <c r="CD90" s="842"/>
      <c r="CE90" s="842"/>
      <c r="CF90" s="842"/>
      <c r="CG90" s="847"/>
      <c r="CH90" s="844"/>
      <c r="CI90" s="845"/>
      <c r="CJ90" s="845"/>
      <c r="CK90" s="845"/>
      <c r="CL90" s="846"/>
      <c r="CM90" s="844"/>
      <c r="CN90" s="845"/>
      <c r="CO90" s="845"/>
      <c r="CP90" s="845"/>
      <c r="CQ90" s="846"/>
      <c r="CR90" s="844"/>
      <c r="CS90" s="845"/>
      <c r="CT90" s="845"/>
      <c r="CU90" s="845"/>
      <c r="CV90" s="846"/>
      <c r="CW90" s="844"/>
      <c r="CX90" s="845"/>
      <c r="CY90" s="845"/>
      <c r="CZ90" s="845"/>
      <c r="DA90" s="846"/>
      <c r="DB90" s="844"/>
      <c r="DC90" s="845"/>
      <c r="DD90" s="845"/>
      <c r="DE90" s="845"/>
      <c r="DF90" s="846"/>
      <c r="DG90" s="844"/>
      <c r="DH90" s="845"/>
      <c r="DI90" s="845"/>
      <c r="DJ90" s="845"/>
      <c r="DK90" s="846"/>
      <c r="DL90" s="844"/>
      <c r="DM90" s="845"/>
      <c r="DN90" s="845"/>
      <c r="DO90" s="845"/>
      <c r="DP90" s="846"/>
      <c r="DQ90" s="844"/>
      <c r="DR90" s="845"/>
      <c r="DS90" s="845"/>
      <c r="DT90" s="845"/>
      <c r="DU90" s="846"/>
      <c r="DV90" s="841"/>
      <c r="DW90" s="842"/>
      <c r="DX90" s="842"/>
      <c r="DY90" s="842"/>
      <c r="DZ90" s="843"/>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41"/>
      <c r="BT91" s="842"/>
      <c r="BU91" s="842"/>
      <c r="BV91" s="842"/>
      <c r="BW91" s="842"/>
      <c r="BX91" s="842"/>
      <c r="BY91" s="842"/>
      <c r="BZ91" s="842"/>
      <c r="CA91" s="842"/>
      <c r="CB91" s="842"/>
      <c r="CC91" s="842"/>
      <c r="CD91" s="842"/>
      <c r="CE91" s="842"/>
      <c r="CF91" s="842"/>
      <c r="CG91" s="847"/>
      <c r="CH91" s="844"/>
      <c r="CI91" s="845"/>
      <c r="CJ91" s="845"/>
      <c r="CK91" s="845"/>
      <c r="CL91" s="846"/>
      <c r="CM91" s="844"/>
      <c r="CN91" s="845"/>
      <c r="CO91" s="845"/>
      <c r="CP91" s="845"/>
      <c r="CQ91" s="846"/>
      <c r="CR91" s="844"/>
      <c r="CS91" s="845"/>
      <c r="CT91" s="845"/>
      <c r="CU91" s="845"/>
      <c r="CV91" s="846"/>
      <c r="CW91" s="844"/>
      <c r="CX91" s="845"/>
      <c r="CY91" s="845"/>
      <c r="CZ91" s="845"/>
      <c r="DA91" s="846"/>
      <c r="DB91" s="844"/>
      <c r="DC91" s="845"/>
      <c r="DD91" s="845"/>
      <c r="DE91" s="845"/>
      <c r="DF91" s="846"/>
      <c r="DG91" s="844"/>
      <c r="DH91" s="845"/>
      <c r="DI91" s="845"/>
      <c r="DJ91" s="845"/>
      <c r="DK91" s="846"/>
      <c r="DL91" s="844"/>
      <c r="DM91" s="845"/>
      <c r="DN91" s="845"/>
      <c r="DO91" s="845"/>
      <c r="DP91" s="846"/>
      <c r="DQ91" s="844"/>
      <c r="DR91" s="845"/>
      <c r="DS91" s="845"/>
      <c r="DT91" s="845"/>
      <c r="DU91" s="846"/>
      <c r="DV91" s="841"/>
      <c r="DW91" s="842"/>
      <c r="DX91" s="842"/>
      <c r="DY91" s="842"/>
      <c r="DZ91" s="843"/>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41"/>
      <c r="BT92" s="842"/>
      <c r="BU92" s="842"/>
      <c r="BV92" s="842"/>
      <c r="BW92" s="842"/>
      <c r="BX92" s="842"/>
      <c r="BY92" s="842"/>
      <c r="BZ92" s="842"/>
      <c r="CA92" s="842"/>
      <c r="CB92" s="842"/>
      <c r="CC92" s="842"/>
      <c r="CD92" s="842"/>
      <c r="CE92" s="842"/>
      <c r="CF92" s="842"/>
      <c r="CG92" s="847"/>
      <c r="CH92" s="844"/>
      <c r="CI92" s="845"/>
      <c r="CJ92" s="845"/>
      <c r="CK92" s="845"/>
      <c r="CL92" s="846"/>
      <c r="CM92" s="844"/>
      <c r="CN92" s="845"/>
      <c r="CO92" s="845"/>
      <c r="CP92" s="845"/>
      <c r="CQ92" s="846"/>
      <c r="CR92" s="844"/>
      <c r="CS92" s="845"/>
      <c r="CT92" s="845"/>
      <c r="CU92" s="845"/>
      <c r="CV92" s="846"/>
      <c r="CW92" s="844"/>
      <c r="CX92" s="845"/>
      <c r="CY92" s="845"/>
      <c r="CZ92" s="845"/>
      <c r="DA92" s="846"/>
      <c r="DB92" s="844"/>
      <c r="DC92" s="845"/>
      <c r="DD92" s="845"/>
      <c r="DE92" s="845"/>
      <c r="DF92" s="846"/>
      <c r="DG92" s="844"/>
      <c r="DH92" s="845"/>
      <c r="DI92" s="845"/>
      <c r="DJ92" s="845"/>
      <c r="DK92" s="846"/>
      <c r="DL92" s="844"/>
      <c r="DM92" s="845"/>
      <c r="DN92" s="845"/>
      <c r="DO92" s="845"/>
      <c r="DP92" s="846"/>
      <c r="DQ92" s="844"/>
      <c r="DR92" s="845"/>
      <c r="DS92" s="845"/>
      <c r="DT92" s="845"/>
      <c r="DU92" s="846"/>
      <c r="DV92" s="841"/>
      <c r="DW92" s="842"/>
      <c r="DX92" s="842"/>
      <c r="DY92" s="842"/>
      <c r="DZ92" s="843"/>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41"/>
      <c r="BT93" s="842"/>
      <c r="BU93" s="842"/>
      <c r="BV93" s="842"/>
      <c r="BW93" s="842"/>
      <c r="BX93" s="842"/>
      <c r="BY93" s="842"/>
      <c r="BZ93" s="842"/>
      <c r="CA93" s="842"/>
      <c r="CB93" s="842"/>
      <c r="CC93" s="842"/>
      <c r="CD93" s="842"/>
      <c r="CE93" s="842"/>
      <c r="CF93" s="842"/>
      <c r="CG93" s="847"/>
      <c r="CH93" s="844"/>
      <c r="CI93" s="845"/>
      <c r="CJ93" s="845"/>
      <c r="CK93" s="845"/>
      <c r="CL93" s="846"/>
      <c r="CM93" s="844"/>
      <c r="CN93" s="845"/>
      <c r="CO93" s="845"/>
      <c r="CP93" s="845"/>
      <c r="CQ93" s="846"/>
      <c r="CR93" s="844"/>
      <c r="CS93" s="845"/>
      <c r="CT93" s="845"/>
      <c r="CU93" s="845"/>
      <c r="CV93" s="846"/>
      <c r="CW93" s="844"/>
      <c r="CX93" s="845"/>
      <c r="CY93" s="845"/>
      <c r="CZ93" s="845"/>
      <c r="DA93" s="846"/>
      <c r="DB93" s="844"/>
      <c r="DC93" s="845"/>
      <c r="DD93" s="845"/>
      <c r="DE93" s="845"/>
      <c r="DF93" s="846"/>
      <c r="DG93" s="844"/>
      <c r="DH93" s="845"/>
      <c r="DI93" s="845"/>
      <c r="DJ93" s="845"/>
      <c r="DK93" s="846"/>
      <c r="DL93" s="844"/>
      <c r="DM93" s="845"/>
      <c r="DN93" s="845"/>
      <c r="DO93" s="845"/>
      <c r="DP93" s="846"/>
      <c r="DQ93" s="844"/>
      <c r="DR93" s="845"/>
      <c r="DS93" s="845"/>
      <c r="DT93" s="845"/>
      <c r="DU93" s="846"/>
      <c r="DV93" s="841"/>
      <c r="DW93" s="842"/>
      <c r="DX93" s="842"/>
      <c r="DY93" s="842"/>
      <c r="DZ93" s="843"/>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41"/>
      <c r="BT94" s="842"/>
      <c r="BU94" s="842"/>
      <c r="BV94" s="842"/>
      <c r="BW94" s="842"/>
      <c r="BX94" s="842"/>
      <c r="BY94" s="842"/>
      <c r="BZ94" s="842"/>
      <c r="CA94" s="842"/>
      <c r="CB94" s="842"/>
      <c r="CC94" s="842"/>
      <c r="CD94" s="842"/>
      <c r="CE94" s="842"/>
      <c r="CF94" s="842"/>
      <c r="CG94" s="847"/>
      <c r="CH94" s="844"/>
      <c r="CI94" s="845"/>
      <c r="CJ94" s="845"/>
      <c r="CK94" s="845"/>
      <c r="CL94" s="846"/>
      <c r="CM94" s="844"/>
      <c r="CN94" s="845"/>
      <c r="CO94" s="845"/>
      <c r="CP94" s="845"/>
      <c r="CQ94" s="846"/>
      <c r="CR94" s="844"/>
      <c r="CS94" s="845"/>
      <c r="CT94" s="845"/>
      <c r="CU94" s="845"/>
      <c r="CV94" s="846"/>
      <c r="CW94" s="844"/>
      <c r="CX94" s="845"/>
      <c r="CY94" s="845"/>
      <c r="CZ94" s="845"/>
      <c r="DA94" s="846"/>
      <c r="DB94" s="844"/>
      <c r="DC94" s="845"/>
      <c r="DD94" s="845"/>
      <c r="DE94" s="845"/>
      <c r="DF94" s="846"/>
      <c r="DG94" s="844"/>
      <c r="DH94" s="845"/>
      <c r="DI94" s="845"/>
      <c r="DJ94" s="845"/>
      <c r="DK94" s="846"/>
      <c r="DL94" s="844"/>
      <c r="DM94" s="845"/>
      <c r="DN94" s="845"/>
      <c r="DO94" s="845"/>
      <c r="DP94" s="846"/>
      <c r="DQ94" s="844"/>
      <c r="DR94" s="845"/>
      <c r="DS94" s="845"/>
      <c r="DT94" s="845"/>
      <c r="DU94" s="846"/>
      <c r="DV94" s="841"/>
      <c r="DW94" s="842"/>
      <c r="DX94" s="842"/>
      <c r="DY94" s="842"/>
      <c r="DZ94" s="843"/>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41"/>
      <c r="BT95" s="842"/>
      <c r="BU95" s="842"/>
      <c r="BV95" s="842"/>
      <c r="BW95" s="842"/>
      <c r="BX95" s="842"/>
      <c r="BY95" s="842"/>
      <c r="BZ95" s="842"/>
      <c r="CA95" s="842"/>
      <c r="CB95" s="842"/>
      <c r="CC95" s="842"/>
      <c r="CD95" s="842"/>
      <c r="CE95" s="842"/>
      <c r="CF95" s="842"/>
      <c r="CG95" s="847"/>
      <c r="CH95" s="844"/>
      <c r="CI95" s="845"/>
      <c r="CJ95" s="845"/>
      <c r="CK95" s="845"/>
      <c r="CL95" s="846"/>
      <c r="CM95" s="844"/>
      <c r="CN95" s="845"/>
      <c r="CO95" s="845"/>
      <c r="CP95" s="845"/>
      <c r="CQ95" s="846"/>
      <c r="CR95" s="844"/>
      <c r="CS95" s="845"/>
      <c r="CT95" s="845"/>
      <c r="CU95" s="845"/>
      <c r="CV95" s="846"/>
      <c r="CW95" s="844"/>
      <c r="CX95" s="845"/>
      <c r="CY95" s="845"/>
      <c r="CZ95" s="845"/>
      <c r="DA95" s="846"/>
      <c r="DB95" s="844"/>
      <c r="DC95" s="845"/>
      <c r="DD95" s="845"/>
      <c r="DE95" s="845"/>
      <c r="DF95" s="846"/>
      <c r="DG95" s="844"/>
      <c r="DH95" s="845"/>
      <c r="DI95" s="845"/>
      <c r="DJ95" s="845"/>
      <c r="DK95" s="846"/>
      <c r="DL95" s="844"/>
      <c r="DM95" s="845"/>
      <c r="DN95" s="845"/>
      <c r="DO95" s="845"/>
      <c r="DP95" s="846"/>
      <c r="DQ95" s="844"/>
      <c r="DR95" s="845"/>
      <c r="DS95" s="845"/>
      <c r="DT95" s="845"/>
      <c r="DU95" s="846"/>
      <c r="DV95" s="841"/>
      <c r="DW95" s="842"/>
      <c r="DX95" s="842"/>
      <c r="DY95" s="842"/>
      <c r="DZ95" s="843"/>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41"/>
      <c r="BT96" s="842"/>
      <c r="BU96" s="842"/>
      <c r="BV96" s="842"/>
      <c r="BW96" s="842"/>
      <c r="BX96" s="842"/>
      <c r="BY96" s="842"/>
      <c r="BZ96" s="842"/>
      <c r="CA96" s="842"/>
      <c r="CB96" s="842"/>
      <c r="CC96" s="842"/>
      <c r="CD96" s="842"/>
      <c r="CE96" s="842"/>
      <c r="CF96" s="842"/>
      <c r="CG96" s="847"/>
      <c r="CH96" s="844"/>
      <c r="CI96" s="845"/>
      <c r="CJ96" s="845"/>
      <c r="CK96" s="845"/>
      <c r="CL96" s="846"/>
      <c r="CM96" s="844"/>
      <c r="CN96" s="845"/>
      <c r="CO96" s="845"/>
      <c r="CP96" s="845"/>
      <c r="CQ96" s="846"/>
      <c r="CR96" s="844"/>
      <c r="CS96" s="845"/>
      <c r="CT96" s="845"/>
      <c r="CU96" s="845"/>
      <c r="CV96" s="846"/>
      <c r="CW96" s="844"/>
      <c r="CX96" s="845"/>
      <c r="CY96" s="845"/>
      <c r="CZ96" s="845"/>
      <c r="DA96" s="846"/>
      <c r="DB96" s="844"/>
      <c r="DC96" s="845"/>
      <c r="DD96" s="845"/>
      <c r="DE96" s="845"/>
      <c r="DF96" s="846"/>
      <c r="DG96" s="844"/>
      <c r="DH96" s="845"/>
      <c r="DI96" s="845"/>
      <c r="DJ96" s="845"/>
      <c r="DK96" s="846"/>
      <c r="DL96" s="844"/>
      <c r="DM96" s="845"/>
      <c r="DN96" s="845"/>
      <c r="DO96" s="845"/>
      <c r="DP96" s="846"/>
      <c r="DQ96" s="844"/>
      <c r="DR96" s="845"/>
      <c r="DS96" s="845"/>
      <c r="DT96" s="845"/>
      <c r="DU96" s="846"/>
      <c r="DV96" s="841"/>
      <c r="DW96" s="842"/>
      <c r="DX96" s="842"/>
      <c r="DY96" s="842"/>
      <c r="DZ96" s="843"/>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41"/>
      <c r="BT97" s="842"/>
      <c r="BU97" s="842"/>
      <c r="BV97" s="842"/>
      <c r="BW97" s="842"/>
      <c r="BX97" s="842"/>
      <c r="BY97" s="842"/>
      <c r="BZ97" s="842"/>
      <c r="CA97" s="842"/>
      <c r="CB97" s="842"/>
      <c r="CC97" s="842"/>
      <c r="CD97" s="842"/>
      <c r="CE97" s="842"/>
      <c r="CF97" s="842"/>
      <c r="CG97" s="847"/>
      <c r="CH97" s="844"/>
      <c r="CI97" s="845"/>
      <c r="CJ97" s="845"/>
      <c r="CK97" s="845"/>
      <c r="CL97" s="846"/>
      <c r="CM97" s="844"/>
      <c r="CN97" s="845"/>
      <c r="CO97" s="845"/>
      <c r="CP97" s="845"/>
      <c r="CQ97" s="846"/>
      <c r="CR97" s="844"/>
      <c r="CS97" s="845"/>
      <c r="CT97" s="845"/>
      <c r="CU97" s="845"/>
      <c r="CV97" s="846"/>
      <c r="CW97" s="844"/>
      <c r="CX97" s="845"/>
      <c r="CY97" s="845"/>
      <c r="CZ97" s="845"/>
      <c r="DA97" s="846"/>
      <c r="DB97" s="844"/>
      <c r="DC97" s="845"/>
      <c r="DD97" s="845"/>
      <c r="DE97" s="845"/>
      <c r="DF97" s="846"/>
      <c r="DG97" s="844"/>
      <c r="DH97" s="845"/>
      <c r="DI97" s="845"/>
      <c r="DJ97" s="845"/>
      <c r="DK97" s="846"/>
      <c r="DL97" s="844"/>
      <c r="DM97" s="845"/>
      <c r="DN97" s="845"/>
      <c r="DO97" s="845"/>
      <c r="DP97" s="846"/>
      <c r="DQ97" s="844"/>
      <c r="DR97" s="845"/>
      <c r="DS97" s="845"/>
      <c r="DT97" s="845"/>
      <c r="DU97" s="846"/>
      <c r="DV97" s="841"/>
      <c r="DW97" s="842"/>
      <c r="DX97" s="842"/>
      <c r="DY97" s="842"/>
      <c r="DZ97" s="843"/>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41"/>
      <c r="BT98" s="842"/>
      <c r="BU98" s="842"/>
      <c r="BV98" s="842"/>
      <c r="BW98" s="842"/>
      <c r="BX98" s="842"/>
      <c r="BY98" s="842"/>
      <c r="BZ98" s="842"/>
      <c r="CA98" s="842"/>
      <c r="CB98" s="842"/>
      <c r="CC98" s="842"/>
      <c r="CD98" s="842"/>
      <c r="CE98" s="842"/>
      <c r="CF98" s="842"/>
      <c r="CG98" s="847"/>
      <c r="CH98" s="844"/>
      <c r="CI98" s="845"/>
      <c r="CJ98" s="845"/>
      <c r="CK98" s="845"/>
      <c r="CL98" s="846"/>
      <c r="CM98" s="844"/>
      <c r="CN98" s="845"/>
      <c r="CO98" s="845"/>
      <c r="CP98" s="845"/>
      <c r="CQ98" s="846"/>
      <c r="CR98" s="844"/>
      <c r="CS98" s="845"/>
      <c r="CT98" s="845"/>
      <c r="CU98" s="845"/>
      <c r="CV98" s="846"/>
      <c r="CW98" s="844"/>
      <c r="CX98" s="845"/>
      <c r="CY98" s="845"/>
      <c r="CZ98" s="845"/>
      <c r="DA98" s="846"/>
      <c r="DB98" s="844"/>
      <c r="DC98" s="845"/>
      <c r="DD98" s="845"/>
      <c r="DE98" s="845"/>
      <c r="DF98" s="846"/>
      <c r="DG98" s="844"/>
      <c r="DH98" s="845"/>
      <c r="DI98" s="845"/>
      <c r="DJ98" s="845"/>
      <c r="DK98" s="846"/>
      <c r="DL98" s="844"/>
      <c r="DM98" s="845"/>
      <c r="DN98" s="845"/>
      <c r="DO98" s="845"/>
      <c r="DP98" s="846"/>
      <c r="DQ98" s="844"/>
      <c r="DR98" s="845"/>
      <c r="DS98" s="845"/>
      <c r="DT98" s="845"/>
      <c r="DU98" s="846"/>
      <c r="DV98" s="841"/>
      <c r="DW98" s="842"/>
      <c r="DX98" s="842"/>
      <c r="DY98" s="842"/>
      <c r="DZ98" s="843"/>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41"/>
      <c r="BT99" s="842"/>
      <c r="BU99" s="842"/>
      <c r="BV99" s="842"/>
      <c r="BW99" s="842"/>
      <c r="BX99" s="842"/>
      <c r="BY99" s="842"/>
      <c r="BZ99" s="842"/>
      <c r="CA99" s="842"/>
      <c r="CB99" s="842"/>
      <c r="CC99" s="842"/>
      <c r="CD99" s="842"/>
      <c r="CE99" s="842"/>
      <c r="CF99" s="842"/>
      <c r="CG99" s="847"/>
      <c r="CH99" s="844"/>
      <c r="CI99" s="845"/>
      <c r="CJ99" s="845"/>
      <c r="CK99" s="845"/>
      <c r="CL99" s="846"/>
      <c r="CM99" s="844"/>
      <c r="CN99" s="845"/>
      <c r="CO99" s="845"/>
      <c r="CP99" s="845"/>
      <c r="CQ99" s="846"/>
      <c r="CR99" s="844"/>
      <c r="CS99" s="845"/>
      <c r="CT99" s="845"/>
      <c r="CU99" s="845"/>
      <c r="CV99" s="846"/>
      <c r="CW99" s="844"/>
      <c r="CX99" s="845"/>
      <c r="CY99" s="845"/>
      <c r="CZ99" s="845"/>
      <c r="DA99" s="846"/>
      <c r="DB99" s="844"/>
      <c r="DC99" s="845"/>
      <c r="DD99" s="845"/>
      <c r="DE99" s="845"/>
      <c r="DF99" s="846"/>
      <c r="DG99" s="844"/>
      <c r="DH99" s="845"/>
      <c r="DI99" s="845"/>
      <c r="DJ99" s="845"/>
      <c r="DK99" s="846"/>
      <c r="DL99" s="844"/>
      <c r="DM99" s="845"/>
      <c r="DN99" s="845"/>
      <c r="DO99" s="845"/>
      <c r="DP99" s="846"/>
      <c r="DQ99" s="844"/>
      <c r="DR99" s="845"/>
      <c r="DS99" s="845"/>
      <c r="DT99" s="845"/>
      <c r="DU99" s="846"/>
      <c r="DV99" s="841"/>
      <c r="DW99" s="842"/>
      <c r="DX99" s="842"/>
      <c r="DY99" s="842"/>
      <c r="DZ99" s="843"/>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41"/>
      <c r="BT100" s="842"/>
      <c r="BU100" s="842"/>
      <c r="BV100" s="842"/>
      <c r="BW100" s="842"/>
      <c r="BX100" s="842"/>
      <c r="BY100" s="842"/>
      <c r="BZ100" s="842"/>
      <c r="CA100" s="842"/>
      <c r="CB100" s="842"/>
      <c r="CC100" s="842"/>
      <c r="CD100" s="842"/>
      <c r="CE100" s="842"/>
      <c r="CF100" s="842"/>
      <c r="CG100" s="847"/>
      <c r="CH100" s="844"/>
      <c r="CI100" s="845"/>
      <c r="CJ100" s="845"/>
      <c r="CK100" s="845"/>
      <c r="CL100" s="846"/>
      <c r="CM100" s="844"/>
      <c r="CN100" s="845"/>
      <c r="CO100" s="845"/>
      <c r="CP100" s="845"/>
      <c r="CQ100" s="846"/>
      <c r="CR100" s="844"/>
      <c r="CS100" s="845"/>
      <c r="CT100" s="845"/>
      <c r="CU100" s="845"/>
      <c r="CV100" s="846"/>
      <c r="CW100" s="844"/>
      <c r="CX100" s="845"/>
      <c r="CY100" s="845"/>
      <c r="CZ100" s="845"/>
      <c r="DA100" s="846"/>
      <c r="DB100" s="844"/>
      <c r="DC100" s="845"/>
      <c r="DD100" s="845"/>
      <c r="DE100" s="845"/>
      <c r="DF100" s="846"/>
      <c r="DG100" s="844"/>
      <c r="DH100" s="845"/>
      <c r="DI100" s="845"/>
      <c r="DJ100" s="845"/>
      <c r="DK100" s="846"/>
      <c r="DL100" s="844"/>
      <c r="DM100" s="845"/>
      <c r="DN100" s="845"/>
      <c r="DO100" s="845"/>
      <c r="DP100" s="846"/>
      <c r="DQ100" s="844"/>
      <c r="DR100" s="845"/>
      <c r="DS100" s="845"/>
      <c r="DT100" s="845"/>
      <c r="DU100" s="846"/>
      <c r="DV100" s="841"/>
      <c r="DW100" s="842"/>
      <c r="DX100" s="842"/>
      <c r="DY100" s="842"/>
      <c r="DZ100" s="843"/>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41"/>
      <c r="BT101" s="842"/>
      <c r="BU101" s="842"/>
      <c r="BV101" s="842"/>
      <c r="BW101" s="842"/>
      <c r="BX101" s="842"/>
      <c r="BY101" s="842"/>
      <c r="BZ101" s="842"/>
      <c r="CA101" s="842"/>
      <c r="CB101" s="842"/>
      <c r="CC101" s="842"/>
      <c r="CD101" s="842"/>
      <c r="CE101" s="842"/>
      <c r="CF101" s="842"/>
      <c r="CG101" s="847"/>
      <c r="CH101" s="844"/>
      <c r="CI101" s="845"/>
      <c r="CJ101" s="845"/>
      <c r="CK101" s="845"/>
      <c r="CL101" s="846"/>
      <c r="CM101" s="844"/>
      <c r="CN101" s="845"/>
      <c r="CO101" s="845"/>
      <c r="CP101" s="845"/>
      <c r="CQ101" s="846"/>
      <c r="CR101" s="844"/>
      <c r="CS101" s="845"/>
      <c r="CT101" s="845"/>
      <c r="CU101" s="845"/>
      <c r="CV101" s="846"/>
      <c r="CW101" s="844"/>
      <c r="CX101" s="845"/>
      <c r="CY101" s="845"/>
      <c r="CZ101" s="845"/>
      <c r="DA101" s="846"/>
      <c r="DB101" s="844"/>
      <c r="DC101" s="845"/>
      <c r="DD101" s="845"/>
      <c r="DE101" s="845"/>
      <c r="DF101" s="846"/>
      <c r="DG101" s="844"/>
      <c r="DH101" s="845"/>
      <c r="DI101" s="845"/>
      <c r="DJ101" s="845"/>
      <c r="DK101" s="846"/>
      <c r="DL101" s="844"/>
      <c r="DM101" s="845"/>
      <c r="DN101" s="845"/>
      <c r="DO101" s="845"/>
      <c r="DP101" s="846"/>
      <c r="DQ101" s="844"/>
      <c r="DR101" s="845"/>
      <c r="DS101" s="845"/>
      <c r="DT101" s="845"/>
      <c r="DU101" s="846"/>
      <c r="DV101" s="841"/>
      <c r="DW101" s="842"/>
      <c r="DX101" s="842"/>
      <c r="DY101" s="842"/>
      <c r="DZ101" s="843"/>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776" t="s">
        <v>397</v>
      </c>
      <c r="BS102" s="777"/>
      <c r="BT102" s="777"/>
      <c r="BU102" s="777"/>
      <c r="BV102" s="777"/>
      <c r="BW102" s="777"/>
      <c r="BX102" s="777"/>
      <c r="BY102" s="777"/>
      <c r="BZ102" s="777"/>
      <c r="CA102" s="777"/>
      <c r="CB102" s="777"/>
      <c r="CC102" s="777"/>
      <c r="CD102" s="777"/>
      <c r="CE102" s="777"/>
      <c r="CF102" s="777"/>
      <c r="CG102" s="778"/>
      <c r="CH102" s="867"/>
      <c r="CI102" s="868"/>
      <c r="CJ102" s="868"/>
      <c r="CK102" s="868"/>
      <c r="CL102" s="869"/>
      <c r="CM102" s="867"/>
      <c r="CN102" s="868"/>
      <c r="CO102" s="868"/>
      <c r="CP102" s="868"/>
      <c r="CQ102" s="869"/>
      <c r="CR102" s="870">
        <v>50</v>
      </c>
      <c r="CS102" s="832"/>
      <c r="CT102" s="832"/>
      <c r="CU102" s="832"/>
      <c r="CV102" s="871"/>
      <c r="CW102" s="870">
        <v>145</v>
      </c>
      <c r="CX102" s="832"/>
      <c r="CY102" s="832"/>
      <c r="CZ102" s="832"/>
      <c r="DA102" s="871"/>
      <c r="DB102" s="870" t="s">
        <v>482</v>
      </c>
      <c r="DC102" s="832"/>
      <c r="DD102" s="832"/>
      <c r="DE102" s="832"/>
      <c r="DF102" s="871"/>
      <c r="DG102" s="870" t="s">
        <v>482</v>
      </c>
      <c r="DH102" s="832"/>
      <c r="DI102" s="832"/>
      <c r="DJ102" s="832"/>
      <c r="DK102" s="871"/>
      <c r="DL102" s="870" t="s">
        <v>482</v>
      </c>
      <c r="DM102" s="832"/>
      <c r="DN102" s="832"/>
      <c r="DO102" s="832"/>
      <c r="DP102" s="871"/>
      <c r="DQ102" s="870" t="s">
        <v>482</v>
      </c>
      <c r="DR102" s="832"/>
      <c r="DS102" s="832"/>
      <c r="DT102" s="832"/>
      <c r="DU102" s="871"/>
      <c r="DV102" s="776"/>
      <c r="DW102" s="777"/>
      <c r="DX102" s="777"/>
      <c r="DY102" s="777"/>
      <c r="DZ102" s="894"/>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895" t="s">
        <v>398</v>
      </c>
      <c r="BR103" s="895"/>
      <c r="BS103" s="895"/>
      <c r="BT103" s="895"/>
      <c r="BU103" s="895"/>
      <c r="BV103" s="895"/>
      <c r="BW103" s="895"/>
      <c r="BX103" s="895"/>
      <c r="BY103" s="895"/>
      <c r="BZ103" s="895"/>
      <c r="CA103" s="895"/>
      <c r="CB103" s="895"/>
      <c r="CC103" s="895"/>
      <c r="CD103" s="895"/>
      <c r="CE103" s="895"/>
      <c r="CF103" s="895"/>
      <c r="CG103" s="895"/>
      <c r="CH103" s="895"/>
      <c r="CI103" s="895"/>
      <c r="CJ103" s="895"/>
      <c r="CK103" s="895"/>
      <c r="CL103" s="895"/>
      <c r="CM103" s="895"/>
      <c r="CN103" s="895"/>
      <c r="CO103" s="895"/>
      <c r="CP103" s="895"/>
      <c r="CQ103" s="895"/>
      <c r="CR103" s="895"/>
      <c r="CS103" s="895"/>
      <c r="CT103" s="895"/>
      <c r="CU103" s="895"/>
      <c r="CV103" s="895"/>
      <c r="CW103" s="895"/>
      <c r="CX103" s="895"/>
      <c r="CY103" s="895"/>
      <c r="CZ103" s="895"/>
      <c r="DA103" s="895"/>
      <c r="DB103" s="895"/>
      <c r="DC103" s="895"/>
      <c r="DD103" s="895"/>
      <c r="DE103" s="895"/>
      <c r="DF103" s="895"/>
      <c r="DG103" s="895"/>
      <c r="DH103" s="895"/>
      <c r="DI103" s="895"/>
      <c r="DJ103" s="895"/>
      <c r="DK103" s="895"/>
      <c r="DL103" s="895"/>
      <c r="DM103" s="895"/>
      <c r="DN103" s="895"/>
      <c r="DO103" s="895"/>
      <c r="DP103" s="895"/>
      <c r="DQ103" s="895"/>
      <c r="DR103" s="895"/>
      <c r="DS103" s="895"/>
      <c r="DT103" s="895"/>
      <c r="DU103" s="895"/>
      <c r="DV103" s="895"/>
      <c r="DW103" s="895"/>
      <c r="DX103" s="895"/>
      <c r="DY103" s="895"/>
      <c r="DZ103" s="895"/>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896" t="s">
        <v>399</v>
      </c>
      <c r="BR104" s="896"/>
      <c r="BS104" s="896"/>
      <c r="BT104" s="896"/>
      <c r="BU104" s="896"/>
      <c r="BV104" s="896"/>
      <c r="BW104" s="896"/>
      <c r="BX104" s="896"/>
      <c r="BY104" s="896"/>
      <c r="BZ104" s="896"/>
      <c r="CA104" s="896"/>
      <c r="CB104" s="896"/>
      <c r="CC104" s="896"/>
      <c r="CD104" s="896"/>
      <c r="CE104" s="896"/>
      <c r="CF104" s="896"/>
      <c r="CG104" s="896"/>
      <c r="CH104" s="896"/>
      <c r="CI104" s="896"/>
      <c r="CJ104" s="896"/>
      <c r="CK104" s="896"/>
      <c r="CL104" s="896"/>
      <c r="CM104" s="896"/>
      <c r="CN104" s="896"/>
      <c r="CO104" s="896"/>
      <c r="CP104" s="896"/>
      <c r="CQ104" s="896"/>
      <c r="CR104" s="896"/>
      <c r="CS104" s="896"/>
      <c r="CT104" s="896"/>
      <c r="CU104" s="896"/>
      <c r="CV104" s="896"/>
      <c r="CW104" s="896"/>
      <c r="CX104" s="896"/>
      <c r="CY104" s="896"/>
      <c r="CZ104" s="896"/>
      <c r="DA104" s="896"/>
      <c r="DB104" s="896"/>
      <c r="DC104" s="896"/>
      <c r="DD104" s="896"/>
      <c r="DE104" s="896"/>
      <c r="DF104" s="896"/>
      <c r="DG104" s="896"/>
      <c r="DH104" s="896"/>
      <c r="DI104" s="896"/>
      <c r="DJ104" s="896"/>
      <c r="DK104" s="896"/>
      <c r="DL104" s="896"/>
      <c r="DM104" s="896"/>
      <c r="DN104" s="896"/>
      <c r="DO104" s="896"/>
      <c r="DP104" s="896"/>
      <c r="DQ104" s="896"/>
      <c r="DR104" s="896"/>
      <c r="DS104" s="896"/>
      <c r="DT104" s="896"/>
      <c r="DU104" s="896"/>
      <c r="DV104" s="896"/>
      <c r="DW104" s="896"/>
      <c r="DX104" s="896"/>
      <c r="DY104" s="896"/>
      <c r="DZ104" s="896"/>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897" t="s">
        <v>402</v>
      </c>
      <c r="B108" s="898"/>
      <c r="C108" s="898"/>
      <c r="D108" s="898"/>
      <c r="E108" s="898"/>
      <c r="F108" s="898"/>
      <c r="G108" s="898"/>
      <c r="H108" s="898"/>
      <c r="I108" s="898"/>
      <c r="J108" s="898"/>
      <c r="K108" s="898"/>
      <c r="L108" s="898"/>
      <c r="M108" s="898"/>
      <c r="N108" s="898"/>
      <c r="O108" s="898"/>
      <c r="P108" s="898"/>
      <c r="Q108" s="898"/>
      <c r="R108" s="898"/>
      <c r="S108" s="898"/>
      <c r="T108" s="898"/>
      <c r="U108" s="898"/>
      <c r="V108" s="898"/>
      <c r="W108" s="898"/>
      <c r="X108" s="898"/>
      <c r="Y108" s="898"/>
      <c r="Z108" s="898"/>
      <c r="AA108" s="898"/>
      <c r="AB108" s="898"/>
      <c r="AC108" s="898"/>
      <c r="AD108" s="898"/>
      <c r="AE108" s="898"/>
      <c r="AF108" s="898"/>
      <c r="AG108" s="898"/>
      <c r="AH108" s="898"/>
      <c r="AI108" s="898"/>
      <c r="AJ108" s="898"/>
      <c r="AK108" s="898"/>
      <c r="AL108" s="898"/>
      <c r="AM108" s="898"/>
      <c r="AN108" s="898"/>
      <c r="AO108" s="898"/>
      <c r="AP108" s="898"/>
      <c r="AQ108" s="898"/>
      <c r="AR108" s="898"/>
      <c r="AS108" s="898"/>
      <c r="AT108" s="899"/>
      <c r="AU108" s="897" t="s">
        <v>403</v>
      </c>
      <c r="AV108" s="898"/>
      <c r="AW108" s="898"/>
      <c r="AX108" s="898"/>
      <c r="AY108" s="898"/>
      <c r="AZ108" s="898"/>
      <c r="BA108" s="898"/>
      <c r="BB108" s="898"/>
      <c r="BC108" s="898"/>
      <c r="BD108" s="898"/>
      <c r="BE108" s="898"/>
      <c r="BF108" s="898"/>
      <c r="BG108" s="898"/>
      <c r="BH108" s="898"/>
      <c r="BI108" s="898"/>
      <c r="BJ108" s="898"/>
      <c r="BK108" s="898"/>
      <c r="BL108" s="898"/>
      <c r="BM108" s="898"/>
      <c r="BN108" s="898"/>
      <c r="BO108" s="898"/>
      <c r="BP108" s="898"/>
      <c r="BQ108" s="898"/>
      <c r="BR108" s="898"/>
      <c r="BS108" s="898"/>
      <c r="BT108" s="898"/>
      <c r="BU108" s="898"/>
      <c r="BV108" s="898"/>
      <c r="BW108" s="898"/>
      <c r="BX108" s="898"/>
      <c r="BY108" s="898"/>
      <c r="BZ108" s="898"/>
      <c r="CA108" s="898"/>
      <c r="CB108" s="898"/>
      <c r="CC108" s="898"/>
      <c r="CD108" s="898"/>
      <c r="CE108" s="898"/>
      <c r="CF108" s="898"/>
      <c r="CG108" s="898"/>
      <c r="CH108" s="898"/>
      <c r="CI108" s="898"/>
      <c r="CJ108" s="898"/>
      <c r="CK108" s="898"/>
      <c r="CL108" s="898"/>
      <c r="CM108" s="898"/>
      <c r="CN108" s="898"/>
      <c r="CO108" s="898"/>
      <c r="CP108" s="898"/>
      <c r="CQ108" s="898"/>
      <c r="CR108" s="898"/>
      <c r="CS108" s="898"/>
      <c r="CT108" s="898"/>
      <c r="CU108" s="898"/>
      <c r="CV108" s="898"/>
      <c r="CW108" s="898"/>
      <c r="CX108" s="898"/>
      <c r="CY108" s="898"/>
      <c r="CZ108" s="898"/>
      <c r="DA108" s="898"/>
      <c r="DB108" s="898"/>
      <c r="DC108" s="898"/>
      <c r="DD108" s="898"/>
      <c r="DE108" s="898"/>
      <c r="DF108" s="898"/>
      <c r="DG108" s="898"/>
      <c r="DH108" s="898"/>
      <c r="DI108" s="898"/>
      <c r="DJ108" s="898"/>
      <c r="DK108" s="898"/>
      <c r="DL108" s="898"/>
      <c r="DM108" s="898"/>
      <c r="DN108" s="898"/>
      <c r="DO108" s="898"/>
      <c r="DP108" s="898"/>
      <c r="DQ108" s="898"/>
      <c r="DR108" s="898"/>
      <c r="DS108" s="898"/>
      <c r="DT108" s="898"/>
      <c r="DU108" s="898"/>
      <c r="DV108" s="898"/>
      <c r="DW108" s="898"/>
      <c r="DX108" s="898"/>
      <c r="DY108" s="898"/>
      <c r="DZ108" s="899"/>
    </row>
    <row r="109" spans="1:131" s="224" customFormat="1" ht="26.25" customHeight="1" x14ac:dyDescent="0.2">
      <c r="A109" s="892" t="s">
        <v>404</v>
      </c>
      <c r="B109" s="873"/>
      <c r="C109" s="873"/>
      <c r="D109" s="873"/>
      <c r="E109" s="873"/>
      <c r="F109" s="873"/>
      <c r="G109" s="873"/>
      <c r="H109" s="873"/>
      <c r="I109" s="873"/>
      <c r="J109" s="873"/>
      <c r="K109" s="873"/>
      <c r="L109" s="873"/>
      <c r="M109" s="873"/>
      <c r="N109" s="873"/>
      <c r="O109" s="873"/>
      <c r="P109" s="873"/>
      <c r="Q109" s="873"/>
      <c r="R109" s="873"/>
      <c r="S109" s="873"/>
      <c r="T109" s="873"/>
      <c r="U109" s="873"/>
      <c r="V109" s="873"/>
      <c r="W109" s="873"/>
      <c r="X109" s="873"/>
      <c r="Y109" s="873"/>
      <c r="Z109" s="874"/>
      <c r="AA109" s="872" t="s">
        <v>405</v>
      </c>
      <c r="AB109" s="873"/>
      <c r="AC109" s="873"/>
      <c r="AD109" s="873"/>
      <c r="AE109" s="874"/>
      <c r="AF109" s="872" t="s">
        <v>406</v>
      </c>
      <c r="AG109" s="873"/>
      <c r="AH109" s="873"/>
      <c r="AI109" s="873"/>
      <c r="AJ109" s="874"/>
      <c r="AK109" s="872" t="s">
        <v>294</v>
      </c>
      <c r="AL109" s="873"/>
      <c r="AM109" s="873"/>
      <c r="AN109" s="873"/>
      <c r="AO109" s="874"/>
      <c r="AP109" s="872" t="s">
        <v>407</v>
      </c>
      <c r="AQ109" s="873"/>
      <c r="AR109" s="873"/>
      <c r="AS109" s="873"/>
      <c r="AT109" s="875"/>
      <c r="AU109" s="892" t="s">
        <v>404</v>
      </c>
      <c r="AV109" s="873"/>
      <c r="AW109" s="873"/>
      <c r="AX109" s="873"/>
      <c r="AY109" s="873"/>
      <c r="AZ109" s="873"/>
      <c r="BA109" s="873"/>
      <c r="BB109" s="873"/>
      <c r="BC109" s="873"/>
      <c r="BD109" s="873"/>
      <c r="BE109" s="873"/>
      <c r="BF109" s="873"/>
      <c r="BG109" s="873"/>
      <c r="BH109" s="873"/>
      <c r="BI109" s="873"/>
      <c r="BJ109" s="873"/>
      <c r="BK109" s="873"/>
      <c r="BL109" s="873"/>
      <c r="BM109" s="873"/>
      <c r="BN109" s="873"/>
      <c r="BO109" s="873"/>
      <c r="BP109" s="874"/>
      <c r="BQ109" s="872" t="s">
        <v>405</v>
      </c>
      <c r="BR109" s="873"/>
      <c r="BS109" s="873"/>
      <c r="BT109" s="873"/>
      <c r="BU109" s="874"/>
      <c r="BV109" s="872" t="s">
        <v>406</v>
      </c>
      <c r="BW109" s="873"/>
      <c r="BX109" s="873"/>
      <c r="BY109" s="873"/>
      <c r="BZ109" s="874"/>
      <c r="CA109" s="872" t="s">
        <v>294</v>
      </c>
      <c r="CB109" s="873"/>
      <c r="CC109" s="873"/>
      <c r="CD109" s="873"/>
      <c r="CE109" s="874"/>
      <c r="CF109" s="893" t="s">
        <v>407</v>
      </c>
      <c r="CG109" s="893"/>
      <c r="CH109" s="893"/>
      <c r="CI109" s="893"/>
      <c r="CJ109" s="893"/>
      <c r="CK109" s="872" t="s">
        <v>408</v>
      </c>
      <c r="CL109" s="873"/>
      <c r="CM109" s="873"/>
      <c r="CN109" s="873"/>
      <c r="CO109" s="873"/>
      <c r="CP109" s="873"/>
      <c r="CQ109" s="873"/>
      <c r="CR109" s="873"/>
      <c r="CS109" s="873"/>
      <c r="CT109" s="873"/>
      <c r="CU109" s="873"/>
      <c r="CV109" s="873"/>
      <c r="CW109" s="873"/>
      <c r="CX109" s="873"/>
      <c r="CY109" s="873"/>
      <c r="CZ109" s="873"/>
      <c r="DA109" s="873"/>
      <c r="DB109" s="873"/>
      <c r="DC109" s="873"/>
      <c r="DD109" s="873"/>
      <c r="DE109" s="873"/>
      <c r="DF109" s="874"/>
      <c r="DG109" s="872" t="s">
        <v>405</v>
      </c>
      <c r="DH109" s="873"/>
      <c r="DI109" s="873"/>
      <c r="DJ109" s="873"/>
      <c r="DK109" s="874"/>
      <c r="DL109" s="872" t="s">
        <v>406</v>
      </c>
      <c r="DM109" s="873"/>
      <c r="DN109" s="873"/>
      <c r="DO109" s="873"/>
      <c r="DP109" s="874"/>
      <c r="DQ109" s="872" t="s">
        <v>294</v>
      </c>
      <c r="DR109" s="873"/>
      <c r="DS109" s="873"/>
      <c r="DT109" s="873"/>
      <c r="DU109" s="874"/>
      <c r="DV109" s="872" t="s">
        <v>407</v>
      </c>
      <c r="DW109" s="873"/>
      <c r="DX109" s="873"/>
      <c r="DY109" s="873"/>
      <c r="DZ109" s="875"/>
    </row>
    <row r="110" spans="1:131" s="224" customFormat="1" ht="26.25" customHeight="1" x14ac:dyDescent="0.2">
      <c r="A110" s="876" t="s">
        <v>409</v>
      </c>
      <c r="B110" s="877"/>
      <c r="C110" s="877"/>
      <c r="D110" s="877"/>
      <c r="E110" s="877"/>
      <c r="F110" s="877"/>
      <c r="G110" s="877"/>
      <c r="H110" s="877"/>
      <c r="I110" s="877"/>
      <c r="J110" s="877"/>
      <c r="K110" s="877"/>
      <c r="L110" s="877"/>
      <c r="M110" s="877"/>
      <c r="N110" s="877"/>
      <c r="O110" s="877"/>
      <c r="P110" s="877"/>
      <c r="Q110" s="877"/>
      <c r="R110" s="877"/>
      <c r="S110" s="877"/>
      <c r="T110" s="877"/>
      <c r="U110" s="877"/>
      <c r="V110" s="877"/>
      <c r="W110" s="877"/>
      <c r="X110" s="877"/>
      <c r="Y110" s="877"/>
      <c r="Z110" s="878"/>
      <c r="AA110" s="879">
        <v>162041</v>
      </c>
      <c r="AB110" s="880"/>
      <c r="AC110" s="880"/>
      <c r="AD110" s="880"/>
      <c r="AE110" s="881"/>
      <c r="AF110" s="882">
        <v>7789</v>
      </c>
      <c r="AG110" s="880"/>
      <c r="AH110" s="880"/>
      <c r="AI110" s="880"/>
      <c r="AJ110" s="881"/>
      <c r="AK110" s="882">
        <v>12161</v>
      </c>
      <c r="AL110" s="880"/>
      <c r="AM110" s="880"/>
      <c r="AN110" s="880"/>
      <c r="AO110" s="881"/>
      <c r="AP110" s="883">
        <v>0</v>
      </c>
      <c r="AQ110" s="884"/>
      <c r="AR110" s="884"/>
      <c r="AS110" s="884"/>
      <c r="AT110" s="885"/>
      <c r="AU110" s="886" t="s">
        <v>69</v>
      </c>
      <c r="AV110" s="887"/>
      <c r="AW110" s="887"/>
      <c r="AX110" s="887"/>
      <c r="AY110" s="887"/>
      <c r="AZ110" s="909" t="s">
        <v>410</v>
      </c>
      <c r="BA110" s="877"/>
      <c r="BB110" s="877"/>
      <c r="BC110" s="877"/>
      <c r="BD110" s="877"/>
      <c r="BE110" s="877"/>
      <c r="BF110" s="877"/>
      <c r="BG110" s="877"/>
      <c r="BH110" s="877"/>
      <c r="BI110" s="877"/>
      <c r="BJ110" s="877"/>
      <c r="BK110" s="877"/>
      <c r="BL110" s="877"/>
      <c r="BM110" s="877"/>
      <c r="BN110" s="877"/>
      <c r="BO110" s="877"/>
      <c r="BP110" s="878"/>
      <c r="BQ110" s="910">
        <v>167868</v>
      </c>
      <c r="BR110" s="911"/>
      <c r="BS110" s="911"/>
      <c r="BT110" s="911"/>
      <c r="BU110" s="911"/>
      <c r="BV110" s="911">
        <v>253182</v>
      </c>
      <c r="BW110" s="911"/>
      <c r="BX110" s="911"/>
      <c r="BY110" s="911"/>
      <c r="BZ110" s="911"/>
      <c r="CA110" s="911">
        <v>242192</v>
      </c>
      <c r="CB110" s="911"/>
      <c r="CC110" s="911"/>
      <c r="CD110" s="911"/>
      <c r="CE110" s="911"/>
      <c r="CF110" s="924">
        <v>0.1</v>
      </c>
      <c r="CG110" s="925"/>
      <c r="CH110" s="925"/>
      <c r="CI110" s="925"/>
      <c r="CJ110" s="925"/>
      <c r="CK110" s="926" t="s">
        <v>411</v>
      </c>
      <c r="CL110" s="927"/>
      <c r="CM110" s="909" t="s">
        <v>412</v>
      </c>
      <c r="CN110" s="877"/>
      <c r="CO110" s="877"/>
      <c r="CP110" s="877"/>
      <c r="CQ110" s="877"/>
      <c r="CR110" s="877"/>
      <c r="CS110" s="877"/>
      <c r="CT110" s="877"/>
      <c r="CU110" s="877"/>
      <c r="CV110" s="877"/>
      <c r="CW110" s="877"/>
      <c r="CX110" s="877"/>
      <c r="CY110" s="877"/>
      <c r="CZ110" s="877"/>
      <c r="DA110" s="877"/>
      <c r="DB110" s="877"/>
      <c r="DC110" s="877"/>
      <c r="DD110" s="877"/>
      <c r="DE110" s="877"/>
      <c r="DF110" s="878"/>
      <c r="DG110" s="910" t="s">
        <v>122</v>
      </c>
      <c r="DH110" s="911"/>
      <c r="DI110" s="911"/>
      <c r="DJ110" s="911"/>
      <c r="DK110" s="911"/>
      <c r="DL110" s="911" t="s">
        <v>122</v>
      </c>
      <c r="DM110" s="911"/>
      <c r="DN110" s="911"/>
      <c r="DO110" s="911"/>
      <c r="DP110" s="911"/>
      <c r="DQ110" s="911" t="s">
        <v>122</v>
      </c>
      <c r="DR110" s="911"/>
      <c r="DS110" s="911"/>
      <c r="DT110" s="911"/>
      <c r="DU110" s="911"/>
      <c r="DV110" s="912" t="s">
        <v>122</v>
      </c>
      <c r="DW110" s="912"/>
      <c r="DX110" s="912"/>
      <c r="DY110" s="912"/>
      <c r="DZ110" s="913"/>
    </row>
    <row r="111" spans="1:131" s="224" customFormat="1" ht="26.25" customHeight="1" x14ac:dyDescent="0.2">
      <c r="A111" s="914" t="s">
        <v>413</v>
      </c>
      <c r="B111" s="915"/>
      <c r="C111" s="915"/>
      <c r="D111" s="915"/>
      <c r="E111" s="915"/>
      <c r="F111" s="915"/>
      <c r="G111" s="915"/>
      <c r="H111" s="915"/>
      <c r="I111" s="915"/>
      <c r="J111" s="915"/>
      <c r="K111" s="915"/>
      <c r="L111" s="915"/>
      <c r="M111" s="915"/>
      <c r="N111" s="915"/>
      <c r="O111" s="915"/>
      <c r="P111" s="915"/>
      <c r="Q111" s="915"/>
      <c r="R111" s="915"/>
      <c r="S111" s="915"/>
      <c r="T111" s="915"/>
      <c r="U111" s="915"/>
      <c r="V111" s="915"/>
      <c r="W111" s="915"/>
      <c r="X111" s="915"/>
      <c r="Y111" s="915"/>
      <c r="Z111" s="916"/>
      <c r="AA111" s="917" t="s">
        <v>122</v>
      </c>
      <c r="AB111" s="918"/>
      <c r="AC111" s="918"/>
      <c r="AD111" s="918"/>
      <c r="AE111" s="919"/>
      <c r="AF111" s="920" t="s">
        <v>122</v>
      </c>
      <c r="AG111" s="918"/>
      <c r="AH111" s="918"/>
      <c r="AI111" s="918"/>
      <c r="AJ111" s="919"/>
      <c r="AK111" s="920" t="s">
        <v>122</v>
      </c>
      <c r="AL111" s="918"/>
      <c r="AM111" s="918"/>
      <c r="AN111" s="918"/>
      <c r="AO111" s="919"/>
      <c r="AP111" s="921" t="s">
        <v>122</v>
      </c>
      <c r="AQ111" s="922"/>
      <c r="AR111" s="922"/>
      <c r="AS111" s="922"/>
      <c r="AT111" s="923"/>
      <c r="AU111" s="888"/>
      <c r="AV111" s="889"/>
      <c r="AW111" s="889"/>
      <c r="AX111" s="889"/>
      <c r="AY111" s="889"/>
      <c r="AZ111" s="902" t="s">
        <v>414</v>
      </c>
      <c r="BA111" s="903"/>
      <c r="BB111" s="903"/>
      <c r="BC111" s="903"/>
      <c r="BD111" s="903"/>
      <c r="BE111" s="903"/>
      <c r="BF111" s="903"/>
      <c r="BG111" s="903"/>
      <c r="BH111" s="903"/>
      <c r="BI111" s="903"/>
      <c r="BJ111" s="903"/>
      <c r="BK111" s="903"/>
      <c r="BL111" s="903"/>
      <c r="BM111" s="903"/>
      <c r="BN111" s="903"/>
      <c r="BO111" s="903"/>
      <c r="BP111" s="904"/>
      <c r="BQ111" s="905" t="s">
        <v>122</v>
      </c>
      <c r="BR111" s="906"/>
      <c r="BS111" s="906"/>
      <c r="BT111" s="906"/>
      <c r="BU111" s="906"/>
      <c r="BV111" s="906" t="s">
        <v>122</v>
      </c>
      <c r="BW111" s="906"/>
      <c r="BX111" s="906"/>
      <c r="BY111" s="906"/>
      <c r="BZ111" s="906"/>
      <c r="CA111" s="906" t="s">
        <v>122</v>
      </c>
      <c r="CB111" s="906"/>
      <c r="CC111" s="906"/>
      <c r="CD111" s="906"/>
      <c r="CE111" s="906"/>
      <c r="CF111" s="900" t="s">
        <v>122</v>
      </c>
      <c r="CG111" s="901"/>
      <c r="CH111" s="901"/>
      <c r="CI111" s="901"/>
      <c r="CJ111" s="901"/>
      <c r="CK111" s="928"/>
      <c r="CL111" s="929"/>
      <c r="CM111" s="902" t="s">
        <v>415</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905" t="s">
        <v>122</v>
      </c>
      <c r="DH111" s="906"/>
      <c r="DI111" s="906"/>
      <c r="DJ111" s="906"/>
      <c r="DK111" s="906"/>
      <c r="DL111" s="906" t="s">
        <v>122</v>
      </c>
      <c r="DM111" s="906"/>
      <c r="DN111" s="906"/>
      <c r="DO111" s="906"/>
      <c r="DP111" s="906"/>
      <c r="DQ111" s="906" t="s">
        <v>122</v>
      </c>
      <c r="DR111" s="906"/>
      <c r="DS111" s="906"/>
      <c r="DT111" s="906"/>
      <c r="DU111" s="906"/>
      <c r="DV111" s="907" t="s">
        <v>122</v>
      </c>
      <c r="DW111" s="907"/>
      <c r="DX111" s="907"/>
      <c r="DY111" s="907"/>
      <c r="DZ111" s="908"/>
    </row>
    <row r="112" spans="1:131" s="224" customFormat="1" ht="26.25" customHeight="1" x14ac:dyDescent="0.2">
      <c r="A112" s="932" t="s">
        <v>416</v>
      </c>
      <c r="B112" s="933"/>
      <c r="C112" s="903" t="s">
        <v>417</v>
      </c>
      <c r="D112" s="903"/>
      <c r="E112" s="903"/>
      <c r="F112" s="903"/>
      <c r="G112" s="903"/>
      <c r="H112" s="903"/>
      <c r="I112" s="903"/>
      <c r="J112" s="903"/>
      <c r="K112" s="903"/>
      <c r="L112" s="903"/>
      <c r="M112" s="903"/>
      <c r="N112" s="903"/>
      <c r="O112" s="903"/>
      <c r="P112" s="903"/>
      <c r="Q112" s="903"/>
      <c r="R112" s="903"/>
      <c r="S112" s="903"/>
      <c r="T112" s="903"/>
      <c r="U112" s="903"/>
      <c r="V112" s="903"/>
      <c r="W112" s="903"/>
      <c r="X112" s="903"/>
      <c r="Y112" s="903"/>
      <c r="Z112" s="904"/>
      <c r="AA112" s="938" t="s">
        <v>122</v>
      </c>
      <c r="AB112" s="939"/>
      <c r="AC112" s="939"/>
      <c r="AD112" s="939"/>
      <c r="AE112" s="940"/>
      <c r="AF112" s="941" t="s">
        <v>122</v>
      </c>
      <c r="AG112" s="939"/>
      <c r="AH112" s="939"/>
      <c r="AI112" s="939"/>
      <c r="AJ112" s="940"/>
      <c r="AK112" s="941" t="s">
        <v>122</v>
      </c>
      <c r="AL112" s="939"/>
      <c r="AM112" s="939"/>
      <c r="AN112" s="939"/>
      <c r="AO112" s="940"/>
      <c r="AP112" s="942" t="s">
        <v>122</v>
      </c>
      <c r="AQ112" s="943"/>
      <c r="AR112" s="943"/>
      <c r="AS112" s="943"/>
      <c r="AT112" s="944"/>
      <c r="AU112" s="888"/>
      <c r="AV112" s="889"/>
      <c r="AW112" s="889"/>
      <c r="AX112" s="889"/>
      <c r="AY112" s="889"/>
      <c r="AZ112" s="902" t="s">
        <v>418</v>
      </c>
      <c r="BA112" s="903"/>
      <c r="BB112" s="903"/>
      <c r="BC112" s="903"/>
      <c r="BD112" s="903"/>
      <c r="BE112" s="903"/>
      <c r="BF112" s="903"/>
      <c r="BG112" s="903"/>
      <c r="BH112" s="903"/>
      <c r="BI112" s="903"/>
      <c r="BJ112" s="903"/>
      <c r="BK112" s="903"/>
      <c r="BL112" s="903"/>
      <c r="BM112" s="903"/>
      <c r="BN112" s="903"/>
      <c r="BO112" s="903"/>
      <c r="BP112" s="904"/>
      <c r="BQ112" s="905" t="s">
        <v>122</v>
      </c>
      <c r="BR112" s="906"/>
      <c r="BS112" s="906"/>
      <c r="BT112" s="906"/>
      <c r="BU112" s="906"/>
      <c r="BV112" s="906" t="s">
        <v>122</v>
      </c>
      <c r="BW112" s="906"/>
      <c r="BX112" s="906"/>
      <c r="BY112" s="906"/>
      <c r="BZ112" s="906"/>
      <c r="CA112" s="906" t="s">
        <v>122</v>
      </c>
      <c r="CB112" s="906"/>
      <c r="CC112" s="906"/>
      <c r="CD112" s="906"/>
      <c r="CE112" s="906"/>
      <c r="CF112" s="900" t="s">
        <v>122</v>
      </c>
      <c r="CG112" s="901"/>
      <c r="CH112" s="901"/>
      <c r="CI112" s="901"/>
      <c r="CJ112" s="901"/>
      <c r="CK112" s="928"/>
      <c r="CL112" s="929"/>
      <c r="CM112" s="902" t="s">
        <v>419</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905" t="s">
        <v>122</v>
      </c>
      <c r="DH112" s="906"/>
      <c r="DI112" s="906"/>
      <c r="DJ112" s="906"/>
      <c r="DK112" s="906"/>
      <c r="DL112" s="906" t="s">
        <v>122</v>
      </c>
      <c r="DM112" s="906"/>
      <c r="DN112" s="906"/>
      <c r="DO112" s="906"/>
      <c r="DP112" s="906"/>
      <c r="DQ112" s="906" t="s">
        <v>122</v>
      </c>
      <c r="DR112" s="906"/>
      <c r="DS112" s="906"/>
      <c r="DT112" s="906"/>
      <c r="DU112" s="906"/>
      <c r="DV112" s="907" t="s">
        <v>122</v>
      </c>
      <c r="DW112" s="907"/>
      <c r="DX112" s="907"/>
      <c r="DY112" s="907"/>
      <c r="DZ112" s="908"/>
    </row>
    <row r="113" spans="1:130" s="224" customFormat="1" ht="26.25" customHeight="1" x14ac:dyDescent="0.2">
      <c r="A113" s="934"/>
      <c r="B113" s="935"/>
      <c r="C113" s="903" t="s">
        <v>420</v>
      </c>
      <c r="D113" s="903"/>
      <c r="E113" s="903"/>
      <c r="F113" s="903"/>
      <c r="G113" s="903"/>
      <c r="H113" s="903"/>
      <c r="I113" s="903"/>
      <c r="J113" s="903"/>
      <c r="K113" s="903"/>
      <c r="L113" s="903"/>
      <c r="M113" s="903"/>
      <c r="N113" s="903"/>
      <c r="O113" s="903"/>
      <c r="P113" s="903"/>
      <c r="Q113" s="903"/>
      <c r="R113" s="903"/>
      <c r="S113" s="903"/>
      <c r="T113" s="903"/>
      <c r="U113" s="903"/>
      <c r="V113" s="903"/>
      <c r="W113" s="903"/>
      <c r="X113" s="903"/>
      <c r="Y113" s="903"/>
      <c r="Z113" s="904"/>
      <c r="AA113" s="917" t="s">
        <v>122</v>
      </c>
      <c r="AB113" s="918"/>
      <c r="AC113" s="918"/>
      <c r="AD113" s="918"/>
      <c r="AE113" s="919"/>
      <c r="AF113" s="920" t="s">
        <v>122</v>
      </c>
      <c r="AG113" s="918"/>
      <c r="AH113" s="918"/>
      <c r="AI113" s="918"/>
      <c r="AJ113" s="919"/>
      <c r="AK113" s="920" t="s">
        <v>122</v>
      </c>
      <c r="AL113" s="918"/>
      <c r="AM113" s="918"/>
      <c r="AN113" s="918"/>
      <c r="AO113" s="919"/>
      <c r="AP113" s="921" t="s">
        <v>122</v>
      </c>
      <c r="AQ113" s="922"/>
      <c r="AR113" s="922"/>
      <c r="AS113" s="922"/>
      <c r="AT113" s="923"/>
      <c r="AU113" s="888"/>
      <c r="AV113" s="889"/>
      <c r="AW113" s="889"/>
      <c r="AX113" s="889"/>
      <c r="AY113" s="889"/>
      <c r="AZ113" s="902" t="s">
        <v>421</v>
      </c>
      <c r="BA113" s="903"/>
      <c r="BB113" s="903"/>
      <c r="BC113" s="903"/>
      <c r="BD113" s="903"/>
      <c r="BE113" s="903"/>
      <c r="BF113" s="903"/>
      <c r="BG113" s="903"/>
      <c r="BH113" s="903"/>
      <c r="BI113" s="903"/>
      <c r="BJ113" s="903"/>
      <c r="BK113" s="903"/>
      <c r="BL113" s="903"/>
      <c r="BM113" s="903"/>
      <c r="BN113" s="903"/>
      <c r="BO113" s="903"/>
      <c r="BP113" s="904"/>
      <c r="BQ113" s="905">
        <v>3041872</v>
      </c>
      <c r="BR113" s="906"/>
      <c r="BS113" s="906"/>
      <c r="BT113" s="906"/>
      <c r="BU113" s="906"/>
      <c r="BV113" s="906">
        <v>3722135</v>
      </c>
      <c r="BW113" s="906"/>
      <c r="BX113" s="906"/>
      <c r="BY113" s="906"/>
      <c r="BZ113" s="906"/>
      <c r="CA113" s="906">
        <v>3754800</v>
      </c>
      <c r="CB113" s="906"/>
      <c r="CC113" s="906"/>
      <c r="CD113" s="906"/>
      <c r="CE113" s="906"/>
      <c r="CF113" s="900">
        <v>2</v>
      </c>
      <c r="CG113" s="901"/>
      <c r="CH113" s="901"/>
      <c r="CI113" s="901"/>
      <c r="CJ113" s="901"/>
      <c r="CK113" s="928"/>
      <c r="CL113" s="929"/>
      <c r="CM113" s="902" t="s">
        <v>422</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938" t="s">
        <v>122</v>
      </c>
      <c r="DH113" s="939"/>
      <c r="DI113" s="939"/>
      <c r="DJ113" s="939"/>
      <c r="DK113" s="940"/>
      <c r="DL113" s="941" t="s">
        <v>122</v>
      </c>
      <c r="DM113" s="939"/>
      <c r="DN113" s="939"/>
      <c r="DO113" s="939"/>
      <c r="DP113" s="940"/>
      <c r="DQ113" s="941" t="s">
        <v>122</v>
      </c>
      <c r="DR113" s="939"/>
      <c r="DS113" s="939"/>
      <c r="DT113" s="939"/>
      <c r="DU113" s="940"/>
      <c r="DV113" s="942" t="s">
        <v>122</v>
      </c>
      <c r="DW113" s="943"/>
      <c r="DX113" s="943"/>
      <c r="DY113" s="943"/>
      <c r="DZ113" s="944"/>
    </row>
    <row r="114" spans="1:130" s="224" customFormat="1" ht="26.25" customHeight="1" x14ac:dyDescent="0.2">
      <c r="A114" s="934"/>
      <c r="B114" s="935"/>
      <c r="C114" s="903" t="s">
        <v>423</v>
      </c>
      <c r="D114" s="903"/>
      <c r="E114" s="903"/>
      <c r="F114" s="903"/>
      <c r="G114" s="903"/>
      <c r="H114" s="903"/>
      <c r="I114" s="903"/>
      <c r="J114" s="903"/>
      <c r="K114" s="903"/>
      <c r="L114" s="903"/>
      <c r="M114" s="903"/>
      <c r="N114" s="903"/>
      <c r="O114" s="903"/>
      <c r="P114" s="903"/>
      <c r="Q114" s="903"/>
      <c r="R114" s="903"/>
      <c r="S114" s="903"/>
      <c r="T114" s="903"/>
      <c r="U114" s="903"/>
      <c r="V114" s="903"/>
      <c r="W114" s="903"/>
      <c r="X114" s="903"/>
      <c r="Y114" s="903"/>
      <c r="Z114" s="904"/>
      <c r="AA114" s="938">
        <v>195485</v>
      </c>
      <c r="AB114" s="939"/>
      <c r="AC114" s="939"/>
      <c r="AD114" s="939"/>
      <c r="AE114" s="940"/>
      <c r="AF114" s="941">
        <v>193744</v>
      </c>
      <c r="AG114" s="939"/>
      <c r="AH114" s="939"/>
      <c r="AI114" s="939"/>
      <c r="AJ114" s="940"/>
      <c r="AK114" s="941">
        <v>235368</v>
      </c>
      <c r="AL114" s="939"/>
      <c r="AM114" s="939"/>
      <c r="AN114" s="939"/>
      <c r="AO114" s="940"/>
      <c r="AP114" s="942">
        <v>0.1</v>
      </c>
      <c r="AQ114" s="943"/>
      <c r="AR114" s="943"/>
      <c r="AS114" s="943"/>
      <c r="AT114" s="944"/>
      <c r="AU114" s="888"/>
      <c r="AV114" s="889"/>
      <c r="AW114" s="889"/>
      <c r="AX114" s="889"/>
      <c r="AY114" s="889"/>
      <c r="AZ114" s="902" t="s">
        <v>424</v>
      </c>
      <c r="BA114" s="903"/>
      <c r="BB114" s="903"/>
      <c r="BC114" s="903"/>
      <c r="BD114" s="903"/>
      <c r="BE114" s="903"/>
      <c r="BF114" s="903"/>
      <c r="BG114" s="903"/>
      <c r="BH114" s="903"/>
      <c r="BI114" s="903"/>
      <c r="BJ114" s="903"/>
      <c r="BK114" s="903"/>
      <c r="BL114" s="903"/>
      <c r="BM114" s="903"/>
      <c r="BN114" s="903"/>
      <c r="BO114" s="903"/>
      <c r="BP114" s="904"/>
      <c r="BQ114" s="905">
        <v>24858013</v>
      </c>
      <c r="BR114" s="906"/>
      <c r="BS114" s="906"/>
      <c r="BT114" s="906"/>
      <c r="BU114" s="906"/>
      <c r="BV114" s="906">
        <v>23080855</v>
      </c>
      <c r="BW114" s="906"/>
      <c r="BX114" s="906"/>
      <c r="BY114" s="906"/>
      <c r="BZ114" s="906"/>
      <c r="CA114" s="906">
        <v>23929645</v>
      </c>
      <c r="CB114" s="906"/>
      <c r="CC114" s="906"/>
      <c r="CD114" s="906"/>
      <c r="CE114" s="906"/>
      <c r="CF114" s="900">
        <v>13</v>
      </c>
      <c r="CG114" s="901"/>
      <c r="CH114" s="901"/>
      <c r="CI114" s="901"/>
      <c r="CJ114" s="901"/>
      <c r="CK114" s="928"/>
      <c r="CL114" s="929"/>
      <c r="CM114" s="902" t="s">
        <v>425</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938" t="s">
        <v>122</v>
      </c>
      <c r="DH114" s="939"/>
      <c r="DI114" s="939"/>
      <c r="DJ114" s="939"/>
      <c r="DK114" s="940"/>
      <c r="DL114" s="941" t="s">
        <v>122</v>
      </c>
      <c r="DM114" s="939"/>
      <c r="DN114" s="939"/>
      <c r="DO114" s="939"/>
      <c r="DP114" s="940"/>
      <c r="DQ114" s="941" t="s">
        <v>122</v>
      </c>
      <c r="DR114" s="939"/>
      <c r="DS114" s="939"/>
      <c r="DT114" s="939"/>
      <c r="DU114" s="940"/>
      <c r="DV114" s="942" t="s">
        <v>122</v>
      </c>
      <c r="DW114" s="943"/>
      <c r="DX114" s="943"/>
      <c r="DY114" s="943"/>
      <c r="DZ114" s="944"/>
    </row>
    <row r="115" spans="1:130" s="224" customFormat="1" ht="26.25" customHeight="1" x14ac:dyDescent="0.2">
      <c r="A115" s="934"/>
      <c r="B115" s="935"/>
      <c r="C115" s="903" t="s">
        <v>426</v>
      </c>
      <c r="D115" s="903"/>
      <c r="E115" s="903"/>
      <c r="F115" s="903"/>
      <c r="G115" s="903"/>
      <c r="H115" s="903"/>
      <c r="I115" s="903"/>
      <c r="J115" s="903"/>
      <c r="K115" s="903"/>
      <c r="L115" s="903"/>
      <c r="M115" s="903"/>
      <c r="N115" s="903"/>
      <c r="O115" s="903"/>
      <c r="P115" s="903"/>
      <c r="Q115" s="903"/>
      <c r="R115" s="903"/>
      <c r="S115" s="903"/>
      <c r="T115" s="903"/>
      <c r="U115" s="903"/>
      <c r="V115" s="903"/>
      <c r="W115" s="903"/>
      <c r="X115" s="903"/>
      <c r="Y115" s="903"/>
      <c r="Z115" s="904"/>
      <c r="AA115" s="917" t="s">
        <v>122</v>
      </c>
      <c r="AB115" s="918"/>
      <c r="AC115" s="918"/>
      <c r="AD115" s="918"/>
      <c r="AE115" s="919"/>
      <c r="AF115" s="920" t="s">
        <v>122</v>
      </c>
      <c r="AG115" s="918"/>
      <c r="AH115" s="918"/>
      <c r="AI115" s="918"/>
      <c r="AJ115" s="919"/>
      <c r="AK115" s="920" t="s">
        <v>122</v>
      </c>
      <c r="AL115" s="918"/>
      <c r="AM115" s="918"/>
      <c r="AN115" s="918"/>
      <c r="AO115" s="919"/>
      <c r="AP115" s="921" t="s">
        <v>122</v>
      </c>
      <c r="AQ115" s="922"/>
      <c r="AR115" s="922"/>
      <c r="AS115" s="922"/>
      <c r="AT115" s="923"/>
      <c r="AU115" s="888"/>
      <c r="AV115" s="889"/>
      <c r="AW115" s="889"/>
      <c r="AX115" s="889"/>
      <c r="AY115" s="889"/>
      <c r="AZ115" s="902" t="s">
        <v>427</v>
      </c>
      <c r="BA115" s="903"/>
      <c r="BB115" s="903"/>
      <c r="BC115" s="903"/>
      <c r="BD115" s="903"/>
      <c r="BE115" s="903"/>
      <c r="BF115" s="903"/>
      <c r="BG115" s="903"/>
      <c r="BH115" s="903"/>
      <c r="BI115" s="903"/>
      <c r="BJ115" s="903"/>
      <c r="BK115" s="903"/>
      <c r="BL115" s="903"/>
      <c r="BM115" s="903"/>
      <c r="BN115" s="903"/>
      <c r="BO115" s="903"/>
      <c r="BP115" s="904"/>
      <c r="BQ115" s="905" t="s">
        <v>122</v>
      </c>
      <c r="BR115" s="906"/>
      <c r="BS115" s="906"/>
      <c r="BT115" s="906"/>
      <c r="BU115" s="906"/>
      <c r="BV115" s="906" t="s">
        <v>122</v>
      </c>
      <c r="BW115" s="906"/>
      <c r="BX115" s="906"/>
      <c r="BY115" s="906"/>
      <c r="BZ115" s="906"/>
      <c r="CA115" s="906" t="s">
        <v>122</v>
      </c>
      <c r="CB115" s="906"/>
      <c r="CC115" s="906"/>
      <c r="CD115" s="906"/>
      <c r="CE115" s="906"/>
      <c r="CF115" s="900" t="s">
        <v>122</v>
      </c>
      <c r="CG115" s="901"/>
      <c r="CH115" s="901"/>
      <c r="CI115" s="901"/>
      <c r="CJ115" s="901"/>
      <c r="CK115" s="928"/>
      <c r="CL115" s="929"/>
      <c r="CM115" s="902" t="s">
        <v>428</v>
      </c>
      <c r="CN115" s="903"/>
      <c r="CO115" s="903"/>
      <c r="CP115" s="903"/>
      <c r="CQ115" s="903"/>
      <c r="CR115" s="903"/>
      <c r="CS115" s="903"/>
      <c r="CT115" s="903"/>
      <c r="CU115" s="903"/>
      <c r="CV115" s="903"/>
      <c r="CW115" s="903"/>
      <c r="CX115" s="903"/>
      <c r="CY115" s="903"/>
      <c r="CZ115" s="903"/>
      <c r="DA115" s="903"/>
      <c r="DB115" s="903"/>
      <c r="DC115" s="903"/>
      <c r="DD115" s="903"/>
      <c r="DE115" s="903"/>
      <c r="DF115" s="904"/>
      <c r="DG115" s="938" t="s">
        <v>122</v>
      </c>
      <c r="DH115" s="939"/>
      <c r="DI115" s="939"/>
      <c r="DJ115" s="939"/>
      <c r="DK115" s="940"/>
      <c r="DL115" s="941" t="s">
        <v>122</v>
      </c>
      <c r="DM115" s="939"/>
      <c r="DN115" s="939"/>
      <c r="DO115" s="939"/>
      <c r="DP115" s="940"/>
      <c r="DQ115" s="941" t="s">
        <v>122</v>
      </c>
      <c r="DR115" s="939"/>
      <c r="DS115" s="939"/>
      <c r="DT115" s="939"/>
      <c r="DU115" s="940"/>
      <c r="DV115" s="942" t="s">
        <v>122</v>
      </c>
      <c r="DW115" s="943"/>
      <c r="DX115" s="943"/>
      <c r="DY115" s="943"/>
      <c r="DZ115" s="944"/>
    </row>
    <row r="116" spans="1:130" s="224" customFormat="1" ht="26.25" customHeight="1" x14ac:dyDescent="0.2">
      <c r="A116" s="936"/>
      <c r="B116" s="937"/>
      <c r="C116" s="945" t="s">
        <v>429</v>
      </c>
      <c r="D116" s="945"/>
      <c r="E116" s="945"/>
      <c r="F116" s="945"/>
      <c r="G116" s="945"/>
      <c r="H116" s="945"/>
      <c r="I116" s="945"/>
      <c r="J116" s="945"/>
      <c r="K116" s="945"/>
      <c r="L116" s="945"/>
      <c r="M116" s="945"/>
      <c r="N116" s="945"/>
      <c r="O116" s="945"/>
      <c r="P116" s="945"/>
      <c r="Q116" s="945"/>
      <c r="R116" s="945"/>
      <c r="S116" s="945"/>
      <c r="T116" s="945"/>
      <c r="U116" s="945"/>
      <c r="V116" s="945"/>
      <c r="W116" s="945"/>
      <c r="X116" s="945"/>
      <c r="Y116" s="945"/>
      <c r="Z116" s="946"/>
      <c r="AA116" s="938" t="s">
        <v>122</v>
      </c>
      <c r="AB116" s="939"/>
      <c r="AC116" s="939"/>
      <c r="AD116" s="939"/>
      <c r="AE116" s="940"/>
      <c r="AF116" s="941" t="s">
        <v>122</v>
      </c>
      <c r="AG116" s="939"/>
      <c r="AH116" s="939"/>
      <c r="AI116" s="939"/>
      <c r="AJ116" s="940"/>
      <c r="AK116" s="941" t="s">
        <v>122</v>
      </c>
      <c r="AL116" s="939"/>
      <c r="AM116" s="939"/>
      <c r="AN116" s="939"/>
      <c r="AO116" s="940"/>
      <c r="AP116" s="942" t="s">
        <v>122</v>
      </c>
      <c r="AQ116" s="943"/>
      <c r="AR116" s="943"/>
      <c r="AS116" s="943"/>
      <c r="AT116" s="944"/>
      <c r="AU116" s="888"/>
      <c r="AV116" s="889"/>
      <c r="AW116" s="889"/>
      <c r="AX116" s="889"/>
      <c r="AY116" s="889"/>
      <c r="AZ116" s="947" t="s">
        <v>430</v>
      </c>
      <c r="BA116" s="948"/>
      <c r="BB116" s="948"/>
      <c r="BC116" s="948"/>
      <c r="BD116" s="948"/>
      <c r="BE116" s="948"/>
      <c r="BF116" s="948"/>
      <c r="BG116" s="948"/>
      <c r="BH116" s="948"/>
      <c r="BI116" s="948"/>
      <c r="BJ116" s="948"/>
      <c r="BK116" s="948"/>
      <c r="BL116" s="948"/>
      <c r="BM116" s="948"/>
      <c r="BN116" s="948"/>
      <c r="BO116" s="948"/>
      <c r="BP116" s="949"/>
      <c r="BQ116" s="905" t="s">
        <v>122</v>
      </c>
      <c r="BR116" s="906"/>
      <c r="BS116" s="906"/>
      <c r="BT116" s="906"/>
      <c r="BU116" s="906"/>
      <c r="BV116" s="906" t="s">
        <v>122</v>
      </c>
      <c r="BW116" s="906"/>
      <c r="BX116" s="906"/>
      <c r="BY116" s="906"/>
      <c r="BZ116" s="906"/>
      <c r="CA116" s="906" t="s">
        <v>122</v>
      </c>
      <c r="CB116" s="906"/>
      <c r="CC116" s="906"/>
      <c r="CD116" s="906"/>
      <c r="CE116" s="906"/>
      <c r="CF116" s="900" t="s">
        <v>122</v>
      </c>
      <c r="CG116" s="901"/>
      <c r="CH116" s="901"/>
      <c r="CI116" s="901"/>
      <c r="CJ116" s="901"/>
      <c r="CK116" s="928"/>
      <c r="CL116" s="929"/>
      <c r="CM116" s="902" t="s">
        <v>431</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938" t="s">
        <v>122</v>
      </c>
      <c r="DH116" s="939"/>
      <c r="DI116" s="939"/>
      <c r="DJ116" s="939"/>
      <c r="DK116" s="940"/>
      <c r="DL116" s="941" t="s">
        <v>122</v>
      </c>
      <c r="DM116" s="939"/>
      <c r="DN116" s="939"/>
      <c r="DO116" s="939"/>
      <c r="DP116" s="940"/>
      <c r="DQ116" s="941" t="s">
        <v>122</v>
      </c>
      <c r="DR116" s="939"/>
      <c r="DS116" s="939"/>
      <c r="DT116" s="939"/>
      <c r="DU116" s="940"/>
      <c r="DV116" s="942" t="s">
        <v>122</v>
      </c>
      <c r="DW116" s="943"/>
      <c r="DX116" s="943"/>
      <c r="DY116" s="943"/>
      <c r="DZ116" s="944"/>
    </row>
    <row r="117" spans="1:130" s="224" customFormat="1" ht="26.25" customHeight="1" x14ac:dyDescent="0.2">
      <c r="A117" s="892" t="s">
        <v>177</v>
      </c>
      <c r="B117" s="873"/>
      <c r="C117" s="873"/>
      <c r="D117" s="873"/>
      <c r="E117" s="873"/>
      <c r="F117" s="873"/>
      <c r="G117" s="873"/>
      <c r="H117" s="873"/>
      <c r="I117" s="873"/>
      <c r="J117" s="873"/>
      <c r="K117" s="873"/>
      <c r="L117" s="873"/>
      <c r="M117" s="873"/>
      <c r="N117" s="873"/>
      <c r="O117" s="873"/>
      <c r="P117" s="873"/>
      <c r="Q117" s="873"/>
      <c r="R117" s="873"/>
      <c r="S117" s="873"/>
      <c r="T117" s="873"/>
      <c r="U117" s="873"/>
      <c r="V117" s="873"/>
      <c r="W117" s="873"/>
      <c r="X117" s="873"/>
      <c r="Y117" s="957" t="s">
        <v>432</v>
      </c>
      <c r="Z117" s="874"/>
      <c r="AA117" s="958">
        <v>357526</v>
      </c>
      <c r="AB117" s="959"/>
      <c r="AC117" s="959"/>
      <c r="AD117" s="959"/>
      <c r="AE117" s="960"/>
      <c r="AF117" s="961">
        <v>201533</v>
      </c>
      <c r="AG117" s="959"/>
      <c r="AH117" s="959"/>
      <c r="AI117" s="959"/>
      <c r="AJ117" s="960"/>
      <c r="AK117" s="961">
        <v>247529</v>
      </c>
      <c r="AL117" s="959"/>
      <c r="AM117" s="959"/>
      <c r="AN117" s="959"/>
      <c r="AO117" s="960"/>
      <c r="AP117" s="962"/>
      <c r="AQ117" s="963"/>
      <c r="AR117" s="963"/>
      <c r="AS117" s="963"/>
      <c r="AT117" s="964"/>
      <c r="AU117" s="888"/>
      <c r="AV117" s="889"/>
      <c r="AW117" s="889"/>
      <c r="AX117" s="889"/>
      <c r="AY117" s="889"/>
      <c r="AZ117" s="954" t="s">
        <v>433</v>
      </c>
      <c r="BA117" s="955"/>
      <c r="BB117" s="955"/>
      <c r="BC117" s="955"/>
      <c r="BD117" s="955"/>
      <c r="BE117" s="955"/>
      <c r="BF117" s="955"/>
      <c r="BG117" s="955"/>
      <c r="BH117" s="955"/>
      <c r="BI117" s="955"/>
      <c r="BJ117" s="955"/>
      <c r="BK117" s="955"/>
      <c r="BL117" s="955"/>
      <c r="BM117" s="955"/>
      <c r="BN117" s="955"/>
      <c r="BO117" s="955"/>
      <c r="BP117" s="956"/>
      <c r="BQ117" s="905" t="s">
        <v>122</v>
      </c>
      <c r="BR117" s="906"/>
      <c r="BS117" s="906"/>
      <c r="BT117" s="906"/>
      <c r="BU117" s="906"/>
      <c r="BV117" s="906" t="s">
        <v>122</v>
      </c>
      <c r="BW117" s="906"/>
      <c r="BX117" s="906"/>
      <c r="BY117" s="906"/>
      <c r="BZ117" s="906"/>
      <c r="CA117" s="906" t="s">
        <v>122</v>
      </c>
      <c r="CB117" s="906"/>
      <c r="CC117" s="906"/>
      <c r="CD117" s="906"/>
      <c r="CE117" s="906"/>
      <c r="CF117" s="900" t="s">
        <v>122</v>
      </c>
      <c r="CG117" s="901"/>
      <c r="CH117" s="901"/>
      <c r="CI117" s="901"/>
      <c r="CJ117" s="901"/>
      <c r="CK117" s="928"/>
      <c r="CL117" s="929"/>
      <c r="CM117" s="902" t="s">
        <v>434</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938" t="s">
        <v>122</v>
      </c>
      <c r="DH117" s="939"/>
      <c r="DI117" s="939"/>
      <c r="DJ117" s="939"/>
      <c r="DK117" s="940"/>
      <c r="DL117" s="941" t="s">
        <v>122</v>
      </c>
      <c r="DM117" s="939"/>
      <c r="DN117" s="939"/>
      <c r="DO117" s="939"/>
      <c r="DP117" s="940"/>
      <c r="DQ117" s="941" t="s">
        <v>122</v>
      </c>
      <c r="DR117" s="939"/>
      <c r="DS117" s="939"/>
      <c r="DT117" s="939"/>
      <c r="DU117" s="940"/>
      <c r="DV117" s="942" t="s">
        <v>122</v>
      </c>
      <c r="DW117" s="943"/>
      <c r="DX117" s="943"/>
      <c r="DY117" s="943"/>
      <c r="DZ117" s="944"/>
    </row>
    <row r="118" spans="1:130" s="224" customFormat="1" ht="26.25" customHeight="1" x14ac:dyDescent="0.2">
      <c r="A118" s="892" t="s">
        <v>408</v>
      </c>
      <c r="B118" s="873"/>
      <c r="C118" s="873"/>
      <c r="D118" s="873"/>
      <c r="E118" s="873"/>
      <c r="F118" s="873"/>
      <c r="G118" s="873"/>
      <c r="H118" s="873"/>
      <c r="I118" s="873"/>
      <c r="J118" s="873"/>
      <c r="K118" s="873"/>
      <c r="L118" s="873"/>
      <c r="M118" s="873"/>
      <c r="N118" s="873"/>
      <c r="O118" s="873"/>
      <c r="P118" s="873"/>
      <c r="Q118" s="873"/>
      <c r="R118" s="873"/>
      <c r="S118" s="873"/>
      <c r="T118" s="873"/>
      <c r="U118" s="873"/>
      <c r="V118" s="873"/>
      <c r="W118" s="873"/>
      <c r="X118" s="873"/>
      <c r="Y118" s="873"/>
      <c r="Z118" s="874"/>
      <c r="AA118" s="872" t="s">
        <v>405</v>
      </c>
      <c r="AB118" s="873"/>
      <c r="AC118" s="873"/>
      <c r="AD118" s="873"/>
      <c r="AE118" s="874"/>
      <c r="AF118" s="872" t="s">
        <v>406</v>
      </c>
      <c r="AG118" s="873"/>
      <c r="AH118" s="873"/>
      <c r="AI118" s="873"/>
      <c r="AJ118" s="874"/>
      <c r="AK118" s="872" t="s">
        <v>294</v>
      </c>
      <c r="AL118" s="873"/>
      <c r="AM118" s="873"/>
      <c r="AN118" s="873"/>
      <c r="AO118" s="874"/>
      <c r="AP118" s="950" t="s">
        <v>407</v>
      </c>
      <c r="AQ118" s="951"/>
      <c r="AR118" s="951"/>
      <c r="AS118" s="951"/>
      <c r="AT118" s="952"/>
      <c r="AU118" s="888"/>
      <c r="AV118" s="889"/>
      <c r="AW118" s="889"/>
      <c r="AX118" s="889"/>
      <c r="AY118" s="889"/>
      <c r="AZ118" s="953" t="s">
        <v>435</v>
      </c>
      <c r="BA118" s="945"/>
      <c r="BB118" s="945"/>
      <c r="BC118" s="945"/>
      <c r="BD118" s="945"/>
      <c r="BE118" s="945"/>
      <c r="BF118" s="945"/>
      <c r="BG118" s="945"/>
      <c r="BH118" s="945"/>
      <c r="BI118" s="945"/>
      <c r="BJ118" s="945"/>
      <c r="BK118" s="945"/>
      <c r="BL118" s="945"/>
      <c r="BM118" s="945"/>
      <c r="BN118" s="945"/>
      <c r="BO118" s="945"/>
      <c r="BP118" s="946"/>
      <c r="BQ118" s="979" t="s">
        <v>122</v>
      </c>
      <c r="BR118" s="980"/>
      <c r="BS118" s="980"/>
      <c r="BT118" s="980"/>
      <c r="BU118" s="980"/>
      <c r="BV118" s="980" t="s">
        <v>122</v>
      </c>
      <c r="BW118" s="980"/>
      <c r="BX118" s="980"/>
      <c r="BY118" s="980"/>
      <c r="BZ118" s="980"/>
      <c r="CA118" s="980" t="s">
        <v>122</v>
      </c>
      <c r="CB118" s="980"/>
      <c r="CC118" s="980"/>
      <c r="CD118" s="980"/>
      <c r="CE118" s="980"/>
      <c r="CF118" s="900" t="s">
        <v>122</v>
      </c>
      <c r="CG118" s="901"/>
      <c r="CH118" s="901"/>
      <c r="CI118" s="901"/>
      <c r="CJ118" s="901"/>
      <c r="CK118" s="928"/>
      <c r="CL118" s="929"/>
      <c r="CM118" s="902" t="s">
        <v>436</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938" t="s">
        <v>122</v>
      </c>
      <c r="DH118" s="939"/>
      <c r="DI118" s="939"/>
      <c r="DJ118" s="939"/>
      <c r="DK118" s="940"/>
      <c r="DL118" s="941" t="s">
        <v>122</v>
      </c>
      <c r="DM118" s="939"/>
      <c r="DN118" s="939"/>
      <c r="DO118" s="939"/>
      <c r="DP118" s="940"/>
      <c r="DQ118" s="941" t="s">
        <v>122</v>
      </c>
      <c r="DR118" s="939"/>
      <c r="DS118" s="939"/>
      <c r="DT118" s="939"/>
      <c r="DU118" s="940"/>
      <c r="DV118" s="942" t="s">
        <v>122</v>
      </c>
      <c r="DW118" s="943"/>
      <c r="DX118" s="943"/>
      <c r="DY118" s="943"/>
      <c r="DZ118" s="944"/>
    </row>
    <row r="119" spans="1:130" s="224" customFormat="1" ht="26.25" customHeight="1" x14ac:dyDescent="0.2">
      <c r="A119" s="1036" t="s">
        <v>411</v>
      </c>
      <c r="B119" s="927"/>
      <c r="C119" s="909" t="s">
        <v>412</v>
      </c>
      <c r="D119" s="877"/>
      <c r="E119" s="877"/>
      <c r="F119" s="877"/>
      <c r="G119" s="877"/>
      <c r="H119" s="877"/>
      <c r="I119" s="877"/>
      <c r="J119" s="877"/>
      <c r="K119" s="877"/>
      <c r="L119" s="877"/>
      <c r="M119" s="877"/>
      <c r="N119" s="877"/>
      <c r="O119" s="877"/>
      <c r="P119" s="877"/>
      <c r="Q119" s="877"/>
      <c r="R119" s="877"/>
      <c r="S119" s="877"/>
      <c r="T119" s="877"/>
      <c r="U119" s="877"/>
      <c r="V119" s="877"/>
      <c r="W119" s="877"/>
      <c r="X119" s="877"/>
      <c r="Y119" s="877"/>
      <c r="Z119" s="878"/>
      <c r="AA119" s="879" t="s">
        <v>122</v>
      </c>
      <c r="AB119" s="880"/>
      <c r="AC119" s="880"/>
      <c r="AD119" s="880"/>
      <c r="AE119" s="881"/>
      <c r="AF119" s="882" t="s">
        <v>122</v>
      </c>
      <c r="AG119" s="880"/>
      <c r="AH119" s="880"/>
      <c r="AI119" s="880"/>
      <c r="AJ119" s="881"/>
      <c r="AK119" s="882" t="s">
        <v>122</v>
      </c>
      <c r="AL119" s="880"/>
      <c r="AM119" s="880"/>
      <c r="AN119" s="880"/>
      <c r="AO119" s="881"/>
      <c r="AP119" s="883" t="s">
        <v>122</v>
      </c>
      <c r="AQ119" s="884"/>
      <c r="AR119" s="884"/>
      <c r="AS119" s="884"/>
      <c r="AT119" s="885"/>
      <c r="AU119" s="890"/>
      <c r="AV119" s="891"/>
      <c r="AW119" s="891"/>
      <c r="AX119" s="891"/>
      <c r="AY119" s="891"/>
      <c r="AZ119" s="245" t="s">
        <v>177</v>
      </c>
      <c r="BA119" s="245"/>
      <c r="BB119" s="245"/>
      <c r="BC119" s="245"/>
      <c r="BD119" s="245"/>
      <c r="BE119" s="245"/>
      <c r="BF119" s="245"/>
      <c r="BG119" s="245"/>
      <c r="BH119" s="245"/>
      <c r="BI119" s="245"/>
      <c r="BJ119" s="245"/>
      <c r="BK119" s="245"/>
      <c r="BL119" s="245"/>
      <c r="BM119" s="245"/>
      <c r="BN119" s="245"/>
      <c r="BO119" s="957" t="s">
        <v>437</v>
      </c>
      <c r="BP119" s="985"/>
      <c r="BQ119" s="979">
        <v>28067753</v>
      </c>
      <c r="BR119" s="980"/>
      <c r="BS119" s="980"/>
      <c r="BT119" s="980"/>
      <c r="BU119" s="980"/>
      <c r="BV119" s="980">
        <v>27056172</v>
      </c>
      <c r="BW119" s="980"/>
      <c r="BX119" s="980"/>
      <c r="BY119" s="980"/>
      <c r="BZ119" s="980"/>
      <c r="CA119" s="980">
        <v>27926637</v>
      </c>
      <c r="CB119" s="980"/>
      <c r="CC119" s="980"/>
      <c r="CD119" s="980"/>
      <c r="CE119" s="980"/>
      <c r="CF119" s="981"/>
      <c r="CG119" s="982"/>
      <c r="CH119" s="982"/>
      <c r="CI119" s="982"/>
      <c r="CJ119" s="983"/>
      <c r="CK119" s="930"/>
      <c r="CL119" s="931"/>
      <c r="CM119" s="953" t="s">
        <v>438</v>
      </c>
      <c r="CN119" s="945"/>
      <c r="CO119" s="945"/>
      <c r="CP119" s="945"/>
      <c r="CQ119" s="945"/>
      <c r="CR119" s="945"/>
      <c r="CS119" s="945"/>
      <c r="CT119" s="945"/>
      <c r="CU119" s="945"/>
      <c r="CV119" s="945"/>
      <c r="CW119" s="945"/>
      <c r="CX119" s="945"/>
      <c r="CY119" s="945"/>
      <c r="CZ119" s="945"/>
      <c r="DA119" s="945"/>
      <c r="DB119" s="945"/>
      <c r="DC119" s="945"/>
      <c r="DD119" s="945"/>
      <c r="DE119" s="945"/>
      <c r="DF119" s="946"/>
      <c r="DG119" s="984" t="s">
        <v>122</v>
      </c>
      <c r="DH119" s="966"/>
      <c r="DI119" s="966"/>
      <c r="DJ119" s="966"/>
      <c r="DK119" s="967"/>
      <c r="DL119" s="965" t="s">
        <v>122</v>
      </c>
      <c r="DM119" s="966"/>
      <c r="DN119" s="966"/>
      <c r="DO119" s="966"/>
      <c r="DP119" s="967"/>
      <c r="DQ119" s="965" t="s">
        <v>122</v>
      </c>
      <c r="DR119" s="966"/>
      <c r="DS119" s="966"/>
      <c r="DT119" s="966"/>
      <c r="DU119" s="967"/>
      <c r="DV119" s="968" t="s">
        <v>122</v>
      </c>
      <c r="DW119" s="969"/>
      <c r="DX119" s="969"/>
      <c r="DY119" s="969"/>
      <c r="DZ119" s="970"/>
    </row>
    <row r="120" spans="1:130" s="224" customFormat="1" ht="26.25" customHeight="1" x14ac:dyDescent="0.2">
      <c r="A120" s="1037"/>
      <c r="B120" s="929"/>
      <c r="C120" s="902" t="s">
        <v>415</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938" t="s">
        <v>122</v>
      </c>
      <c r="AB120" s="939"/>
      <c r="AC120" s="939"/>
      <c r="AD120" s="939"/>
      <c r="AE120" s="940"/>
      <c r="AF120" s="941" t="s">
        <v>122</v>
      </c>
      <c r="AG120" s="939"/>
      <c r="AH120" s="939"/>
      <c r="AI120" s="939"/>
      <c r="AJ120" s="940"/>
      <c r="AK120" s="941" t="s">
        <v>122</v>
      </c>
      <c r="AL120" s="939"/>
      <c r="AM120" s="939"/>
      <c r="AN120" s="939"/>
      <c r="AO120" s="940"/>
      <c r="AP120" s="942" t="s">
        <v>122</v>
      </c>
      <c r="AQ120" s="943"/>
      <c r="AR120" s="943"/>
      <c r="AS120" s="943"/>
      <c r="AT120" s="944"/>
      <c r="AU120" s="971" t="s">
        <v>439</v>
      </c>
      <c r="AV120" s="972"/>
      <c r="AW120" s="972"/>
      <c r="AX120" s="972"/>
      <c r="AY120" s="973"/>
      <c r="AZ120" s="909" t="s">
        <v>440</v>
      </c>
      <c r="BA120" s="877"/>
      <c r="BB120" s="877"/>
      <c r="BC120" s="877"/>
      <c r="BD120" s="877"/>
      <c r="BE120" s="877"/>
      <c r="BF120" s="877"/>
      <c r="BG120" s="877"/>
      <c r="BH120" s="877"/>
      <c r="BI120" s="877"/>
      <c r="BJ120" s="877"/>
      <c r="BK120" s="877"/>
      <c r="BL120" s="877"/>
      <c r="BM120" s="877"/>
      <c r="BN120" s="877"/>
      <c r="BO120" s="877"/>
      <c r="BP120" s="878"/>
      <c r="BQ120" s="910">
        <v>229320595</v>
      </c>
      <c r="BR120" s="911"/>
      <c r="BS120" s="911"/>
      <c r="BT120" s="911"/>
      <c r="BU120" s="911"/>
      <c r="BV120" s="911">
        <v>256012036</v>
      </c>
      <c r="BW120" s="911"/>
      <c r="BX120" s="911"/>
      <c r="BY120" s="911"/>
      <c r="BZ120" s="911"/>
      <c r="CA120" s="911">
        <v>278419726</v>
      </c>
      <c r="CB120" s="911"/>
      <c r="CC120" s="911"/>
      <c r="CD120" s="911"/>
      <c r="CE120" s="911"/>
      <c r="CF120" s="924">
        <v>151.30000000000001</v>
      </c>
      <c r="CG120" s="925"/>
      <c r="CH120" s="925"/>
      <c r="CI120" s="925"/>
      <c r="CJ120" s="925"/>
      <c r="CK120" s="986" t="s">
        <v>441</v>
      </c>
      <c r="CL120" s="987"/>
      <c r="CM120" s="987"/>
      <c r="CN120" s="987"/>
      <c r="CO120" s="988"/>
      <c r="CP120" s="994" t="s">
        <v>389</v>
      </c>
      <c r="CQ120" s="995"/>
      <c r="CR120" s="995"/>
      <c r="CS120" s="995"/>
      <c r="CT120" s="995"/>
      <c r="CU120" s="995"/>
      <c r="CV120" s="995"/>
      <c r="CW120" s="995"/>
      <c r="CX120" s="995"/>
      <c r="CY120" s="995"/>
      <c r="CZ120" s="995"/>
      <c r="DA120" s="995"/>
      <c r="DB120" s="995"/>
      <c r="DC120" s="995"/>
      <c r="DD120" s="995"/>
      <c r="DE120" s="995"/>
      <c r="DF120" s="996"/>
      <c r="DG120" s="910" t="s">
        <v>122</v>
      </c>
      <c r="DH120" s="911"/>
      <c r="DI120" s="911"/>
      <c r="DJ120" s="911"/>
      <c r="DK120" s="911"/>
      <c r="DL120" s="911" t="s">
        <v>122</v>
      </c>
      <c r="DM120" s="911"/>
      <c r="DN120" s="911"/>
      <c r="DO120" s="911"/>
      <c r="DP120" s="911"/>
      <c r="DQ120" s="911" t="s">
        <v>122</v>
      </c>
      <c r="DR120" s="911"/>
      <c r="DS120" s="911"/>
      <c r="DT120" s="911"/>
      <c r="DU120" s="911"/>
      <c r="DV120" s="912" t="s">
        <v>122</v>
      </c>
      <c r="DW120" s="912"/>
      <c r="DX120" s="912"/>
      <c r="DY120" s="912"/>
      <c r="DZ120" s="913"/>
    </row>
    <row r="121" spans="1:130" s="224" customFormat="1" ht="26.25" customHeight="1" x14ac:dyDescent="0.2">
      <c r="A121" s="1037"/>
      <c r="B121" s="929"/>
      <c r="C121" s="954" t="s">
        <v>442</v>
      </c>
      <c r="D121" s="955"/>
      <c r="E121" s="955"/>
      <c r="F121" s="955"/>
      <c r="G121" s="955"/>
      <c r="H121" s="955"/>
      <c r="I121" s="955"/>
      <c r="J121" s="955"/>
      <c r="K121" s="955"/>
      <c r="L121" s="955"/>
      <c r="M121" s="955"/>
      <c r="N121" s="955"/>
      <c r="O121" s="955"/>
      <c r="P121" s="955"/>
      <c r="Q121" s="955"/>
      <c r="R121" s="955"/>
      <c r="S121" s="955"/>
      <c r="T121" s="955"/>
      <c r="U121" s="955"/>
      <c r="V121" s="955"/>
      <c r="W121" s="955"/>
      <c r="X121" s="955"/>
      <c r="Y121" s="955"/>
      <c r="Z121" s="956"/>
      <c r="AA121" s="938" t="s">
        <v>122</v>
      </c>
      <c r="AB121" s="939"/>
      <c r="AC121" s="939"/>
      <c r="AD121" s="939"/>
      <c r="AE121" s="940"/>
      <c r="AF121" s="941" t="s">
        <v>122</v>
      </c>
      <c r="AG121" s="939"/>
      <c r="AH121" s="939"/>
      <c r="AI121" s="939"/>
      <c r="AJ121" s="940"/>
      <c r="AK121" s="941" t="s">
        <v>122</v>
      </c>
      <c r="AL121" s="939"/>
      <c r="AM121" s="939"/>
      <c r="AN121" s="939"/>
      <c r="AO121" s="940"/>
      <c r="AP121" s="942" t="s">
        <v>122</v>
      </c>
      <c r="AQ121" s="943"/>
      <c r="AR121" s="943"/>
      <c r="AS121" s="943"/>
      <c r="AT121" s="944"/>
      <c r="AU121" s="974"/>
      <c r="AV121" s="975"/>
      <c r="AW121" s="975"/>
      <c r="AX121" s="975"/>
      <c r="AY121" s="976"/>
      <c r="AZ121" s="902" t="s">
        <v>443</v>
      </c>
      <c r="BA121" s="903"/>
      <c r="BB121" s="903"/>
      <c r="BC121" s="903"/>
      <c r="BD121" s="903"/>
      <c r="BE121" s="903"/>
      <c r="BF121" s="903"/>
      <c r="BG121" s="903"/>
      <c r="BH121" s="903"/>
      <c r="BI121" s="903"/>
      <c r="BJ121" s="903"/>
      <c r="BK121" s="903"/>
      <c r="BL121" s="903"/>
      <c r="BM121" s="903"/>
      <c r="BN121" s="903"/>
      <c r="BO121" s="903"/>
      <c r="BP121" s="904"/>
      <c r="BQ121" s="905" t="s">
        <v>122</v>
      </c>
      <c r="BR121" s="906"/>
      <c r="BS121" s="906"/>
      <c r="BT121" s="906"/>
      <c r="BU121" s="906"/>
      <c r="BV121" s="906" t="s">
        <v>122</v>
      </c>
      <c r="BW121" s="906"/>
      <c r="BX121" s="906"/>
      <c r="BY121" s="906"/>
      <c r="BZ121" s="906"/>
      <c r="CA121" s="906" t="s">
        <v>122</v>
      </c>
      <c r="CB121" s="906"/>
      <c r="CC121" s="906"/>
      <c r="CD121" s="906"/>
      <c r="CE121" s="906"/>
      <c r="CF121" s="900" t="s">
        <v>122</v>
      </c>
      <c r="CG121" s="901"/>
      <c r="CH121" s="901"/>
      <c r="CI121" s="901"/>
      <c r="CJ121" s="901"/>
      <c r="CK121" s="989"/>
      <c r="CL121" s="990"/>
      <c r="CM121" s="990"/>
      <c r="CN121" s="990"/>
      <c r="CO121" s="991"/>
      <c r="CP121" s="999" t="s">
        <v>390</v>
      </c>
      <c r="CQ121" s="1000"/>
      <c r="CR121" s="1000"/>
      <c r="CS121" s="1000"/>
      <c r="CT121" s="1000"/>
      <c r="CU121" s="1000"/>
      <c r="CV121" s="1000"/>
      <c r="CW121" s="1000"/>
      <c r="CX121" s="1000"/>
      <c r="CY121" s="1000"/>
      <c r="CZ121" s="1000"/>
      <c r="DA121" s="1000"/>
      <c r="DB121" s="1000"/>
      <c r="DC121" s="1000"/>
      <c r="DD121" s="1000"/>
      <c r="DE121" s="1000"/>
      <c r="DF121" s="1001"/>
      <c r="DG121" s="905" t="s">
        <v>122</v>
      </c>
      <c r="DH121" s="906"/>
      <c r="DI121" s="906"/>
      <c r="DJ121" s="906"/>
      <c r="DK121" s="906"/>
      <c r="DL121" s="906" t="s">
        <v>122</v>
      </c>
      <c r="DM121" s="906"/>
      <c r="DN121" s="906"/>
      <c r="DO121" s="906"/>
      <c r="DP121" s="906"/>
      <c r="DQ121" s="906" t="s">
        <v>122</v>
      </c>
      <c r="DR121" s="906"/>
      <c r="DS121" s="906"/>
      <c r="DT121" s="906"/>
      <c r="DU121" s="906"/>
      <c r="DV121" s="907" t="s">
        <v>122</v>
      </c>
      <c r="DW121" s="907"/>
      <c r="DX121" s="907"/>
      <c r="DY121" s="907"/>
      <c r="DZ121" s="908"/>
    </row>
    <row r="122" spans="1:130" s="224" customFormat="1" ht="26.25" customHeight="1" x14ac:dyDescent="0.2">
      <c r="A122" s="1037"/>
      <c r="B122" s="929"/>
      <c r="C122" s="902" t="s">
        <v>425</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938" t="s">
        <v>122</v>
      </c>
      <c r="AB122" s="939"/>
      <c r="AC122" s="939"/>
      <c r="AD122" s="939"/>
      <c r="AE122" s="940"/>
      <c r="AF122" s="941" t="s">
        <v>122</v>
      </c>
      <c r="AG122" s="939"/>
      <c r="AH122" s="939"/>
      <c r="AI122" s="939"/>
      <c r="AJ122" s="940"/>
      <c r="AK122" s="941" t="s">
        <v>122</v>
      </c>
      <c r="AL122" s="939"/>
      <c r="AM122" s="939"/>
      <c r="AN122" s="939"/>
      <c r="AO122" s="940"/>
      <c r="AP122" s="942" t="s">
        <v>122</v>
      </c>
      <c r="AQ122" s="943"/>
      <c r="AR122" s="943"/>
      <c r="AS122" s="943"/>
      <c r="AT122" s="944"/>
      <c r="AU122" s="974"/>
      <c r="AV122" s="975"/>
      <c r="AW122" s="975"/>
      <c r="AX122" s="975"/>
      <c r="AY122" s="976"/>
      <c r="AZ122" s="953" t="s">
        <v>444</v>
      </c>
      <c r="BA122" s="945"/>
      <c r="BB122" s="945"/>
      <c r="BC122" s="945"/>
      <c r="BD122" s="945"/>
      <c r="BE122" s="945"/>
      <c r="BF122" s="945"/>
      <c r="BG122" s="945"/>
      <c r="BH122" s="945"/>
      <c r="BI122" s="945"/>
      <c r="BJ122" s="945"/>
      <c r="BK122" s="945"/>
      <c r="BL122" s="945"/>
      <c r="BM122" s="945"/>
      <c r="BN122" s="945"/>
      <c r="BO122" s="945"/>
      <c r="BP122" s="946"/>
      <c r="BQ122" s="979">
        <v>68208634</v>
      </c>
      <c r="BR122" s="980"/>
      <c r="BS122" s="980"/>
      <c r="BT122" s="980"/>
      <c r="BU122" s="980"/>
      <c r="BV122" s="980">
        <v>59513727</v>
      </c>
      <c r="BW122" s="980"/>
      <c r="BX122" s="980"/>
      <c r="BY122" s="980"/>
      <c r="BZ122" s="980"/>
      <c r="CA122" s="980">
        <v>51570506</v>
      </c>
      <c r="CB122" s="980"/>
      <c r="CC122" s="980"/>
      <c r="CD122" s="980"/>
      <c r="CE122" s="980"/>
      <c r="CF122" s="997">
        <v>28</v>
      </c>
      <c r="CG122" s="998"/>
      <c r="CH122" s="998"/>
      <c r="CI122" s="998"/>
      <c r="CJ122" s="998"/>
      <c r="CK122" s="989"/>
      <c r="CL122" s="990"/>
      <c r="CM122" s="990"/>
      <c r="CN122" s="990"/>
      <c r="CO122" s="991"/>
      <c r="CP122" s="999" t="s">
        <v>388</v>
      </c>
      <c r="CQ122" s="1000"/>
      <c r="CR122" s="1000"/>
      <c r="CS122" s="1000"/>
      <c r="CT122" s="1000"/>
      <c r="CU122" s="1000"/>
      <c r="CV122" s="1000"/>
      <c r="CW122" s="1000"/>
      <c r="CX122" s="1000"/>
      <c r="CY122" s="1000"/>
      <c r="CZ122" s="1000"/>
      <c r="DA122" s="1000"/>
      <c r="DB122" s="1000"/>
      <c r="DC122" s="1000"/>
      <c r="DD122" s="1000"/>
      <c r="DE122" s="1000"/>
      <c r="DF122" s="1001"/>
      <c r="DG122" s="905" t="s">
        <v>122</v>
      </c>
      <c r="DH122" s="906"/>
      <c r="DI122" s="906"/>
      <c r="DJ122" s="906"/>
      <c r="DK122" s="906"/>
      <c r="DL122" s="906" t="s">
        <v>122</v>
      </c>
      <c r="DM122" s="906"/>
      <c r="DN122" s="906"/>
      <c r="DO122" s="906"/>
      <c r="DP122" s="906"/>
      <c r="DQ122" s="906" t="s">
        <v>122</v>
      </c>
      <c r="DR122" s="906"/>
      <c r="DS122" s="906"/>
      <c r="DT122" s="906"/>
      <c r="DU122" s="906"/>
      <c r="DV122" s="907" t="s">
        <v>122</v>
      </c>
      <c r="DW122" s="907"/>
      <c r="DX122" s="907"/>
      <c r="DY122" s="907"/>
      <c r="DZ122" s="908"/>
    </row>
    <row r="123" spans="1:130" s="224" customFormat="1" ht="26.25" customHeight="1" x14ac:dyDescent="0.2">
      <c r="A123" s="1037"/>
      <c r="B123" s="929"/>
      <c r="C123" s="902" t="s">
        <v>431</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938" t="s">
        <v>122</v>
      </c>
      <c r="AB123" s="939"/>
      <c r="AC123" s="939"/>
      <c r="AD123" s="939"/>
      <c r="AE123" s="940"/>
      <c r="AF123" s="941" t="s">
        <v>122</v>
      </c>
      <c r="AG123" s="939"/>
      <c r="AH123" s="939"/>
      <c r="AI123" s="939"/>
      <c r="AJ123" s="940"/>
      <c r="AK123" s="941" t="s">
        <v>122</v>
      </c>
      <c r="AL123" s="939"/>
      <c r="AM123" s="939"/>
      <c r="AN123" s="939"/>
      <c r="AO123" s="940"/>
      <c r="AP123" s="942" t="s">
        <v>122</v>
      </c>
      <c r="AQ123" s="943"/>
      <c r="AR123" s="943"/>
      <c r="AS123" s="943"/>
      <c r="AT123" s="944"/>
      <c r="AU123" s="977"/>
      <c r="AV123" s="978"/>
      <c r="AW123" s="978"/>
      <c r="AX123" s="978"/>
      <c r="AY123" s="978"/>
      <c r="AZ123" s="245" t="s">
        <v>177</v>
      </c>
      <c r="BA123" s="245"/>
      <c r="BB123" s="245"/>
      <c r="BC123" s="245"/>
      <c r="BD123" s="245"/>
      <c r="BE123" s="245"/>
      <c r="BF123" s="245"/>
      <c r="BG123" s="245"/>
      <c r="BH123" s="245"/>
      <c r="BI123" s="245"/>
      <c r="BJ123" s="245"/>
      <c r="BK123" s="245"/>
      <c r="BL123" s="245"/>
      <c r="BM123" s="245"/>
      <c r="BN123" s="245"/>
      <c r="BO123" s="957" t="s">
        <v>445</v>
      </c>
      <c r="BP123" s="985"/>
      <c r="BQ123" s="1043">
        <v>297529229</v>
      </c>
      <c r="BR123" s="1044"/>
      <c r="BS123" s="1044"/>
      <c r="BT123" s="1044"/>
      <c r="BU123" s="1044"/>
      <c r="BV123" s="1044">
        <v>315525763</v>
      </c>
      <c r="BW123" s="1044"/>
      <c r="BX123" s="1044"/>
      <c r="BY123" s="1044"/>
      <c r="BZ123" s="1044"/>
      <c r="CA123" s="1044">
        <v>329990232</v>
      </c>
      <c r="CB123" s="1044"/>
      <c r="CC123" s="1044"/>
      <c r="CD123" s="1044"/>
      <c r="CE123" s="1044"/>
      <c r="CF123" s="981"/>
      <c r="CG123" s="982"/>
      <c r="CH123" s="982"/>
      <c r="CI123" s="982"/>
      <c r="CJ123" s="983"/>
      <c r="CK123" s="989"/>
      <c r="CL123" s="990"/>
      <c r="CM123" s="990"/>
      <c r="CN123" s="990"/>
      <c r="CO123" s="991"/>
      <c r="CP123" s="999"/>
      <c r="CQ123" s="1000"/>
      <c r="CR123" s="1000"/>
      <c r="CS123" s="1000"/>
      <c r="CT123" s="1000"/>
      <c r="CU123" s="1000"/>
      <c r="CV123" s="1000"/>
      <c r="CW123" s="1000"/>
      <c r="CX123" s="1000"/>
      <c r="CY123" s="1000"/>
      <c r="CZ123" s="1000"/>
      <c r="DA123" s="1000"/>
      <c r="DB123" s="1000"/>
      <c r="DC123" s="1000"/>
      <c r="DD123" s="1000"/>
      <c r="DE123" s="1000"/>
      <c r="DF123" s="1001"/>
      <c r="DG123" s="938"/>
      <c r="DH123" s="939"/>
      <c r="DI123" s="939"/>
      <c r="DJ123" s="939"/>
      <c r="DK123" s="940"/>
      <c r="DL123" s="941"/>
      <c r="DM123" s="939"/>
      <c r="DN123" s="939"/>
      <c r="DO123" s="939"/>
      <c r="DP123" s="940"/>
      <c r="DQ123" s="941"/>
      <c r="DR123" s="939"/>
      <c r="DS123" s="939"/>
      <c r="DT123" s="939"/>
      <c r="DU123" s="940"/>
      <c r="DV123" s="942"/>
      <c r="DW123" s="943"/>
      <c r="DX123" s="943"/>
      <c r="DY123" s="943"/>
      <c r="DZ123" s="944"/>
    </row>
    <row r="124" spans="1:130" s="224" customFormat="1" ht="26.25" customHeight="1" thickBot="1" x14ac:dyDescent="0.25">
      <c r="A124" s="1037"/>
      <c r="B124" s="929"/>
      <c r="C124" s="902" t="s">
        <v>434</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938" t="s">
        <v>122</v>
      </c>
      <c r="AB124" s="939"/>
      <c r="AC124" s="939"/>
      <c r="AD124" s="939"/>
      <c r="AE124" s="940"/>
      <c r="AF124" s="941" t="s">
        <v>122</v>
      </c>
      <c r="AG124" s="939"/>
      <c r="AH124" s="939"/>
      <c r="AI124" s="939"/>
      <c r="AJ124" s="940"/>
      <c r="AK124" s="941" t="s">
        <v>122</v>
      </c>
      <c r="AL124" s="939"/>
      <c r="AM124" s="939"/>
      <c r="AN124" s="939"/>
      <c r="AO124" s="940"/>
      <c r="AP124" s="942" t="s">
        <v>122</v>
      </c>
      <c r="AQ124" s="943"/>
      <c r="AR124" s="943"/>
      <c r="AS124" s="943"/>
      <c r="AT124" s="944"/>
      <c r="AU124" s="1039" t="s">
        <v>446</v>
      </c>
      <c r="AV124" s="1040"/>
      <c r="AW124" s="1040"/>
      <c r="AX124" s="1040"/>
      <c r="AY124" s="1040"/>
      <c r="AZ124" s="1040"/>
      <c r="BA124" s="1040"/>
      <c r="BB124" s="1040"/>
      <c r="BC124" s="1040"/>
      <c r="BD124" s="1040"/>
      <c r="BE124" s="1040"/>
      <c r="BF124" s="1040"/>
      <c r="BG124" s="1040"/>
      <c r="BH124" s="1040"/>
      <c r="BI124" s="1040"/>
      <c r="BJ124" s="1040"/>
      <c r="BK124" s="1040"/>
      <c r="BL124" s="1040"/>
      <c r="BM124" s="1040"/>
      <c r="BN124" s="1040"/>
      <c r="BO124" s="1040"/>
      <c r="BP124" s="1041"/>
      <c r="BQ124" s="1042" t="s">
        <v>122</v>
      </c>
      <c r="BR124" s="1007"/>
      <c r="BS124" s="1007"/>
      <c r="BT124" s="1007"/>
      <c r="BU124" s="1007"/>
      <c r="BV124" s="1007" t="s">
        <v>122</v>
      </c>
      <c r="BW124" s="1007"/>
      <c r="BX124" s="1007"/>
      <c r="BY124" s="1007"/>
      <c r="BZ124" s="1007"/>
      <c r="CA124" s="1007" t="s">
        <v>122</v>
      </c>
      <c r="CB124" s="1007"/>
      <c r="CC124" s="1007"/>
      <c r="CD124" s="1007"/>
      <c r="CE124" s="1007"/>
      <c r="CF124" s="1008"/>
      <c r="CG124" s="1009"/>
      <c r="CH124" s="1009"/>
      <c r="CI124" s="1009"/>
      <c r="CJ124" s="1010"/>
      <c r="CK124" s="992"/>
      <c r="CL124" s="992"/>
      <c r="CM124" s="992"/>
      <c r="CN124" s="992"/>
      <c r="CO124" s="993"/>
      <c r="CP124" s="999" t="s">
        <v>447</v>
      </c>
      <c r="CQ124" s="1000"/>
      <c r="CR124" s="1000"/>
      <c r="CS124" s="1000"/>
      <c r="CT124" s="1000"/>
      <c r="CU124" s="1000"/>
      <c r="CV124" s="1000"/>
      <c r="CW124" s="1000"/>
      <c r="CX124" s="1000"/>
      <c r="CY124" s="1000"/>
      <c r="CZ124" s="1000"/>
      <c r="DA124" s="1000"/>
      <c r="DB124" s="1000"/>
      <c r="DC124" s="1000"/>
      <c r="DD124" s="1000"/>
      <c r="DE124" s="1000"/>
      <c r="DF124" s="1001"/>
      <c r="DG124" s="984" t="s">
        <v>122</v>
      </c>
      <c r="DH124" s="966"/>
      <c r="DI124" s="966"/>
      <c r="DJ124" s="966"/>
      <c r="DK124" s="967"/>
      <c r="DL124" s="965" t="s">
        <v>122</v>
      </c>
      <c r="DM124" s="966"/>
      <c r="DN124" s="966"/>
      <c r="DO124" s="966"/>
      <c r="DP124" s="967"/>
      <c r="DQ124" s="965" t="s">
        <v>122</v>
      </c>
      <c r="DR124" s="966"/>
      <c r="DS124" s="966"/>
      <c r="DT124" s="966"/>
      <c r="DU124" s="967"/>
      <c r="DV124" s="968" t="s">
        <v>122</v>
      </c>
      <c r="DW124" s="969"/>
      <c r="DX124" s="969"/>
      <c r="DY124" s="969"/>
      <c r="DZ124" s="970"/>
    </row>
    <row r="125" spans="1:130" s="224" customFormat="1" ht="26.25" customHeight="1" x14ac:dyDescent="0.2">
      <c r="A125" s="1037"/>
      <c r="B125" s="929"/>
      <c r="C125" s="902" t="s">
        <v>436</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938" t="s">
        <v>122</v>
      </c>
      <c r="AB125" s="939"/>
      <c r="AC125" s="939"/>
      <c r="AD125" s="939"/>
      <c r="AE125" s="940"/>
      <c r="AF125" s="941" t="s">
        <v>122</v>
      </c>
      <c r="AG125" s="939"/>
      <c r="AH125" s="939"/>
      <c r="AI125" s="939"/>
      <c r="AJ125" s="940"/>
      <c r="AK125" s="941" t="s">
        <v>122</v>
      </c>
      <c r="AL125" s="939"/>
      <c r="AM125" s="939"/>
      <c r="AN125" s="939"/>
      <c r="AO125" s="940"/>
      <c r="AP125" s="942" t="s">
        <v>122</v>
      </c>
      <c r="AQ125" s="943"/>
      <c r="AR125" s="943"/>
      <c r="AS125" s="943"/>
      <c r="AT125" s="944"/>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02" t="s">
        <v>448</v>
      </c>
      <c r="CL125" s="987"/>
      <c r="CM125" s="987"/>
      <c r="CN125" s="987"/>
      <c r="CO125" s="988"/>
      <c r="CP125" s="909" t="s">
        <v>449</v>
      </c>
      <c r="CQ125" s="877"/>
      <c r="CR125" s="877"/>
      <c r="CS125" s="877"/>
      <c r="CT125" s="877"/>
      <c r="CU125" s="877"/>
      <c r="CV125" s="877"/>
      <c r="CW125" s="877"/>
      <c r="CX125" s="877"/>
      <c r="CY125" s="877"/>
      <c r="CZ125" s="877"/>
      <c r="DA125" s="877"/>
      <c r="DB125" s="877"/>
      <c r="DC125" s="877"/>
      <c r="DD125" s="877"/>
      <c r="DE125" s="877"/>
      <c r="DF125" s="878"/>
      <c r="DG125" s="910" t="s">
        <v>122</v>
      </c>
      <c r="DH125" s="911"/>
      <c r="DI125" s="911"/>
      <c r="DJ125" s="911"/>
      <c r="DK125" s="911"/>
      <c r="DL125" s="911" t="s">
        <v>122</v>
      </c>
      <c r="DM125" s="911"/>
      <c r="DN125" s="911"/>
      <c r="DO125" s="911"/>
      <c r="DP125" s="911"/>
      <c r="DQ125" s="911" t="s">
        <v>122</v>
      </c>
      <c r="DR125" s="911"/>
      <c r="DS125" s="911"/>
      <c r="DT125" s="911"/>
      <c r="DU125" s="911"/>
      <c r="DV125" s="912" t="s">
        <v>122</v>
      </c>
      <c r="DW125" s="912"/>
      <c r="DX125" s="912"/>
      <c r="DY125" s="912"/>
      <c r="DZ125" s="913"/>
    </row>
    <row r="126" spans="1:130" s="224" customFormat="1" ht="26.25" customHeight="1" thickBot="1" x14ac:dyDescent="0.25">
      <c r="A126" s="1037"/>
      <c r="B126" s="929"/>
      <c r="C126" s="902" t="s">
        <v>438</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938" t="s">
        <v>122</v>
      </c>
      <c r="AB126" s="939"/>
      <c r="AC126" s="939"/>
      <c r="AD126" s="939"/>
      <c r="AE126" s="940"/>
      <c r="AF126" s="941" t="s">
        <v>122</v>
      </c>
      <c r="AG126" s="939"/>
      <c r="AH126" s="939"/>
      <c r="AI126" s="939"/>
      <c r="AJ126" s="940"/>
      <c r="AK126" s="941" t="s">
        <v>122</v>
      </c>
      <c r="AL126" s="939"/>
      <c r="AM126" s="939"/>
      <c r="AN126" s="939"/>
      <c r="AO126" s="940"/>
      <c r="AP126" s="942" t="s">
        <v>122</v>
      </c>
      <c r="AQ126" s="943"/>
      <c r="AR126" s="943"/>
      <c r="AS126" s="943"/>
      <c r="AT126" s="944"/>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03"/>
      <c r="CL126" s="990"/>
      <c r="CM126" s="990"/>
      <c r="CN126" s="990"/>
      <c r="CO126" s="991"/>
      <c r="CP126" s="902" t="s">
        <v>450</v>
      </c>
      <c r="CQ126" s="903"/>
      <c r="CR126" s="903"/>
      <c r="CS126" s="903"/>
      <c r="CT126" s="903"/>
      <c r="CU126" s="903"/>
      <c r="CV126" s="903"/>
      <c r="CW126" s="903"/>
      <c r="CX126" s="903"/>
      <c r="CY126" s="903"/>
      <c r="CZ126" s="903"/>
      <c r="DA126" s="903"/>
      <c r="DB126" s="903"/>
      <c r="DC126" s="903"/>
      <c r="DD126" s="903"/>
      <c r="DE126" s="903"/>
      <c r="DF126" s="904"/>
      <c r="DG126" s="905" t="s">
        <v>122</v>
      </c>
      <c r="DH126" s="906"/>
      <c r="DI126" s="906"/>
      <c r="DJ126" s="906"/>
      <c r="DK126" s="906"/>
      <c r="DL126" s="906" t="s">
        <v>122</v>
      </c>
      <c r="DM126" s="906"/>
      <c r="DN126" s="906"/>
      <c r="DO126" s="906"/>
      <c r="DP126" s="906"/>
      <c r="DQ126" s="906" t="s">
        <v>122</v>
      </c>
      <c r="DR126" s="906"/>
      <c r="DS126" s="906"/>
      <c r="DT126" s="906"/>
      <c r="DU126" s="906"/>
      <c r="DV126" s="907" t="s">
        <v>122</v>
      </c>
      <c r="DW126" s="907"/>
      <c r="DX126" s="907"/>
      <c r="DY126" s="907"/>
      <c r="DZ126" s="908"/>
    </row>
    <row r="127" spans="1:130" s="224" customFormat="1" ht="26.25" customHeight="1" x14ac:dyDescent="0.2">
      <c r="A127" s="1038"/>
      <c r="B127" s="931"/>
      <c r="C127" s="953" t="s">
        <v>451</v>
      </c>
      <c r="D127" s="945"/>
      <c r="E127" s="945"/>
      <c r="F127" s="945"/>
      <c r="G127" s="945"/>
      <c r="H127" s="945"/>
      <c r="I127" s="945"/>
      <c r="J127" s="945"/>
      <c r="K127" s="945"/>
      <c r="L127" s="945"/>
      <c r="M127" s="945"/>
      <c r="N127" s="945"/>
      <c r="O127" s="945"/>
      <c r="P127" s="945"/>
      <c r="Q127" s="945"/>
      <c r="R127" s="945"/>
      <c r="S127" s="945"/>
      <c r="T127" s="945"/>
      <c r="U127" s="945"/>
      <c r="V127" s="945"/>
      <c r="W127" s="945"/>
      <c r="X127" s="945"/>
      <c r="Y127" s="945"/>
      <c r="Z127" s="946"/>
      <c r="AA127" s="938" t="s">
        <v>122</v>
      </c>
      <c r="AB127" s="939"/>
      <c r="AC127" s="939"/>
      <c r="AD127" s="939"/>
      <c r="AE127" s="940"/>
      <c r="AF127" s="941" t="s">
        <v>122</v>
      </c>
      <c r="AG127" s="939"/>
      <c r="AH127" s="939"/>
      <c r="AI127" s="939"/>
      <c r="AJ127" s="940"/>
      <c r="AK127" s="941" t="s">
        <v>122</v>
      </c>
      <c r="AL127" s="939"/>
      <c r="AM127" s="939"/>
      <c r="AN127" s="939"/>
      <c r="AO127" s="940"/>
      <c r="AP127" s="942" t="s">
        <v>122</v>
      </c>
      <c r="AQ127" s="943"/>
      <c r="AR127" s="943"/>
      <c r="AS127" s="943"/>
      <c r="AT127" s="944"/>
      <c r="AU127" s="226"/>
      <c r="AV127" s="226"/>
      <c r="AW127" s="226"/>
      <c r="AX127" s="1011" t="s">
        <v>452</v>
      </c>
      <c r="AY127" s="1012"/>
      <c r="AZ127" s="1012"/>
      <c r="BA127" s="1012"/>
      <c r="BB127" s="1012"/>
      <c r="BC127" s="1012"/>
      <c r="BD127" s="1012"/>
      <c r="BE127" s="1013"/>
      <c r="BF127" s="1014" t="s">
        <v>453</v>
      </c>
      <c r="BG127" s="1012"/>
      <c r="BH127" s="1012"/>
      <c r="BI127" s="1012"/>
      <c r="BJ127" s="1012"/>
      <c r="BK127" s="1012"/>
      <c r="BL127" s="1013"/>
      <c r="BM127" s="1014" t="s">
        <v>454</v>
      </c>
      <c r="BN127" s="1012"/>
      <c r="BO127" s="1012"/>
      <c r="BP127" s="1012"/>
      <c r="BQ127" s="1012"/>
      <c r="BR127" s="1012"/>
      <c r="BS127" s="1013"/>
      <c r="BT127" s="1014" t="s">
        <v>455</v>
      </c>
      <c r="BU127" s="1012"/>
      <c r="BV127" s="1012"/>
      <c r="BW127" s="1012"/>
      <c r="BX127" s="1012"/>
      <c r="BY127" s="1012"/>
      <c r="BZ127" s="1035"/>
      <c r="CA127" s="226"/>
      <c r="CB127" s="226"/>
      <c r="CC127" s="226"/>
      <c r="CD127" s="249"/>
      <c r="CE127" s="249"/>
      <c r="CF127" s="249"/>
      <c r="CG127" s="226"/>
      <c r="CH127" s="226"/>
      <c r="CI127" s="226"/>
      <c r="CJ127" s="248"/>
      <c r="CK127" s="1003"/>
      <c r="CL127" s="990"/>
      <c r="CM127" s="990"/>
      <c r="CN127" s="990"/>
      <c r="CO127" s="991"/>
      <c r="CP127" s="902" t="s">
        <v>456</v>
      </c>
      <c r="CQ127" s="903"/>
      <c r="CR127" s="903"/>
      <c r="CS127" s="903"/>
      <c r="CT127" s="903"/>
      <c r="CU127" s="903"/>
      <c r="CV127" s="903"/>
      <c r="CW127" s="903"/>
      <c r="CX127" s="903"/>
      <c r="CY127" s="903"/>
      <c r="CZ127" s="903"/>
      <c r="DA127" s="903"/>
      <c r="DB127" s="903"/>
      <c r="DC127" s="903"/>
      <c r="DD127" s="903"/>
      <c r="DE127" s="903"/>
      <c r="DF127" s="904"/>
      <c r="DG127" s="905" t="s">
        <v>122</v>
      </c>
      <c r="DH127" s="906"/>
      <c r="DI127" s="906"/>
      <c r="DJ127" s="906"/>
      <c r="DK127" s="906"/>
      <c r="DL127" s="906" t="s">
        <v>122</v>
      </c>
      <c r="DM127" s="906"/>
      <c r="DN127" s="906"/>
      <c r="DO127" s="906"/>
      <c r="DP127" s="906"/>
      <c r="DQ127" s="906" t="s">
        <v>122</v>
      </c>
      <c r="DR127" s="906"/>
      <c r="DS127" s="906"/>
      <c r="DT127" s="906"/>
      <c r="DU127" s="906"/>
      <c r="DV127" s="907" t="s">
        <v>122</v>
      </c>
      <c r="DW127" s="907"/>
      <c r="DX127" s="907"/>
      <c r="DY127" s="907"/>
      <c r="DZ127" s="908"/>
    </row>
    <row r="128" spans="1:130" s="224" customFormat="1" ht="26.25" customHeight="1" thickBot="1" x14ac:dyDescent="0.25">
      <c r="A128" s="1021" t="s">
        <v>457</v>
      </c>
      <c r="B128" s="1022"/>
      <c r="C128" s="1022"/>
      <c r="D128" s="1022"/>
      <c r="E128" s="1022"/>
      <c r="F128" s="1022"/>
      <c r="G128" s="1022"/>
      <c r="H128" s="1022"/>
      <c r="I128" s="1022"/>
      <c r="J128" s="1022"/>
      <c r="K128" s="1022"/>
      <c r="L128" s="1022"/>
      <c r="M128" s="1022"/>
      <c r="N128" s="1022"/>
      <c r="O128" s="1022"/>
      <c r="P128" s="1022"/>
      <c r="Q128" s="1022"/>
      <c r="R128" s="1022"/>
      <c r="S128" s="1022"/>
      <c r="T128" s="1022"/>
      <c r="U128" s="1022"/>
      <c r="V128" s="1022"/>
      <c r="W128" s="1023" t="s">
        <v>458</v>
      </c>
      <c r="X128" s="1023"/>
      <c r="Y128" s="1023"/>
      <c r="Z128" s="1024"/>
      <c r="AA128" s="1025" t="s">
        <v>122</v>
      </c>
      <c r="AB128" s="1026"/>
      <c r="AC128" s="1026"/>
      <c r="AD128" s="1026"/>
      <c r="AE128" s="1027"/>
      <c r="AF128" s="1028" t="s">
        <v>122</v>
      </c>
      <c r="AG128" s="1026"/>
      <c r="AH128" s="1026"/>
      <c r="AI128" s="1026"/>
      <c r="AJ128" s="1027"/>
      <c r="AK128" s="1028" t="s">
        <v>122</v>
      </c>
      <c r="AL128" s="1026"/>
      <c r="AM128" s="1026"/>
      <c r="AN128" s="1026"/>
      <c r="AO128" s="1027"/>
      <c r="AP128" s="1029"/>
      <c r="AQ128" s="1030"/>
      <c r="AR128" s="1030"/>
      <c r="AS128" s="1030"/>
      <c r="AT128" s="1031"/>
      <c r="AU128" s="226"/>
      <c r="AV128" s="226"/>
      <c r="AW128" s="226"/>
      <c r="AX128" s="876" t="s">
        <v>459</v>
      </c>
      <c r="AY128" s="877"/>
      <c r="AZ128" s="877"/>
      <c r="BA128" s="877"/>
      <c r="BB128" s="877"/>
      <c r="BC128" s="877"/>
      <c r="BD128" s="877"/>
      <c r="BE128" s="878"/>
      <c r="BF128" s="1032" t="s">
        <v>122</v>
      </c>
      <c r="BG128" s="1033"/>
      <c r="BH128" s="1033"/>
      <c r="BI128" s="1033"/>
      <c r="BJ128" s="1033"/>
      <c r="BK128" s="1033"/>
      <c r="BL128" s="1034"/>
      <c r="BM128" s="1032">
        <v>11.25</v>
      </c>
      <c r="BN128" s="1033"/>
      <c r="BO128" s="1033"/>
      <c r="BP128" s="1033"/>
      <c r="BQ128" s="1033"/>
      <c r="BR128" s="1033"/>
      <c r="BS128" s="1034"/>
      <c r="BT128" s="1032">
        <v>20</v>
      </c>
      <c r="BU128" s="1033"/>
      <c r="BV128" s="1033"/>
      <c r="BW128" s="1033"/>
      <c r="BX128" s="1033"/>
      <c r="BY128" s="1033"/>
      <c r="BZ128" s="1056"/>
      <c r="CA128" s="249"/>
      <c r="CB128" s="249"/>
      <c r="CC128" s="249"/>
      <c r="CD128" s="249"/>
      <c r="CE128" s="249"/>
      <c r="CF128" s="249"/>
      <c r="CG128" s="226"/>
      <c r="CH128" s="226"/>
      <c r="CI128" s="226"/>
      <c r="CJ128" s="248"/>
      <c r="CK128" s="1004"/>
      <c r="CL128" s="1005"/>
      <c r="CM128" s="1005"/>
      <c r="CN128" s="1005"/>
      <c r="CO128" s="1006"/>
      <c r="CP128" s="1015" t="s">
        <v>460</v>
      </c>
      <c r="CQ128" s="713"/>
      <c r="CR128" s="713"/>
      <c r="CS128" s="713"/>
      <c r="CT128" s="713"/>
      <c r="CU128" s="713"/>
      <c r="CV128" s="713"/>
      <c r="CW128" s="713"/>
      <c r="CX128" s="713"/>
      <c r="CY128" s="713"/>
      <c r="CZ128" s="713"/>
      <c r="DA128" s="713"/>
      <c r="DB128" s="713"/>
      <c r="DC128" s="713"/>
      <c r="DD128" s="713"/>
      <c r="DE128" s="713"/>
      <c r="DF128" s="1016"/>
      <c r="DG128" s="1017" t="s">
        <v>122</v>
      </c>
      <c r="DH128" s="1018"/>
      <c r="DI128" s="1018"/>
      <c r="DJ128" s="1018"/>
      <c r="DK128" s="1018"/>
      <c r="DL128" s="1018" t="s">
        <v>122</v>
      </c>
      <c r="DM128" s="1018"/>
      <c r="DN128" s="1018"/>
      <c r="DO128" s="1018"/>
      <c r="DP128" s="1018"/>
      <c r="DQ128" s="1018" t="s">
        <v>122</v>
      </c>
      <c r="DR128" s="1018"/>
      <c r="DS128" s="1018"/>
      <c r="DT128" s="1018"/>
      <c r="DU128" s="1018"/>
      <c r="DV128" s="1019" t="s">
        <v>122</v>
      </c>
      <c r="DW128" s="1019"/>
      <c r="DX128" s="1019"/>
      <c r="DY128" s="1019"/>
      <c r="DZ128" s="1020"/>
    </row>
    <row r="129" spans="1:131" s="224" customFormat="1" ht="26.25" customHeight="1" x14ac:dyDescent="0.2">
      <c r="A129" s="914" t="s">
        <v>103</v>
      </c>
      <c r="B129" s="915"/>
      <c r="C129" s="915"/>
      <c r="D129" s="915"/>
      <c r="E129" s="915"/>
      <c r="F129" s="915"/>
      <c r="G129" s="915"/>
      <c r="H129" s="915"/>
      <c r="I129" s="915"/>
      <c r="J129" s="915"/>
      <c r="K129" s="915"/>
      <c r="L129" s="915"/>
      <c r="M129" s="915"/>
      <c r="N129" s="915"/>
      <c r="O129" s="915"/>
      <c r="P129" s="915"/>
      <c r="Q129" s="915"/>
      <c r="R129" s="915"/>
      <c r="S129" s="915"/>
      <c r="T129" s="915"/>
      <c r="U129" s="915"/>
      <c r="V129" s="915"/>
      <c r="W129" s="1050" t="s">
        <v>461</v>
      </c>
      <c r="X129" s="1051"/>
      <c r="Y129" s="1051"/>
      <c r="Z129" s="1052"/>
      <c r="AA129" s="938">
        <v>168760876</v>
      </c>
      <c r="AB129" s="939"/>
      <c r="AC129" s="939"/>
      <c r="AD129" s="939"/>
      <c r="AE129" s="940"/>
      <c r="AF129" s="941">
        <v>181250931</v>
      </c>
      <c r="AG129" s="939"/>
      <c r="AH129" s="939"/>
      <c r="AI129" s="939"/>
      <c r="AJ129" s="940"/>
      <c r="AK129" s="941">
        <v>192078900</v>
      </c>
      <c r="AL129" s="939"/>
      <c r="AM129" s="939"/>
      <c r="AN129" s="939"/>
      <c r="AO129" s="940"/>
      <c r="AP129" s="1053"/>
      <c r="AQ129" s="1054"/>
      <c r="AR129" s="1054"/>
      <c r="AS129" s="1054"/>
      <c r="AT129" s="1055"/>
      <c r="AU129" s="227"/>
      <c r="AV129" s="227"/>
      <c r="AW129" s="227"/>
      <c r="AX129" s="1045" t="s">
        <v>462</v>
      </c>
      <c r="AY129" s="903"/>
      <c r="AZ129" s="903"/>
      <c r="BA129" s="903"/>
      <c r="BB129" s="903"/>
      <c r="BC129" s="903"/>
      <c r="BD129" s="903"/>
      <c r="BE129" s="904"/>
      <c r="BF129" s="1046" t="s">
        <v>122</v>
      </c>
      <c r="BG129" s="1047"/>
      <c r="BH129" s="1047"/>
      <c r="BI129" s="1047"/>
      <c r="BJ129" s="1047"/>
      <c r="BK129" s="1047"/>
      <c r="BL129" s="1048"/>
      <c r="BM129" s="1046">
        <v>16.25</v>
      </c>
      <c r="BN129" s="1047"/>
      <c r="BO129" s="1047"/>
      <c r="BP129" s="1047"/>
      <c r="BQ129" s="1047"/>
      <c r="BR129" s="1047"/>
      <c r="BS129" s="1048"/>
      <c r="BT129" s="1046">
        <v>30</v>
      </c>
      <c r="BU129" s="1047"/>
      <c r="BV129" s="1047"/>
      <c r="BW129" s="1047"/>
      <c r="BX129" s="1047"/>
      <c r="BY129" s="1047"/>
      <c r="BZ129" s="1049"/>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14" t="s">
        <v>463</v>
      </c>
      <c r="B130" s="915"/>
      <c r="C130" s="915"/>
      <c r="D130" s="915"/>
      <c r="E130" s="915"/>
      <c r="F130" s="915"/>
      <c r="G130" s="915"/>
      <c r="H130" s="915"/>
      <c r="I130" s="915"/>
      <c r="J130" s="915"/>
      <c r="K130" s="915"/>
      <c r="L130" s="915"/>
      <c r="M130" s="915"/>
      <c r="N130" s="915"/>
      <c r="O130" s="915"/>
      <c r="P130" s="915"/>
      <c r="Q130" s="915"/>
      <c r="R130" s="915"/>
      <c r="S130" s="915"/>
      <c r="T130" s="915"/>
      <c r="U130" s="915"/>
      <c r="V130" s="915"/>
      <c r="W130" s="1050" t="s">
        <v>464</v>
      </c>
      <c r="X130" s="1051"/>
      <c r="Y130" s="1051"/>
      <c r="Z130" s="1052"/>
      <c r="AA130" s="938">
        <v>9590537</v>
      </c>
      <c r="AB130" s="939"/>
      <c r="AC130" s="939"/>
      <c r="AD130" s="939"/>
      <c r="AE130" s="940"/>
      <c r="AF130" s="941">
        <v>9004951</v>
      </c>
      <c r="AG130" s="939"/>
      <c r="AH130" s="939"/>
      <c r="AI130" s="939"/>
      <c r="AJ130" s="940"/>
      <c r="AK130" s="941">
        <v>8106883</v>
      </c>
      <c r="AL130" s="939"/>
      <c r="AM130" s="939"/>
      <c r="AN130" s="939"/>
      <c r="AO130" s="940"/>
      <c r="AP130" s="1053"/>
      <c r="AQ130" s="1054"/>
      <c r="AR130" s="1054"/>
      <c r="AS130" s="1054"/>
      <c r="AT130" s="1055"/>
      <c r="AU130" s="227"/>
      <c r="AV130" s="227"/>
      <c r="AW130" s="227"/>
      <c r="AX130" s="1045" t="s">
        <v>465</v>
      </c>
      <c r="AY130" s="903"/>
      <c r="AZ130" s="903"/>
      <c r="BA130" s="903"/>
      <c r="BB130" s="903"/>
      <c r="BC130" s="903"/>
      <c r="BD130" s="903"/>
      <c r="BE130" s="904"/>
      <c r="BF130" s="1081">
        <v>-5</v>
      </c>
      <c r="BG130" s="1082"/>
      <c r="BH130" s="1082"/>
      <c r="BI130" s="1082"/>
      <c r="BJ130" s="1082"/>
      <c r="BK130" s="1082"/>
      <c r="BL130" s="1083"/>
      <c r="BM130" s="1081">
        <v>25</v>
      </c>
      <c r="BN130" s="1082"/>
      <c r="BO130" s="1082"/>
      <c r="BP130" s="1082"/>
      <c r="BQ130" s="1082"/>
      <c r="BR130" s="1082"/>
      <c r="BS130" s="1083"/>
      <c r="BT130" s="1081">
        <v>35</v>
      </c>
      <c r="BU130" s="1082"/>
      <c r="BV130" s="1082"/>
      <c r="BW130" s="1082"/>
      <c r="BX130" s="1082"/>
      <c r="BY130" s="1082"/>
      <c r="BZ130" s="1084"/>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085"/>
      <c r="B131" s="1086"/>
      <c r="C131" s="1086"/>
      <c r="D131" s="1086"/>
      <c r="E131" s="1086"/>
      <c r="F131" s="1086"/>
      <c r="G131" s="1086"/>
      <c r="H131" s="1086"/>
      <c r="I131" s="1086"/>
      <c r="J131" s="1086"/>
      <c r="K131" s="1086"/>
      <c r="L131" s="1086"/>
      <c r="M131" s="1086"/>
      <c r="N131" s="1086"/>
      <c r="O131" s="1086"/>
      <c r="P131" s="1086"/>
      <c r="Q131" s="1086"/>
      <c r="R131" s="1086"/>
      <c r="S131" s="1086"/>
      <c r="T131" s="1086"/>
      <c r="U131" s="1086"/>
      <c r="V131" s="1086"/>
      <c r="W131" s="1087" t="s">
        <v>466</v>
      </c>
      <c r="X131" s="1088"/>
      <c r="Y131" s="1088"/>
      <c r="Z131" s="1089"/>
      <c r="AA131" s="984">
        <v>159170339</v>
      </c>
      <c r="AB131" s="966"/>
      <c r="AC131" s="966"/>
      <c r="AD131" s="966"/>
      <c r="AE131" s="967"/>
      <c r="AF131" s="965">
        <v>172245980</v>
      </c>
      <c r="AG131" s="966"/>
      <c r="AH131" s="966"/>
      <c r="AI131" s="966"/>
      <c r="AJ131" s="967"/>
      <c r="AK131" s="965">
        <v>183972017</v>
      </c>
      <c r="AL131" s="966"/>
      <c r="AM131" s="966"/>
      <c r="AN131" s="966"/>
      <c r="AO131" s="967"/>
      <c r="AP131" s="1090"/>
      <c r="AQ131" s="1091"/>
      <c r="AR131" s="1091"/>
      <c r="AS131" s="1091"/>
      <c r="AT131" s="1092"/>
      <c r="AU131" s="227"/>
      <c r="AV131" s="227"/>
      <c r="AW131" s="227"/>
      <c r="AX131" s="1063" t="s">
        <v>467</v>
      </c>
      <c r="AY131" s="713"/>
      <c r="AZ131" s="713"/>
      <c r="BA131" s="713"/>
      <c r="BB131" s="713"/>
      <c r="BC131" s="713"/>
      <c r="BD131" s="713"/>
      <c r="BE131" s="1016"/>
      <c r="BF131" s="1064" t="s">
        <v>122</v>
      </c>
      <c r="BG131" s="1065"/>
      <c r="BH131" s="1065"/>
      <c r="BI131" s="1065"/>
      <c r="BJ131" s="1065"/>
      <c r="BK131" s="1065"/>
      <c r="BL131" s="1066"/>
      <c r="BM131" s="1064">
        <v>350</v>
      </c>
      <c r="BN131" s="1065"/>
      <c r="BO131" s="1065"/>
      <c r="BP131" s="1065"/>
      <c r="BQ131" s="1065"/>
      <c r="BR131" s="1065"/>
      <c r="BS131" s="1066"/>
      <c r="BT131" s="1067"/>
      <c r="BU131" s="1068"/>
      <c r="BV131" s="1068"/>
      <c r="BW131" s="1068"/>
      <c r="BX131" s="1068"/>
      <c r="BY131" s="1068"/>
      <c r="BZ131" s="1069"/>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070" t="s">
        <v>468</v>
      </c>
      <c r="B132" s="1071"/>
      <c r="C132" s="1071"/>
      <c r="D132" s="1071"/>
      <c r="E132" s="1071"/>
      <c r="F132" s="1071"/>
      <c r="G132" s="1071"/>
      <c r="H132" s="1071"/>
      <c r="I132" s="1071"/>
      <c r="J132" s="1071"/>
      <c r="K132" s="1071"/>
      <c r="L132" s="1071"/>
      <c r="M132" s="1071"/>
      <c r="N132" s="1071"/>
      <c r="O132" s="1071"/>
      <c r="P132" s="1071"/>
      <c r="Q132" s="1071"/>
      <c r="R132" s="1071"/>
      <c r="S132" s="1071"/>
      <c r="T132" s="1071"/>
      <c r="U132" s="1071"/>
      <c r="V132" s="1074" t="s">
        <v>469</v>
      </c>
      <c r="W132" s="1074"/>
      <c r="X132" s="1074"/>
      <c r="Y132" s="1074"/>
      <c r="Z132" s="1075"/>
      <c r="AA132" s="1076">
        <v>-5.8007107700000002</v>
      </c>
      <c r="AB132" s="1077"/>
      <c r="AC132" s="1077"/>
      <c r="AD132" s="1077"/>
      <c r="AE132" s="1078"/>
      <c r="AF132" s="1079">
        <v>-5.1109570199999999</v>
      </c>
      <c r="AG132" s="1077"/>
      <c r="AH132" s="1077"/>
      <c r="AI132" s="1077"/>
      <c r="AJ132" s="1078"/>
      <c r="AK132" s="1079">
        <v>-4.27203774</v>
      </c>
      <c r="AL132" s="1077"/>
      <c r="AM132" s="1077"/>
      <c r="AN132" s="1077"/>
      <c r="AO132" s="1078"/>
      <c r="AP132" s="981"/>
      <c r="AQ132" s="982"/>
      <c r="AR132" s="982"/>
      <c r="AS132" s="982"/>
      <c r="AT132" s="1080"/>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072"/>
      <c r="B133" s="1073"/>
      <c r="C133" s="1073"/>
      <c r="D133" s="1073"/>
      <c r="E133" s="1073"/>
      <c r="F133" s="1073"/>
      <c r="G133" s="1073"/>
      <c r="H133" s="1073"/>
      <c r="I133" s="1073"/>
      <c r="J133" s="1073"/>
      <c r="K133" s="1073"/>
      <c r="L133" s="1073"/>
      <c r="M133" s="1073"/>
      <c r="N133" s="1073"/>
      <c r="O133" s="1073"/>
      <c r="P133" s="1073"/>
      <c r="Q133" s="1073"/>
      <c r="R133" s="1073"/>
      <c r="S133" s="1073"/>
      <c r="T133" s="1073"/>
      <c r="U133" s="1073"/>
      <c r="V133" s="1057" t="s">
        <v>470</v>
      </c>
      <c r="W133" s="1057"/>
      <c r="X133" s="1057"/>
      <c r="Y133" s="1057"/>
      <c r="Z133" s="1058"/>
      <c r="AA133" s="1059">
        <v>-5.7</v>
      </c>
      <c r="AB133" s="1060"/>
      <c r="AC133" s="1060"/>
      <c r="AD133" s="1060"/>
      <c r="AE133" s="1061"/>
      <c r="AF133" s="1059">
        <v>-5.6</v>
      </c>
      <c r="AG133" s="1060"/>
      <c r="AH133" s="1060"/>
      <c r="AI133" s="1060"/>
      <c r="AJ133" s="1061"/>
      <c r="AK133" s="1059">
        <v>-5</v>
      </c>
      <c r="AL133" s="1060"/>
      <c r="AM133" s="1060"/>
      <c r="AN133" s="1060"/>
      <c r="AO133" s="1061"/>
      <c r="AP133" s="1008"/>
      <c r="AQ133" s="1009"/>
      <c r="AR133" s="1009"/>
      <c r="AS133" s="1009"/>
      <c r="AT133" s="1062"/>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VMW6juqBlTZhXHNMmrdbTZcLfnwTeA8Os8shXAqho7H2pbzlbIiqr2i8EwSHka7S28Y/5zyOIaXJdLXXVUiHlw==" saltValue="PL4J5Ddl6MVHleONwh/CQQ==" spinCount="100000" sheet="1" objects="1" scenarios="1" formatRows="0"/>
  <mergeCells count="2035">
    <mergeCell ref="B72:P72"/>
    <mergeCell ref="Q72:U72"/>
    <mergeCell ref="V72:Z72"/>
    <mergeCell ref="AA72:AE72"/>
    <mergeCell ref="AF72:AJ72"/>
    <mergeCell ref="AK72:AO72"/>
    <mergeCell ref="B73:P73"/>
    <mergeCell ref="Q73:U73"/>
    <mergeCell ref="V73:Z73"/>
    <mergeCell ref="AA73:AE73"/>
    <mergeCell ref="AF73:AJ73"/>
    <mergeCell ref="AK73:AO73"/>
    <mergeCell ref="AP73:AT73"/>
    <mergeCell ref="AU73:AY73"/>
    <mergeCell ref="AZ73:BD73"/>
    <mergeCell ref="B70:P70"/>
    <mergeCell ref="Q70:U70"/>
    <mergeCell ref="V70:Z70"/>
    <mergeCell ref="AA70:AE70"/>
    <mergeCell ref="AF70:AJ70"/>
    <mergeCell ref="AK70:AO70"/>
    <mergeCell ref="B69:P69"/>
    <mergeCell ref="Q69:U69"/>
    <mergeCell ref="V69:Z69"/>
    <mergeCell ref="AA69:AE69"/>
    <mergeCell ref="AF69:AJ69"/>
    <mergeCell ref="AK69:AO69"/>
    <mergeCell ref="AP69:AT69"/>
    <mergeCell ref="AU69:AY69"/>
    <mergeCell ref="AZ69:BD69"/>
    <mergeCell ref="AK71:AO71"/>
    <mergeCell ref="AP71:AT71"/>
    <mergeCell ref="AU71:AY71"/>
    <mergeCell ref="AZ71:BD71"/>
    <mergeCell ref="AP70:AT70"/>
    <mergeCell ref="AU70:AY70"/>
    <mergeCell ref="AZ70:BD70"/>
    <mergeCell ref="B71:P71"/>
    <mergeCell ref="Q71:U71"/>
    <mergeCell ref="V71:Z71"/>
    <mergeCell ref="AA71:AE71"/>
    <mergeCell ref="AF71:AJ71"/>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AF75:AJ75"/>
    <mergeCell ref="AK75:AO75"/>
    <mergeCell ref="AP75:AT75"/>
    <mergeCell ref="AU75:AY75"/>
    <mergeCell ref="AZ75:BD75"/>
    <mergeCell ref="AZ74:BD74"/>
    <mergeCell ref="BS74:CG74"/>
    <mergeCell ref="CH74:CL74"/>
    <mergeCell ref="CM74:CQ74"/>
    <mergeCell ref="DL70:DP70"/>
    <mergeCell ref="DQ70:DU70"/>
    <mergeCell ref="BS70:CG70"/>
    <mergeCell ref="CH70:CL70"/>
    <mergeCell ref="CM70:CQ70"/>
    <mergeCell ref="DG73:DK73"/>
    <mergeCell ref="DL73:DP73"/>
    <mergeCell ref="DQ73:DU73"/>
    <mergeCell ref="AP76:AT76"/>
    <mergeCell ref="AU76:AY76"/>
    <mergeCell ref="AZ76:BD76"/>
    <mergeCell ref="BS76:CG76"/>
    <mergeCell ref="CH76:CL76"/>
    <mergeCell ref="CM76:CQ76"/>
    <mergeCell ref="DG75:DK75"/>
    <mergeCell ref="DL75:DP75"/>
    <mergeCell ref="DQ75:DU75"/>
    <mergeCell ref="AP72:AT72"/>
    <mergeCell ref="AU72:AY72"/>
    <mergeCell ref="AZ72:BD72"/>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CR72:CV72"/>
    <mergeCell ref="CW72:DA72"/>
    <mergeCell ref="DB72:DF72"/>
    <mergeCell ref="DG72:DK72"/>
    <mergeCell ref="DL72:DP72"/>
    <mergeCell ref="DQ72:DU72"/>
    <mergeCell ref="BS72:CG72"/>
    <mergeCell ref="CH72:CL72"/>
    <mergeCell ref="CM72:CQ72"/>
    <mergeCell ref="DV74:DZ74"/>
    <mergeCell ref="CR74:CV74"/>
    <mergeCell ref="CW74:DA74"/>
    <mergeCell ref="DB74:DF74"/>
    <mergeCell ref="DG74:DK74"/>
    <mergeCell ref="DL74:DP74"/>
    <mergeCell ref="DQ74:DU74"/>
    <mergeCell ref="AP74:AT74"/>
    <mergeCell ref="AU74:AY74"/>
    <mergeCell ref="DG69:DK69"/>
    <mergeCell ref="DL69:DP69"/>
    <mergeCell ref="DQ69:DU69"/>
    <mergeCell ref="DV69:DZ69"/>
    <mergeCell ref="BS69:CG69"/>
    <mergeCell ref="CH69:CL69"/>
    <mergeCell ref="CM69:CQ69"/>
    <mergeCell ref="CR69:CV69"/>
    <mergeCell ref="CW69:DA69"/>
    <mergeCell ref="DB69:DF69"/>
    <mergeCell ref="DV68:DZ68"/>
    <mergeCell ref="CR68:CV68"/>
    <mergeCell ref="DG71:DK71"/>
    <mergeCell ref="DL71:DP71"/>
    <mergeCell ref="DQ71:DU71"/>
    <mergeCell ref="DV71:DZ71"/>
    <mergeCell ref="BS71:CG71"/>
    <mergeCell ref="CH71:CL71"/>
    <mergeCell ref="CM71:CQ71"/>
    <mergeCell ref="CR71:CV71"/>
    <mergeCell ref="CW71:DA71"/>
    <mergeCell ref="DB71:DF71"/>
    <mergeCell ref="CW68:DA68"/>
    <mergeCell ref="DB68:DF68"/>
    <mergeCell ref="DG68:DK68"/>
    <mergeCell ref="DL68:DP68"/>
    <mergeCell ref="DQ68:DU68"/>
    <mergeCell ref="DV70:DZ70"/>
    <mergeCell ref="CR70:CV70"/>
    <mergeCell ref="CW70:DA70"/>
    <mergeCell ref="DB70:DF70"/>
    <mergeCell ref="DG70:DK70"/>
    <mergeCell ref="BS68:CG68"/>
    <mergeCell ref="CH68:CL68"/>
    <mergeCell ref="CM68:CQ68"/>
    <mergeCell ref="DL65:DP65"/>
    <mergeCell ref="DQ65:DU65"/>
    <mergeCell ref="DV65:DZ65"/>
    <mergeCell ref="A66:P67"/>
    <mergeCell ref="Q66:U67"/>
    <mergeCell ref="V66:Z67"/>
    <mergeCell ref="AA66:AE67"/>
    <mergeCell ref="AF66:AJ67"/>
    <mergeCell ref="AK66:AO67"/>
    <mergeCell ref="AP66:AT67"/>
    <mergeCell ref="AU66:AY67"/>
    <mergeCell ref="AZ66:BD67"/>
    <mergeCell ref="CW67:DA67"/>
    <mergeCell ref="DB67:DF67"/>
    <mergeCell ref="DG67:DK67"/>
    <mergeCell ref="DL67:DP67"/>
    <mergeCell ref="DQ67:DU67"/>
    <mergeCell ref="AP68:AT68"/>
    <mergeCell ref="AU68:AY68"/>
    <mergeCell ref="AZ68:BD68"/>
    <mergeCell ref="B68:P68"/>
    <mergeCell ref="Q68:U68"/>
    <mergeCell ref="V68:Z68"/>
    <mergeCell ref="AA68:AE68"/>
    <mergeCell ref="AF68:AJ68"/>
    <mergeCell ref="AK68:AO68"/>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BS66:CG66"/>
    <mergeCell ref="CH66:CL66"/>
    <mergeCell ref="CM66:CQ66"/>
    <mergeCell ref="BS64:CG64"/>
    <mergeCell ref="CH64:CL64"/>
    <mergeCell ref="CM64:CQ64"/>
    <mergeCell ref="CR64:CV64"/>
    <mergeCell ref="CW64:DA64"/>
    <mergeCell ref="DB64:DF64"/>
    <mergeCell ref="DG64:DK64"/>
    <mergeCell ref="CR66:CV66"/>
    <mergeCell ref="BS67:CG67"/>
    <mergeCell ref="CH67:CL67"/>
    <mergeCell ref="CM67:CQ67"/>
    <mergeCell ref="CR67:CV67"/>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V61:DZ61"/>
    <mergeCell ref="B62:P62"/>
    <mergeCell ref="Q62:U62"/>
    <mergeCell ref="V62:Z62"/>
    <mergeCell ref="AA62:AE62"/>
    <mergeCell ref="AF62:AJ62"/>
    <mergeCell ref="BE61:BI61"/>
    <mergeCell ref="BS61:CG61"/>
    <mergeCell ref="CH61:CL61"/>
    <mergeCell ref="CM61:CQ61"/>
    <mergeCell ref="CR61:CV61"/>
    <mergeCell ref="CW61:DA61"/>
    <mergeCell ref="CH63:CL63"/>
    <mergeCell ref="CM63:CQ63"/>
    <mergeCell ref="CR63:CV63"/>
    <mergeCell ref="CW63:DA63"/>
    <mergeCell ref="DB63:DF63"/>
    <mergeCell ref="DG63:DK63"/>
    <mergeCell ref="AP63:AT63"/>
    <mergeCell ref="AU63:AY63"/>
    <mergeCell ref="AZ63:BD63"/>
    <mergeCell ref="BE63:BI63"/>
    <mergeCell ref="BJ63:BN63"/>
    <mergeCell ref="B61:P61"/>
    <mergeCell ref="Q61:U61"/>
    <mergeCell ref="V61:Z61"/>
    <mergeCell ref="AA61:AE61"/>
    <mergeCell ref="AF61:AJ61"/>
    <mergeCell ref="BS63:CG63"/>
    <mergeCell ref="DG62:DK62"/>
    <mergeCell ref="DL62:DP62"/>
    <mergeCell ref="DQ62:DU62"/>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B61:DF61"/>
    <mergeCell ref="DG61:DK61"/>
    <mergeCell ref="DL61:DP61"/>
    <mergeCell ref="DQ61:DU61"/>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V60:DZ60"/>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L5"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DoK65He1ct514FQbvFOK/sUqWDH9v3k858ABBK/nhaaali4pIRq1GZTncreS1HGRcTgIR6FLjFv/d6s1i4fjWA==" saltValue="s/R3+KQH3AfOylvRG+qns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mxoV7iqLFM7S72VehOKzWlmP/JIVMYbi40zTMEs2S7t9H0/2diKao4BgN/q9nNBmtW2+TGssXM98bFKrcV5EEA==" saltValue="A77CZ0ZOeF0M/ljRzUeC7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473</v>
      </c>
      <c r="AL6" s="260"/>
      <c r="AM6" s="260"/>
      <c r="AN6" s="260"/>
    </row>
    <row r="7" spans="1:46" ht="13.5" customHeight="1" x14ac:dyDescent="0.2">
      <c r="A7" s="259"/>
      <c r="AK7" s="262"/>
      <c r="AL7" s="263"/>
      <c r="AM7" s="263"/>
      <c r="AN7" s="264"/>
      <c r="AO7" s="1096" t="s">
        <v>474</v>
      </c>
      <c r="AP7" s="265"/>
      <c r="AQ7" s="266" t="s">
        <v>475</v>
      </c>
      <c r="AR7" s="267"/>
    </row>
    <row r="8" spans="1:46" ht="13.2" x14ac:dyDescent="0.2">
      <c r="A8" s="259"/>
      <c r="AK8" s="268"/>
      <c r="AL8" s="269"/>
      <c r="AM8" s="269"/>
      <c r="AN8" s="270"/>
      <c r="AO8" s="1097"/>
      <c r="AP8" s="271" t="s">
        <v>476</v>
      </c>
      <c r="AQ8" s="272" t="s">
        <v>477</v>
      </c>
      <c r="AR8" s="273" t="s">
        <v>478</v>
      </c>
    </row>
    <row r="9" spans="1:46" ht="13.2" x14ac:dyDescent="0.2">
      <c r="A9" s="259"/>
      <c r="AK9" s="1098" t="s">
        <v>479</v>
      </c>
      <c r="AL9" s="1099"/>
      <c r="AM9" s="1099"/>
      <c r="AN9" s="1100"/>
      <c r="AO9" s="274">
        <v>35787014</v>
      </c>
      <c r="AP9" s="274">
        <v>51868</v>
      </c>
      <c r="AQ9" s="275">
        <v>62747</v>
      </c>
      <c r="AR9" s="276">
        <v>-17.3</v>
      </c>
    </row>
    <row r="10" spans="1:46" ht="13.5" customHeight="1" x14ac:dyDescent="0.2">
      <c r="A10" s="259"/>
      <c r="AK10" s="1098" t="s">
        <v>480</v>
      </c>
      <c r="AL10" s="1099"/>
      <c r="AM10" s="1099"/>
      <c r="AN10" s="1100"/>
      <c r="AO10" s="277">
        <v>555172</v>
      </c>
      <c r="AP10" s="277">
        <v>805</v>
      </c>
      <c r="AQ10" s="278">
        <v>903</v>
      </c>
      <c r="AR10" s="279">
        <v>-10.9</v>
      </c>
    </row>
    <row r="11" spans="1:46" ht="13.5" customHeight="1" x14ac:dyDescent="0.2">
      <c r="A11" s="259"/>
      <c r="AK11" s="1098" t="s">
        <v>481</v>
      </c>
      <c r="AL11" s="1099"/>
      <c r="AM11" s="1099"/>
      <c r="AN11" s="1100"/>
      <c r="AO11" s="277" t="s">
        <v>482</v>
      </c>
      <c r="AP11" s="277" t="s">
        <v>482</v>
      </c>
      <c r="AQ11" s="278" t="s">
        <v>482</v>
      </c>
      <c r="AR11" s="279" t="s">
        <v>482</v>
      </c>
    </row>
    <row r="12" spans="1:46" ht="13.5" customHeight="1" x14ac:dyDescent="0.2">
      <c r="A12" s="259"/>
      <c r="AK12" s="1098" t="s">
        <v>483</v>
      </c>
      <c r="AL12" s="1099"/>
      <c r="AM12" s="1099"/>
      <c r="AN12" s="1100"/>
      <c r="AO12" s="277" t="s">
        <v>482</v>
      </c>
      <c r="AP12" s="277" t="s">
        <v>482</v>
      </c>
      <c r="AQ12" s="278" t="s">
        <v>482</v>
      </c>
      <c r="AR12" s="279" t="s">
        <v>482</v>
      </c>
    </row>
    <row r="13" spans="1:46" ht="13.5" customHeight="1" x14ac:dyDescent="0.2">
      <c r="A13" s="259"/>
      <c r="AK13" s="1098" t="s">
        <v>484</v>
      </c>
      <c r="AL13" s="1099"/>
      <c r="AM13" s="1099"/>
      <c r="AN13" s="1100"/>
      <c r="AO13" s="277">
        <v>1424153</v>
      </c>
      <c r="AP13" s="277">
        <v>2064</v>
      </c>
      <c r="AQ13" s="278">
        <v>2239</v>
      </c>
      <c r="AR13" s="279">
        <v>-7.8</v>
      </c>
    </row>
    <row r="14" spans="1:46" ht="13.5" customHeight="1" x14ac:dyDescent="0.2">
      <c r="A14" s="259"/>
      <c r="AK14" s="1098" t="s">
        <v>485</v>
      </c>
      <c r="AL14" s="1099"/>
      <c r="AM14" s="1099"/>
      <c r="AN14" s="1100"/>
      <c r="AO14" s="277">
        <v>1016340</v>
      </c>
      <c r="AP14" s="277">
        <v>1473</v>
      </c>
      <c r="AQ14" s="278">
        <v>1577</v>
      </c>
      <c r="AR14" s="279">
        <v>-6.6</v>
      </c>
    </row>
    <row r="15" spans="1:46" ht="13.5" customHeight="1" x14ac:dyDescent="0.2">
      <c r="A15" s="259"/>
      <c r="AK15" s="1101" t="s">
        <v>486</v>
      </c>
      <c r="AL15" s="1102"/>
      <c r="AM15" s="1102"/>
      <c r="AN15" s="1103"/>
      <c r="AO15" s="277">
        <v>-1161530</v>
      </c>
      <c r="AP15" s="277">
        <v>-1683</v>
      </c>
      <c r="AQ15" s="278">
        <v>-1898</v>
      </c>
      <c r="AR15" s="279">
        <v>-11.3</v>
      </c>
    </row>
    <row r="16" spans="1:46" ht="13.2" x14ac:dyDescent="0.2">
      <c r="A16" s="259"/>
      <c r="AK16" s="1101" t="s">
        <v>177</v>
      </c>
      <c r="AL16" s="1102"/>
      <c r="AM16" s="1102"/>
      <c r="AN16" s="1103"/>
      <c r="AO16" s="277">
        <v>37621149</v>
      </c>
      <c r="AP16" s="277">
        <v>54526</v>
      </c>
      <c r="AQ16" s="278">
        <v>65568</v>
      </c>
      <c r="AR16" s="279">
        <v>-16.8</v>
      </c>
    </row>
    <row r="17" spans="1:46" ht="13.2" x14ac:dyDescent="0.2">
      <c r="A17" s="259"/>
    </row>
    <row r="18" spans="1:46" ht="13.2" x14ac:dyDescent="0.2">
      <c r="A18" s="259"/>
      <c r="AQ18" s="280"/>
      <c r="AR18" s="280"/>
    </row>
    <row r="19" spans="1:46" ht="13.2" x14ac:dyDescent="0.2">
      <c r="A19" s="259"/>
      <c r="AK19" s="255" t="s">
        <v>487</v>
      </c>
    </row>
    <row r="20" spans="1:46" ht="13.2" x14ac:dyDescent="0.2">
      <c r="A20" s="259"/>
      <c r="AK20" s="281"/>
      <c r="AL20" s="282"/>
      <c r="AM20" s="282"/>
      <c r="AN20" s="283"/>
      <c r="AO20" s="284" t="s">
        <v>488</v>
      </c>
      <c r="AP20" s="285" t="s">
        <v>489</v>
      </c>
      <c r="AQ20" s="286" t="s">
        <v>490</v>
      </c>
      <c r="AR20" s="287"/>
    </row>
    <row r="21" spans="1:46" s="260" customFormat="1" ht="13.2" x14ac:dyDescent="0.2">
      <c r="A21" s="288"/>
      <c r="AK21" s="1104" t="s">
        <v>491</v>
      </c>
      <c r="AL21" s="1105"/>
      <c r="AM21" s="1105"/>
      <c r="AN21" s="1106"/>
      <c r="AO21" s="289">
        <v>5.01</v>
      </c>
      <c r="AP21" s="290">
        <v>6.35</v>
      </c>
      <c r="AQ21" s="291">
        <v>-1.34</v>
      </c>
      <c r="AS21" s="292"/>
      <c r="AT21" s="288"/>
    </row>
    <row r="22" spans="1:46" s="260" customFormat="1" ht="13.2" x14ac:dyDescent="0.2">
      <c r="A22" s="288"/>
      <c r="AK22" s="1104" t="s">
        <v>492</v>
      </c>
      <c r="AL22" s="1105"/>
      <c r="AM22" s="1105"/>
      <c r="AN22" s="1106"/>
      <c r="AO22" s="293">
        <v>97.6</v>
      </c>
      <c r="AP22" s="294">
        <v>98.6</v>
      </c>
      <c r="AQ22" s="295">
        <v>-1</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095" t="s">
        <v>493</v>
      </c>
      <c r="B26" s="1095"/>
      <c r="C26" s="1095"/>
      <c r="D26" s="1095"/>
      <c r="E26" s="1095"/>
      <c r="F26" s="1095"/>
      <c r="G26" s="1095"/>
      <c r="H26" s="1095"/>
      <c r="I26" s="1095"/>
      <c r="J26" s="1095"/>
      <c r="K26" s="1095"/>
      <c r="L26" s="1095"/>
      <c r="M26" s="1095"/>
      <c r="N26" s="1095"/>
      <c r="O26" s="1095"/>
      <c r="P26" s="1095"/>
      <c r="Q26" s="1095"/>
      <c r="R26" s="1095"/>
      <c r="S26" s="1095"/>
      <c r="T26" s="1095"/>
      <c r="U26" s="1095"/>
      <c r="V26" s="1095"/>
      <c r="W26" s="1095"/>
      <c r="X26" s="1095"/>
      <c r="Y26" s="1095"/>
      <c r="Z26" s="1095"/>
      <c r="AA26" s="1095"/>
      <c r="AB26" s="1095"/>
      <c r="AC26" s="1095"/>
      <c r="AD26" s="1095"/>
      <c r="AE26" s="1095"/>
      <c r="AF26" s="1095"/>
      <c r="AG26" s="1095"/>
      <c r="AH26" s="1095"/>
      <c r="AI26" s="1095"/>
      <c r="AJ26" s="1095"/>
      <c r="AK26" s="1095"/>
      <c r="AL26" s="1095"/>
      <c r="AM26" s="1095"/>
      <c r="AN26" s="1095"/>
      <c r="AO26" s="1095"/>
      <c r="AP26" s="1095"/>
      <c r="AQ26" s="1095"/>
      <c r="AR26" s="1095"/>
      <c r="AS26" s="1095"/>
    </row>
    <row r="27" spans="1:46" ht="13.2" x14ac:dyDescent="0.2">
      <c r="A27" s="300"/>
      <c r="AS27" s="255"/>
      <c r="AT27" s="255"/>
    </row>
    <row r="28" spans="1:46" ht="16.2" x14ac:dyDescent="0.2">
      <c r="A28" s="256" t="s">
        <v>494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495</v>
      </c>
      <c r="AL29" s="260"/>
      <c r="AM29" s="260"/>
      <c r="AN29" s="260"/>
      <c r="AS29" s="302"/>
    </row>
    <row r="30" spans="1:46" ht="13.5" customHeight="1" x14ac:dyDescent="0.2">
      <c r="A30" s="259"/>
      <c r="AK30" s="262"/>
      <c r="AL30" s="263"/>
      <c r="AM30" s="263"/>
      <c r="AN30" s="264"/>
      <c r="AO30" s="1096" t="s">
        <v>474</v>
      </c>
      <c r="AP30" s="265"/>
      <c r="AQ30" s="266" t="s">
        <v>475</v>
      </c>
      <c r="AR30" s="267"/>
    </row>
    <row r="31" spans="1:46" ht="13.2" x14ac:dyDescent="0.2">
      <c r="A31" s="259"/>
      <c r="AK31" s="268"/>
      <c r="AL31" s="269"/>
      <c r="AM31" s="269"/>
      <c r="AN31" s="270"/>
      <c r="AO31" s="1097"/>
      <c r="AP31" s="271" t="s">
        <v>476</v>
      </c>
      <c r="AQ31" s="272" t="s">
        <v>477</v>
      </c>
      <c r="AR31" s="273" t="s">
        <v>478</v>
      </c>
    </row>
    <row r="32" spans="1:46" ht="27" customHeight="1" x14ac:dyDescent="0.2">
      <c r="A32" s="259"/>
      <c r="AK32" s="1112" t="s">
        <v>496</v>
      </c>
      <c r="AL32" s="1113"/>
      <c r="AM32" s="1113"/>
      <c r="AN32" s="1114"/>
      <c r="AO32" s="303">
        <v>12161</v>
      </c>
      <c r="AP32" s="303">
        <v>18</v>
      </c>
      <c r="AQ32" s="304">
        <v>3862</v>
      </c>
      <c r="AR32" s="305">
        <v>-99.5</v>
      </c>
    </row>
    <row r="33" spans="1:46" ht="13.5" customHeight="1" x14ac:dyDescent="0.2">
      <c r="A33" s="259"/>
      <c r="AK33" s="1112" t="s">
        <v>497</v>
      </c>
      <c r="AL33" s="1113"/>
      <c r="AM33" s="1113"/>
      <c r="AN33" s="1114"/>
      <c r="AO33" s="303" t="s">
        <v>482</v>
      </c>
      <c r="AP33" s="303" t="s">
        <v>482</v>
      </c>
      <c r="AQ33" s="304" t="s">
        <v>482</v>
      </c>
      <c r="AR33" s="305" t="s">
        <v>482</v>
      </c>
    </row>
    <row r="34" spans="1:46" ht="27" customHeight="1" x14ac:dyDescent="0.2">
      <c r="A34" s="259"/>
      <c r="AK34" s="1112" t="s">
        <v>498</v>
      </c>
      <c r="AL34" s="1113"/>
      <c r="AM34" s="1113"/>
      <c r="AN34" s="1114"/>
      <c r="AO34" s="303" t="s">
        <v>482</v>
      </c>
      <c r="AP34" s="303" t="s">
        <v>482</v>
      </c>
      <c r="AQ34" s="304">
        <v>339</v>
      </c>
      <c r="AR34" s="305" t="s">
        <v>482</v>
      </c>
    </row>
    <row r="35" spans="1:46" ht="27" customHeight="1" x14ac:dyDescent="0.2">
      <c r="A35" s="259"/>
      <c r="AK35" s="1112" t="s">
        <v>499</v>
      </c>
      <c r="AL35" s="1113"/>
      <c r="AM35" s="1113"/>
      <c r="AN35" s="1114"/>
      <c r="AO35" s="303" t="s">
        <v>482</v>
      </c>
      <c r="AP35" s="303" t="s">
        <v>482</v>
      </c>
      <c r="AQ35" s="304">
        <v>19</v>
      </c>
      <c r="AR35" s="305" t="s">
        <v>482</v>
      </c>
    </row>
    <row r="36" spans="1:46" ht="27" customHeight="1" x14ac:dyDescent="0.2">
      <c r="A36" s="259"/>
      <c r="AK36" s="1112" t="s">
        <v>500</v>
      </c>
      <c r="AL36" s="1113"/>
      <c r="AM36" s="1113"/>
      <c r="AN36" s="1114"/>
      <c r="AO36" s="303">
        <v>235368</v>
      </c>
      <c r="AP36" s="303">
        <v>341</v>
      </c>
      <c r="AQ36" s="304">
        <v>364</v>
      </c>
      <c r="AR36" s="305">
        <v>-6.3</v>
      </c>
    </row>
    <row r="37" spans="1:46" ht="13.5" customHeight="1" x14ac:dyDescent="0.2">
      <c r="A37" s="259"/>
      <c r="AK37" s="1112" t="s">
        <v>501</v>
      </c>
      <c r="AL37" s="1113"/>
      <c r="AM37" s="1113"/>
      <c r="AN37" s="1114"/>
      <c r="AO37" s="303" t="s">
        <v>482</v>
      </c>
      <c r="AP37" s="303" t="s">
        <v>482</v>
      </c>
      <c r="AQ37" s="304">
        <v>2345</v>
      </c>
      <c r="AR37" s="305" t="s">
        <v>482</v>
      </c>
    </row>
    <row r="38" spans="1:46" ht="27" customHeight="1" x14ac:dyDescent="0.2">
      <c r="A38" s="259"/>
      <c r="AK38" s="1115" t="s">
        <v>502</v>
      </c>
      <c r="AL38" s="1116"/>
      <c r="AM38" s="1116"/>
      <c r="AN38" s="1117"/>
      <c r="AO38" s="306" t="s">
        <v>482</v>
      </c>
      <c r="AP38" s="306" t="s">
        <v>482</v>
      </c>
      <c r="AQ38" s="307" t="s">
        <v>482</v>
      </c>
      <c r="AR38" s="295" t="s">
        <v>482</v>
      </c>
      <c r="AS38" s="302"/>
    </row>
    <row r="39" spans="1:46" ht="13.2" x14ac:dyDescent="0.2">
      <c r="A39" s="259"/>
      <c r="AK39" s="1115" t="s">
        <v>503</v>
      </c>
      <c r="AL39" s="1116"/>
      <c r="AM39" s="1116"/>
      <c r="AN39" s="1117"/>
      <c r="AO39" s="303" t="s">
        <v>482</v>
      </c>
      <c r="AP39" s="303" t="s">
        <v>482</v>
      </c>
      <c r="AQ39" s="304">
        <v>-12</v>
      </c>
      <c r="AR39" s="305" t="s">
        <v>482</v>
      </c>
      <c r="AS39" s="302"/>
    </row>
    <row r="40" spans="1:46" ht="27" customHeight="1" x14ac:dyDescent="0.2">
      <c r="A40" s="259"/>
      <c r="AK40" s="1112" t="s">
        <v>504</v>
      </c>
      <c r="AL40" s="1113"/>
      <c r="AM40" s="1113"/>
      <c r="AN40" s="1114"/>
      <c r="AO40" s="303">
        <v>-8106883</v>
      </c>
      <c r="AP40" s="303">
        <v>-11750</v>
      </c>
      <c r="AQ40" s="304">
        <v>-12184</v>
      </c>
      <c r="AR40" s="305">
        <v>-3.6</v>
      </c>
      <c r="AS40" s="302"/>
    </row>
    <row r="41" spans="1:46" ht="13.2" x14ac:dyDescent="0.2">
      <c r="A41" s="259"/>
      <c r="AK41" s="1118" t="s">
        <v>287</v>
      </c>
      <c r="AL41" s="1119"/>
      <c r="AM41" s="1119"/>
      <c r="AN41" s="1120"/>
      <c r="AO41" s="303">
        <v>-7859354</v>
      </c>
      <c r="AP41" s="303">
        <v>-11391</v>
      </c>
      <c r="AQ41" s="304">
        <v>-5268</v>
      </c>
      <c r="AR41" s="305">
        <v>116.2</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505</v>
      </c>
    </row>
    <row r="48" spans="1:46" ht="13.2" x14ac:dyDescent="0.2">
      <c r="A48" s="259"/>
      <c r="AK48" s="313" t="s">
        <v>506</v>
      </c>
      <c r="AL48" s="313"/>
      <c r="AM48" s="313"/>
      <c r="AN48" s="313"/>
      <c r="AO48" s="313"/>
      <c r="AP48" s="313"/>
      <c r="AQ48" s="314"/>
      <c r="AR48" s="313"/>
    </row>
    <row r="49" spans="1:44" ht="13.5" customHeight="1" x14ac:dyDescent="0.2">
      <c r="A49" s="259"/>
      <c r="AK49" s="315"/>
      <c r="AL49" s="316"/>
      <c r="AM49" s="1107" t="s">
        <v>474</v>
      </c>
      <c r="AN49" s="1109" t="s">
        <v>507</v>
      </c>
      <c r="AO49" s="1110"/>
      <c r="AP49" s="1110"/>
      <c r="AQ49" s="1110"/>
      <c r="AR49" s="1111"/>
    </row>
    <row r="50" spans="1:44" ht="13.2" x14ac:dyDescent="0.2">
      <c r="A50" s="259"/>
      <c r="AK50" s="317"/>
      <c r="AL50" s="318"/>
      <c r="AM50" s="1108"/>
      <c r="AN50" s="319" t="s">
        <v>508</v>
      </c>
      <c r="AO50" s="320" t="s">
        <v>509</v>
      </c>
      <c r="AP50" s="321" t="s">
        <v>510</v>
      </c>
      <c r="AQ50" s="322" t="s">
        <v>511</v>
      </c>
      <c r="AR50" s="323" t="s">
        <v>512</v>
      </c>
    </row>
    <row r="51" spans="1:44" ht="13.2" x14ac:dyDescent="0.2">
      <c r="A51" s="259"/>
      <c r="AK51" s="315" t="s">
        <v>513</v>
      </c>
      <c r="AL51" s="316"/>
      <c r="AM51" s="324">
        <v>23930015</v>
      </c>
      <c r="AN51" s="325">
        <v>34182</v>
      </c>
      <c r="AO51" s="326">
        <v>-6.9</v>
      </c>
      <c r="AP51" s="327">
        <v>51681</v>
      </c>
      <c r="AQ51" s="328">
        <v>3.8</v>
      </c>
      <c r="AR51" s="329">
        <v>-10.7</v>
      </c>
    </row>
    <row r="52" spans="1:44" ht="13.2" x14ac:dyDescent="0.2">
      <c r="A52" s="259"/>
      <c r="AK52" s="330"/>
      <c r="AL52" s="331" t="s">
        <v>514</v>
      </c>
      <c r="AM52" s="332">
        <v>18046891</v>
      </c>
      <c r="AN52" s="333">
        <v>25778</v>
      </c>
      <c r="AO52" s="334">
        <v>2.2000000000000002</v>
      </c>
      <c r="AP52" s="335">
        <v>37226</v>
      </c>
      <c r="AQ52" s="336">
        <v>-0.1</v>
      </c>
      <c r="AR52" s="337">
        <v>2.2999999999999998</v>
      </c>
    </row>
    <row r="53" spans="1:44" ht="13.2" x14ac:dyDescent="0.2">
      <c r="A53" s="259"/>
      <c r="AK53" s="315" t="s">
        <v>515</v>
      </c>
      <c r="AL53" s="316"/>
      <c r="AM53" s="324">
        <v>33697458</v>
      </c>
      <c r="AN53" s="325">
        <v>48407</v>
      </c>
      <c r="AO53" s="326">
        <v>41.6</v>
      </c>
      <c r="AP53" s="327">
        <v>50465</v>
      </c>
      <c r="AQ53" s="328">
        <v>-2.4</v>
      </c>
      <c r="AR53" s="329">
        <v>44</v>
      </c>
    </row>
    <row r="54" spans="1:44" ht="13.2" x14ac:dyDescent="0.2">
      <c r="A54" s="259"/>
      <c r="AK54" s="330"/>
      <c r="AL54" s="331" t="s">
        <v>514</v>
      </c>
      <c r="AM54" s="332">
        <v>24195297</v>
      </c>
      <c r="AN54" s="333">
        <v>34757</v>
      </c>
      <c r="AO54" s="334">
        <v>34.799999999999997</v>
      </c>
      <c r="AP54" s="335">
        <v>34193</v>
      </c>
      <c r="AQ54" s="336">
        <v>-8.1</v>
      </c>
      <c r="AR54" s="337">
        <v>42.9</v>
      </c>
    </row>
    <row r="55" spans="1:44" ht="13.2" x14ac:dyDescent="0.2">
      <c r="A55" s="259"/>
      <c r="AK55" s="315" t="s">
        <v>516</v>
      </c>
      <c r="AL55" s="316"/>
      <c r="AM55" s="324">
        <v>41562740</v>
      </c>
      <c r="AN55" s="325">
        <v>60259</v>
      </c>
      <c r="AO55" s="326">
        <v>24.5</v>
      </c>
      <c r="AP55" s="327">
        <v>51679</v>
      </c>
      <c r="AQ55" s="328">
        <v>2.4</v>
      </c>
      <c r="AR55" s="329">
        <v>22.1</v>
      </c>
    </row>
    <row r="56" spans="1:44" ht="13.2" x14ac:dyDescent="0.2">
      <c r="A56" s="259"/>
      <c r="AK56" s="330"/>
      <c r="AL56" s="331" t="s">
        <v>514</v>
      </c>
      <c r="AM56" s="332">
        <v>20390642</v>
      </c>
      <c r="AN56" s="333">
        <v>29563</v>
      </c>
      <c r="AO56" s="334">
        <v>-14.9</v>
      </c>
      <c r="AP56" s="335">
        <v>35132</v>
      </c>
      <c r="AQ56" s="336">
        <v>2.7</v>
      </c>
      <c r="AR56" s="337">
        <v>-17.600000000000001</v>
      </c>
    </row>
    <row r="57" spans="1:44" ht="13.2" x14ac:dyDescent="0.2">
      <c r="A57" s="259"/>
      <c r="AK57" s="315" t="s">
        <v>517</v>
      </c>
      <c r="AL57" s="316"/>
      <c r="AM57" s="324">
        <v>34783002</v>
      </c>
      <c r="AN57" s="325">
        <v>50545</v>
      </c>
      <c r="AO57" s="326">
        <v>-16.100000000000001</v>
      </c>
      <c r="AP57" s="327">
        <v>49665</v>
      </c>
      <c r="AQ57" s="328">
        <v>-3.9</v>
      </c>
      <c r="AR57" s="329">
        <v>-12.2</v>
      </c>
    </row>
    <row r="58" spans="1:44" ht="13.2" x14ac:dyDescent="0.2">
      <c r="A58" s="259"/>
      <c r="AK58" s="330"/>
      <c r="AL58" s="331" t="s">
        <v>514</v>
      </c>
      <c r="AM58" s="332">
        <v>24504589</v>
      </c>
      <c r="AN58" s="333">
        <v>35609</v>
      </c>
      <c r="AO58" s="334">
        <v>20.5</v>
      </c>
      <c r="AP58" s="335">
        <v>34678</v>
      </c>
      <c r="AQ58" s="336">
        <v>-1.3</v>
      </c>
      <c r="AR58" s="337">
        <v>21.8</v>
      </c>
    </row>
    <row r="59" spans="1:44" ht="13.2" x14ac:dyDescent="0.2">
      <c r="A59" s="259"/>
      <c r="AK59" s="315" t="s">
        <v>518</v>
      </c>
      <c r="AL59" s="316"/>
      <c r="AM59" s="324">
        <v>40032025</v>
      </c>
      <c r="AN59" s="325">
        <v>58021</v>
      </c>
      <c r="AO59" s="326">
        <v>14.8</v>
      </c>
      <c r="AP59" s="327">
        <v>63439</v>
      </c>
      <c r="AQ59" s="328">
        <v>27.7</v>
      </c>
      <c r="AR59" s="329">
        <v>-12.9</v>
      </c>
    </row>
    <row r="60" spans="1:44" ht="13.2" x14ac:dyDescent="0.2">
      <c r="A60" s="259"/>
      <c r="AK60" s="330"/>
      <c r="AL60" s="331" t="s">
        <v>514</v>
      </c>
      <c r="AM60" s="332">
        <v>25618702</v>
      </c>
      <c r="AN60" s="333">
        <v>37131</v>
      </c>
      <c r="AO60" s="334">
        <v>4.3</v>
      </c>
      <c r="AP60" s="335">
        <v>46463</v>
      </c>
      <c r="AQ60" s="336">
        <v>34</v>
      </c>
      <c r="AR60" s="337">
        <v>-29.7</v>
      </c>
    </row>
    <row r="61" spans="1:44" ht="13.2" x14ac:dyDescent="0.2">
      <c r="A61" s="259"/>
      <c r="AK61" s="315" t="s">
        <v>519</v>
      </c>
      <c r="AL61" s="338"/>
      <c r="AM61" s="324">
        <v>34801048</v>
      </c>
      <c r="AN61" s="325">
        <v>50283</v>
      </c>
      <c r="AO61" s="326">
        <v>11.6</v>
      </c>
      <c r="AP61" s="327">
        <v>53386</v>
      </c>
      <c r="AQ61" s="339">
        <v>5.5</v>
      </c>
      <c r="AR61" s="329">
        <v>6.1</v>
      </c>
    </row>
    <row r="62" spans="1:44" ht="13.2" x14ac:dyDescent="0.2">
      <c r="A62" s="259"/>
      <c r="AK62" s="330"/>
      <c r="AL62" s="331" t="s">
        <v>514</v>
      </c>
      <c r="AM62" s="332">
        <v>22551224</v>
      </c>
      <c r="AN62" s="333">
        <v>32568</v>
      </c>
      <c r="AO62" s="334">
        <v>9.4</v>
      </c>
      <c r="AP62" s="335">
        <v>37538</v>
      </c>
      <c r="AQ62" s="336">
        <v>5.4</v>
      </c>
      <c r="AR62" s="337">
        <v>4</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sKpbAc8nFniEEdDH0hCwfwIdF/HK3Rh0sg9hH7u3y/76npFHWvHFle1Fh4fT36n1ncJ/J49bUAYKada4xnbN/A==" saltValue="r6pwBlnQ/HWgWmbIzm8IK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471</v>
      </c>
    </row>
    <row r="121" spans="125:125" ht="13.5" hidden="1" customHeight="1" x14ac:dyDescent="0.2">
      <c r="DU121" s="253"/>
    </row>
  </sheetData>
  <sheetProtection algorithmName="SHA-512" hashValue="3QtL6dWtupxpOyaP6fmEhp5Rv9UJ3aSGSKtDrevWPvmBU55DesSxhthR4FUs4pnjNUVLpij+5awb3xISZz2iig==" saltValue="MfH07118fZjYphb2TSRqy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471</v>
      </c>
    </row>
  </sheetData>
  <sheetProtection algorithmName="SHA-512" hashValue="9M6WIdzBPfymMN3IjDuvnHFSc+Y6HYqBvswHfY53BTw/YpH7EeTrTFAHynNhqqK/DVujXnOCZEYDRbdMp1IY6A==" saltValue="7Sq7Y2ggFrXKqXbgLBebg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1" t="s">
        <v>3</v>
      </c>
      <c r="D47" s="1121"/>
      <c r="E47" s="1122"/>
      <c r="F47" s="11">
        <v>24.77</v>
      </c>
      <c r="G47" s="12">
        <v>24.98</v>
      </c>
      <c r="H47" s="12">
        <v>23.7</v>
      </c>
      <c r="I47" s="12">
        <v>22.08</v>
      </c>
      <c r="J47" s="13">
        <v>20.85</v>
      </c>
    </row>
    <row r="48" spans="2:10" ht="57.75" customHeight="1" x14ac:dyDescent="0.2">
      <c r="B48" s="14"/>
      <c r="C48" s="1123" t="s">
        <v>4</v>
      </c>
      <c r="D48" s="1123"/>
      <c r="E48" s="1124"/>
      <c r="F48" s="15">
        <v>5.86</v>
      </c>
      <c r="G48" s="16">
        <v>6.9</v>
      </c>
      <c r="H48" s="16">
        <v>7.13</v>
      </c>
      <c r="I48" s="16">
        <v>6.61</v>
      </c>
      <c r="J48" s="17">
        <v>7.5</v>
      </c>
    </row>
    <row r="49" spans="2:10" ht="57.75" customHeight="1" thickBot="1" x14ac:dyDescent="0.25">
      <c r="B49" s="18"/>
      <c r="C49" s="1125" t="s">
        <v>5</v>
      </c>
      <c r="D49" s="1125"/>
      <c r="E49" s="1126"/>
      <c r="F49" s="19">
        <v>7.24</v>
      </c>
      <c r="G49" s="20">
        <v>0.65</v>
      </c>
      <c r="H49" s="20" t="s">
        <v>526</v>
      </c>
      <c r="I49" s="20" t="s">
        <v>527</v>
      </c>
      <c r="J49" s="21">
        <v>1.28</v>
      </c>
    </row>
    <row r="50" spans="2:10" ht="13.2" x14ac:dyDescent="0.2"/>
  </sheetData>
  <sheetProtection algorithmName="SHA-512" hashValue="6h4BF2+TYphSp+hS0ndZhyvQMY7KjNtPIaLjo5qN9KUDNCM7LLCfYfqeB96txD2126OQ8x2Mw6ckITrw4T99KA==" saltValue="tvlgkmhlX8bSYBnaWzORL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2025-03-10T04:50:52Z</cp:lastPrinted>
  <dcterms:created xsi:type="dcterms:W3CDTF">2025-02-19T01:50:19Z</dcterms:created>
  <dcterms:modified xsi:type="dcterms:W3CDTF">2025-12-11T01:43:49Z</dcterms:modified>
  <cp:category/>
</cp:coreProperties>
</file>