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0096E109-D407-477C-9046-16A0605A24DE}"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W37" i="10"/>
  <c r="U37" i="10"/>
  <c r="E37" i="10"/>
  <c r="C37" i="10"/>
  <c r="DG36" i="10"/>
  <c r="CQ36" i="10"/>
  <c r="CO36" i="10"/>
  <c r="BY36" i="10"/>
  <c r="BW36" i="10"/>
  <c r="BE36" i="10"/>
  <c r="AM36" i="10"/>
  <c r="W36" i="10"/>
  <c r="U36" i="10"/>
  <c r="E36" i="10"/>
  <c r="C36" i="10"/>
  <c r="DG35" i="10"/>
  <c r="CQ35" i="10"/>
  <c r="CO35" i="10"/>
  <c r="BY35" i="10"/>
  <c r="BW35" i="10"/>
  <c r="BE35" i="10"/>
  <c r="AM35" i="10"/>
  <c r="W35" i="10"/>
  <c r="U35" i="10"/>
  <c r="E35" i="10"/>
  <c r="C35" i="10"/>
  <c r="DG34" i="10"/>
  <c r="CQ34" i="10"/>
  <c r="CO34" i="10"/>
  <c r="BY34" i="10"/>
  <c r="BW34" i="10"/>
  <c r="BE34" i="10"/>
  <c r="AM34" i="10"/>
  <c r="W34" i="10"/>
  <c r="U34" i="10"/>
  <c r="E34" i="10"/>
  <c r="C34" i="10"/>
</calcChain>
</file>

<file path=xl/sharedStrings.xml><?xml version="1.0" encoding="utf-8"?>
<sst xmlns="http://schemas.openxmlformats.org/spreadsheetml/2006/main" count="1140" uniqueCount="573">
  <si>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</si>
  <si>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</si>
  <si>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</si>
  <si>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</si>
  <si>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</si>
  <si>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</si>
  <si>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</si>
  <si>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</si>
  <si>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</si>
  <si>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</si>
  <si>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</si>
  <si>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</si>
  <si>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</si>
  <si>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</si>
  <si>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</si>
  <si>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</si>
  <si>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</si>
  <si>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</si>
  <si>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</si>
  <si>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</si>
  <si>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</si>
  <si>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</si>
  <si>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</si>
  <si>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</si>
  <si>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</si>
  <si>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</si>
  <si>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</si>
  <si>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</si>
  <si>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</si>
  <si>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</si>
  <si>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</si>
  <si>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</si>
  <si>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</si>
  <si>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</si>
  <si>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</si>
  <si>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</si>
  <si>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</si>
  <si>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</si>
  <si>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</si>
  <si>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</si>
  <si>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</si>
  <si>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</si>
  <si>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</si>
  <si>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</si>
  <si>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</si>
  <si>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</si>
  <si>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</si>
  <si>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</si>
  <si>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</si>
  <si>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</si>
  <si>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</si>
  <si>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</si>
  <si>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</si>
  <si>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</si>
  <si>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</si>
  <si>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</si>
  <si>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</si>
  <si>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</si>
  <si>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</si>
  <si>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</si>
  <si>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</si>
  <si>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</si>
  <si>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</si>
  <si>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</si>
  <si>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</si>
  <si>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</si>
  <si>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</si>
  <si>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</si>
  <si>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</si>
  <si>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</si>
  <si>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</si>
  <si>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</si>
  <si>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</si>
  <si>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</si>
  <si>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</si>
  <si>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</si>
  <si>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</si>
  <si>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</si>
  <si>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</si>
  <si>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</si>
  <si>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</si>
  <si>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</si>
  <si>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</si>
  <si>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</si>
  <si>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</si>
  <si>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</si>
  <si>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</si>
  <si>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</si>
  <si>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</si>
  <si>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</si>
  <si>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</si>
  <si>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</si>
  <si>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</si>
  <si>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</si>
  <si>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葛飾区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</si>
  <si>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</si>
  <si>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</si>
  <si>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</si>
  <si>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</si>
  <si>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</si>
  <si>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</si>
  <si>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</si>
  <si>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</si>
  <si>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</si>
  <si>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</si>
  <si>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</si>
  <si>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</si>
  <si>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</si>
  <si>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</si>
  <si>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</si>
  <si>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</si>
  <si>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</si>
  <si>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</si>
  <si>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</si>
  <si>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</si>
  <si>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</si>
  <si>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</si>
  <si>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</si>
  <si>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</si>
  <si>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</si>
  <si>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</si>
  <si>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</si>
  <si>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</si>
  <si>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</si>
  <si>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</si>
  <si>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</si>
  <si>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</si>
  <si>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</si>
  <si>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</si>
  <si>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</si>
  <si>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</si>
  <si>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</si>
  <si>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</si>
  <si>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</si>
  <si>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</si>
  <si>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</si>
  <si>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</si>
  <si>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</si>
  <si>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</si>
  <si>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</si>
  <si>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</si>
  <si>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</si>
  <si>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6"/>
  </si>
  <si>
    <t>うち日本人(％)</t>
    <phoneticPr fontId="5"/>
  </si>
  <si>
    <t>-0.0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</si>
  <si>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</si>
  <si>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</si>
  <si>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</si>
  <si>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</si>
  <si>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</si>
  <si>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</si>
  <si>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</si>
  <si>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</si>
  <si>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</si>
  <si>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</si>
  <si>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</si>
  <si>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</si>
  <si>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</si>
  <si>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</si>
  <si>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</si>
  <si>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</si>
  <si>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</si>
  <si>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</si>
  <si>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</si>
  <si>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</si>
  <si>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</si>
  <si>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</si>
  <si>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</si>
  <si>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</si>
  <si>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</si>
  <si>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</si>
  <si>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</si>
  <si>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</si>
  <si>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</si>
  <si>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</si>
  <si>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</si>
  <si>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</si>
  <si>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</si>
  <si>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</si>
  <si>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</si>
  <si>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</si>
  <si>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</si>
  <si>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</si>
  <si>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</si>
  <si>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</si>
  <si>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</si>
  <si>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</si>
  <si>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</si>
  <si>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</si>
  <si>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</si>
  <si>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</si>
  <si>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</si>
  <si>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</si>
  <si>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</si>
  <si>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</si>
  <si>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</si>
  <si>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</si>
  <si>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</si>
  <si>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</si>
  <si>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</si>
  <si>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</si>
  <si>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</si>
  <si>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</si>
  <si>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東京都葛飾区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</si>
  <si>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</si>
  <si>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</si>
  <si>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</si>
  <si>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</si>
  <si>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</si>
  <si>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</si>
  <si>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</si>
  <si>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</si>
  <si>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</si>
  <si>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</si>
  <si>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</si>
  <si>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</si>
  <si>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</si>
  <si>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</si>
  <si>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</si>
  <si>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</si>
  <si>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</si>
  <si>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</si>
  <si>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</si>
  <si>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</si>
  <si>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</si>
  <si>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</si>
  <si>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</si>
  <si>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</si>
  <si>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</si>
  <si>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</si>
  <si>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</si>
  <si>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</si>
  <si>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</si>
  <si>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</si>
  <si>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</si>
  <si>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</si>
  <si>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</si>
  <si>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</si>
  <si>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</si>
  <si>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</si>
  <si>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</si>
  <si>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</si>
  <si>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</si>
  <si>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</si>
  <si>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</si>
  <si>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</si>
  <si>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</si>
  <si>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</si>
  <si>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</si>
  <si>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</si>
  <si>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</si>
  <si>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</si>
  <si>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</si>
  <si>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</si>
  <si>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</si>
  <si>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</si>
  <si>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</si>
  <si>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</si>
  <si>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</si>
  <si>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</si>
  <si>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</si>
  <si>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</si>
  <si>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</si>
  <si>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</si>
  <si>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</si>
  <si>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</si>
  <si>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</si>
  <si>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</si>
  <si>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</si>
  <si>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</si>
  <si>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</si>
  <si>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</si>
  <si>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</si>
  <si>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</si>
  <si>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</si>
  <si>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</si>
  <si>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</si>
  <si>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</si>
  <si>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</si>
  <si>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</si>
  <si>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</si>
  <si>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</si>
  <si>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</si>
  <si>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</si>
  <si>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</si>
  <si>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</si>
  <si>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</si>
  <si>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</si>
  <si>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</si>
  <si>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</si>
  <si>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</si>
  <si>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</si>
  <si>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</si>
  <si>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</si>
  <si>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</si>
  <si>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</si>
  <si>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</si>
  <si>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</si>
  <si>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</si>
  <si>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</si>
  <si>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</si>
  <si>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</si>
  <si>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</si>
  <si>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</si>
  <si>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</si>
  <si>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</si>
  <si>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</si>
  <si>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</si>
  <si>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</si>
  <si>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</si>
  <si>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</si>
  <si>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</si>
  <si>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</si>
  <si>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</si>
  <si>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</si>
  <si>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</si>
  <si>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</si>
  <si>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</si>
  <si>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</si>
  <si>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駐車場整備</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</si>
  <si>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</si>
  <si>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</si>
  <si>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</si>
  <si>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</si>
  <si>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</si>
  <si>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</si>
  <si>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</si>
  <si>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</si>
  <si>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</si>
  <si>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</si>
  <si>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</si>
  <si>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</si>
  <si>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</si>
  <si>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</si>
  <si>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</si>
  <si>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</si>
  <si>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</si>
  <si>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</si>
  <si>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</si>
  <si>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</si>
  <si>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</si>
  <si>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</si>
  <si>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</si>
  <si>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</si>
  <si>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</si>
  <si>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</si>
  <si>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</si>
  <si>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</si>
  <si>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</si>
  <si>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</si>
  <si>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</si>
  <si>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</si>
  <si>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</si>
  <si>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</si>
  <si>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東京都葛飾区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</si>
  <si>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</si>
  <si>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</si>
  <si>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</si>
  <si>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</si>
  <si>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</si>
  <si>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</si>
  <si>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</si>
  <si>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</si>
  <si>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</si>
  <si>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</si>
  <si>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</si>
  <si>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</si>
  <si>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</si>
  <si>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</si>
  <si>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</si>
  <si>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</si>
  <si>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</si>
  <si>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</si>
  <si>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</si>
  <si>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</si>
  <si>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用地特別会計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</si>
  <si>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</si>
  <si>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</si>
  <si>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</si>
  <si>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</si>
  <si>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</si>
  <si>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</si>
  <si>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</si>
  <si>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</si>
  <si>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</si>
  <si>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</si>
  <si>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</si>
  <si>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</si>
  <si>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</si>
  <si>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</si>
  <si>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</si>
  <si>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介護保険事業特別会計</t>
    <phoneticPr fontId="5"/>
  </si>
  <si>
    <t>駐車場事業特別会計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</si>
  <si>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</si>
  <si>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</si>
  <si>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</si>
  <si>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</si>
  <si>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</si>
  <si>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</si>
  <si>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</si>
  <si>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</si>
  <si>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</si>
  <si>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</si>
  <si>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</si>
  <si>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</si>
  <si>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</si>
  <si>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</si>
  <si>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</si>
  <si>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</si>
  <si>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</si>
  <si>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</si>
  <si>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</si>
  <si>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</si>
  <si>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</si>
  <si>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</si>
  <si>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</si>
  <si>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</si>
  <si>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</si>
  <si>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</si>
  <si>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</si>
  <si>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</si>
  <si>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</si>
  <si>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</si>
  <si>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</si>
  <si>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</si>
  <si>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</si>
  <si>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</si>
  <si>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</si>
  <si>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</si>
  <si>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</si>
  <si>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</si>
  <si>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</si>
  <si>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</si>
  <si>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</si>
  <si>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</si>
  <si>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</si>
  <si>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</si>
  <si>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</si>
  <si>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</si>
  <si>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</si>
  <si>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</si>
  <si>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</si>
  <si>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</si>
  <si>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</si>
  <si>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</si>
  <si>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</si>
  <si>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</si>
  <si>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</si>
  <si>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</si>
  <si>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</si>
  <si>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</si>
  <si>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</si>
  <si>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</si>
  <si>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</si>
  <si>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</si>
  <si>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</si>
  <si>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</si>
  <si>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</si>
  <si>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</si>
  <si>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</si>
  <si>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</si>
  <si>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</si>
  <si>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</si>
  <si>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</si>
  <si>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</si>
  <si>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</si>
  <si>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</si>
  <si>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</si>
  <si>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</si>
  <si>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</si>
  <si>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</si>
  <si>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</si>
  <si>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</si>
  <si>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</si>
  <si>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</si>
  <si>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</si>
  <si>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</si>
  <si>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</si>
  <si>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</si>
  <si>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</si>
  <si>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</si>
  <si>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</si>
  <si>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</si>
  <si>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</si>
  <si>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</si>
  <si>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</si>
  <si>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</si>
  <si>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</si>
  <si>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</si>
  <si>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</si>
  <si>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</si>
  <si>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</si>
  <si>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</si>
  <si>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</si>
  <si>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</si>
  <si>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</si>
  <si>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</si>
  <si>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</si>
  <si>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</si>
  <si>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</si>
  <si>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</si>
  <si>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</si>
  <si>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</si>
  <si>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</si>
  <si>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</si>
  <si>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</si>
  <si>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</si>
  <si>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</si>
  <si>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</si>
  <si>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</si>
  <si>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</si>
  <si>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</si>
  <si>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</si>
  <si>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</si>
  <si>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</si>
  <si>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</si>
  <si>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</si>
  <si>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</si>
  <si>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</si>
  <si>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</si>
  <si>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</si>
  <si>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</si>
  <si>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</si>
  <si>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</si>
  <si>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</si>
  <si>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</si>
  <si>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</si>
  <si>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</si>
  <si>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3.78</t>
  </si>
  <si>
    <t>▲ 1.61</t>
  </si>
  <si>
    <t>一般会計</t>
  </si>
  <si>
    <t>介護保険事業特別会計</t>
  </si>
  <si>
    <t>国民健康保険事業特別会計</t>
  </si>
  <si>
    <t>駐車場事業特別会計</t>
  </si>
  <si>
    <t>用地特別会計</t>
  </si>
  <si>
    <t>後期高齢者医療事業特別会計</t>
  </si>
  <si>
    <t>その他会計（赤字）</t>
  </si>
  <si>
    <t>その他会計（黒字）</t>
  </si>
  <si>
    <t>R01</t>
    <phoneticPr fontId="5"/>
  </si>
  <si>
    <t>R02</t>
    <phoneticPr fontId="5"/>
  </si>
  <si>
    <t>R03</t>
    <phoneticPr fontId="5"/>
  </si>
  <si>
    <t>R04</t>
    <phoneticPr fontId="5"/>
  </si>
  <si>
    <t>R05</t>
    <phoneticPr fontId="5"/>
  </si>
  <si>
    <t>公共施設等整備基金（R3までの「教育施設整備積立基金」「まちづくり基金」「公共施設整備基金」「住宅整備基金」を統合）</t>
    <rPh sb="0" eb="2">
      <t>コウキョウ</t>
    </rPh>
    <rPh sb="2" eb="4">
      <t>シセツ</t>
    </rPh>
    <rPh sb="4" eb="5">
      <t>トウ</t>
    </rPh>
    <rPh sb="5" eb="7">
      <t>セイビ</t>
    </rPh>
    <rPh sb="7" eb="9">
      <t>キキン</t>
    </rPh>
    <rPh sb="16" eb="18">
      <t>キョウイク</t>
    </rPh>
    <rPh sb="18" eb="20">
      <t>シセツ</t>
    </rPh>
    <rPh sb="20" eb="22">
      <t>セイビ</t>
    </rPh>
    <rPh sb="22" eb="24">
      <t>ツミタテ</t>
    </rPh>
    <rPh sb="24" eb="26">
      <t>キキン</t>
    </rPh>
    <rPh sb="33" eb="35">
      <t>キキン</t>
    </rPh>
    <rPh sb="37" eb="39">
      <t>コウキョウ</t>
    </rPh>
    <rPh sb="39" eb="41">
      <t>シセツ</t>
    </rPh>
    <rPh sb="41" eb="43">
      <t>セイビ</t>
    </rPh>
    <rPh sb="43" eb="45">
      <t>キキン</t>
    </rPh>
    <rPh sb="47" eb="49">
      <t>ジュウタク</t>
    </rPh>
    <rPh sb="49" eb="51">
      <t>セイビ</t>
    </rPh>
    <rPh sb="51" eb="53">
      <t>キキン</t>
    </rPh>
    <rPh sb="55" eb="57">
      <t>トウゴウ</t>
    </rPh>
    <phoneticPr fontId="5"/>
  </si>
  <si>
    <t>総合庁舎整備基金</t>
    <rPh sb="0" eb="2">
      <t>ソウゴウ</t>
    </rPh>
    <rPh sb="2" eb="4">
      <t>チョウシャ</t>
    </rPh>
    <rPh sb="4" eb="6">
      <t>セイビ</t>
    </rPh>
    <rPh sb="6" eb="8">
      <t>キキン</t>
    </rPh>
    <phoneticPr fontId="10"/>
  </si>
  <si>
    <t>新金貨物線旅客化整備基金</t>
    <rPh sb="0" eb="2">
      <t>シンキン</t>
    </rPh>
    <rPh sb="2" eb="4">
      <t>カモツ</t>
    </rPh>
    <rPh sb="4" eb="5">
      <t>セン</t>
    </rPh>
    <rPh sb="5" eb="7">
      <t>リョキャク</t>
    </rPh>
    <rPh sb="7" eb="8">
      <t>カ</t>
    </rPh>
    <rPh sb="8" eb="10">
      <t>セイビ</t>
    </rPh>
    <rPh sb="10" eb="12">
      <t>キキン</t>
    </rPh>
    <phoneticPr fontId="10"/>
  </si>
  <si>
    <t>夢と誇りあるふるさと葛飾基金</t>
    <rPh sb="0" eb="1">
      <t>ユメ</t>
    </rPh>
    <rPh sb="2" eb="3">
      <t>ホコ</t>
    </rPh>
    <rPh sb="10" eb="12">
      <t>カツシカ</t>
    </rPh>
    <rPh sb="12" eb="14">
      <t>キキン</t>
    </rPh>
    <phoneticPr fontId="10"/>
  </si>
  <si>
    <t>奨学資金積立基金</t>
    <rPh sb="0" eb="2">
      <t>ショウガク</t>
    </rPh>
    <rPh sb="2" eb="4">
      <t>シキン</t>
    </rPh>
    <rPh sb="4" eb="6">
      <t>ツミタテ</t>
    </rPh>
    <rPh sb="6" eb="8">
      <t>キキン</t>
    </rPh>
    <phoneticPr fontId="10"/>
  </si>
  <si>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</si>
  <si>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</si>
  <si>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</si>
  <si>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</si>
  <si>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</si>
  <si>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2"/>
  </si>
  <si>
    <t>〇</t>
    <phoneticPr fontId="10"/>
  </si>
  <si>
    <t>葛飾区土地開発公社</t>
    <rPh sb="0" eb="3">
      <t>カツシカク</t>
    </rPh>
    <rPh sb="3" eb="5">
      <t>トチ</t>
    </rPh>
    <rPh sb="5" eb="7">
      <t>カイハツ</t>
    </rPh>
    <rPh sb="7" eb="9">
      <t>コウシャ</t>
    </rPh>
    <phoneticPr fontId="10"/>
  </si>
  <si>
    <t>-</t>
    <phoneticPr fontId="10"/>
  </si>
  <si>
    <t>葛飾エフエム放送</t>
    <rPh sb="0" eb="2">
      <t>カツシカ</t>
    </rPh>
    <rPh sb="6" eb="8">
      <t>ホウソウ</t>
    </rPh>
    <phoneticPr fontId="10"/>
  </si>
  <si>
    <t>-</t>
    <phoneticPr fontId="2"/>
  </si>
  <si>
    <t>-</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</si>
  <si>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</si>
  <si>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</si>
  <si>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</si>
  <si>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</si>
  <si>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マイナス数値であるため、算出結果が「－」である。有形固定資産減価償却率は、昨年度から0.7ポイント増加し、類似団体平均より３ポイント高く、各施設の老朽化が進んでいる状態にある。今後も公平な世代間負担に留意しつつ、計画的で健全な財政を推進していく。</t>
    <rPh sb="1" eb="3">
      <t>ショウライ</t>
    </rPh>
    <rPh sb="3" eb="5">
      <t>フタン</t>
    </rPh>
    <rPh sb="5" eb="7">
      <t>ヒリツ</t>
    </rPh>
    <rPh sb="12" eb="14">
      <t>スウチ</t>
    </rPh>
    <rPh sb="20" eb="22">
      <t>サンシュツ</t>
    </rPh>
    <rPh sb="22" eb="24">
      <t>ケッカ</t>
    </rPh>
    <rPh sb="32" eb="34">
      <t>ユウケイ</t>
    </rPh>
    <rPh sb="34" eb="36">
      <t>コテイ</t>
    </rPh>
    <rPh sb="36" eb="38">
      <t>シサン</t>
    </rPh>
    <rPh sb="38" eb="40">
      <t>ゲンカ</t>
    </rPh>
    <rPh sb="40" eb="42">
      <t>ショウキャク</t>
    </rPh>
    <rPh sb="42" eb="43">
      <t>リツ</t>
    </rPh>
    <rPh sb="45" eb="48">
      <t>サクネンド</t>
    </rPh>
    <rPh sb="57" eb="59">
      <t>ゾウカ</t>
    </rPh>
    <rPh sb="61" eb="63">
      <t>ルイジ</t>
    </rPh>
    <rPh sb="63" eb="65">
      <t>ダンタイ</t>
    </rPh>
    <rPh sb="65" eb="67">
      <t>ヘイキン</t>
    </rPh>
    <rPh sb="74" eb="75">
      <t>タカ</t>
    </rPh>
    <rPh sb="77" eb="78">
      <t>カク</t>
    </rPh>
    <rPh sb="78" eb="80">
      <t>シセツ</t>
    </rPh>
    <rPh sb="81" eb="84">
      <t>ロウキュウカ</t>
    </rPh>
    <rPh sb="85" eb="86">
      <t>スス</t>
    </rPh>
    <rPh sb="90" eb="92">
      <t>ジョウタイ</t>
    </rPh>
    <rPh sb="96" eb="98">
      <t>コンゴ</t>
    </rPh>
    <rPh sb="99" eb="101">
      <t>コウヘイ</t>
    </rPh>
    <rPh sb="102" eb="105">
      <t>セダイカン</t>
    </rPh>
    <rPh sb="105" eb="107">
      <t>フタン</t>
    </rPh>
    <rPh sb="108" eb="110">
      <t>リュウイ</t>
    </rPh>
    <rPh sb="114" eb="117">
      <t>ケイカクテキ</t>
    </rPh>
    <rPh sb="118" eb="120">
      <t>ケンゼン</t>
    </rPh>
    <rPh sb="121" eb="123">
      <t>ザイセイ</t>
    </rPh>
    <rPh sb="124" eb="126">
      <t>スイシン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</si>
  <si>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</si>
  <si>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</si>
  <si>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</si>
  <si>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</si>
  <si>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</si>
  <si>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</si>
  <si>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マイナス数値であるため、算出結果が「－」である。実質公債費比率は、都市計画道路事業用地など土地開発公社からの用地取得費が減少したことで、0.4ポイント改善したものの、類似団体平均よりも高い水準にある。今後も公共施設等の改築・改修に伴う特別区債の発行等による比率の上昇に留意しつつ、公平な世代間の負担を考慮した、計画的で健全な財政を推進していく。</t>
    <rPh sb="1" eb="3">
      <t>ショウライ</t>
    </rPh>
    <rPh sb="3" eb="5">
      <t>フタン</t>
    </rPh>
    <rPh sb="5" eb="7">
      <t>ヒリツ</t>
    </rPh>
    <rPh sb="12" eb="14">
      <t>スウチ</t>
    </rPh>
    <rPh sb="20" eb="22">
      <t>サンシュツ</t>
    </rPh>
    <rPh sb="22" eb="24">
      <t>ケッカ</t>
    </rPh>
    <rPh sb="32" eb="34">
      <t>ジッシツ</t>
    </rPh>
    <rPh sb="34" eb="37">
      <t>コウサイヒ</t>
    </rPh>
    <rPh sb="37" eb="39">
      <t>ヒリツ</t>
    </rPh>
    <rPh sb="41" eb="43">
      <t>トシ</t>
    </rPh>
    <rPh sb="43" eb="45">
      <t>ケイカク</t>
    </rPh>
    <rPh sb="45" eb="47">
      <t>ドウロ</t>
    </rPh>
    <rPh sb="47" eb="49">
      <t>ジギョウ</t>
    </rPh>
    <rPh sb="49" eb="51">
      <t>ヨウチ</t>
    </rPh>
    <rPh sb="53" eb="55">
      <t>トチ</t>
    </rPh>
    <rPh sb="55" eb="57">
      <t>カイハツ</t>
    </rPh>
    <rPh sb="57" eb="59">
      <t>コウシャ</t>
    </rPh>
    <rPh sb="62" eb="64">
      <t>ヨウチ</t>
    </rPh>
    <rPh sb="64" eb="66">
      <t>シュトク</t>
    </rPh>
    <rPh sb="66" eb="67">
      <t>ヒ</t>
    </rPh>
    <rPh sb="68" eb="70">
      <t>ゲンショウ</t>
    </rPh>
    <rPh sb="83" eb="85">
      <t>カイゼン</t>
    </rPh>
    <rPh sb="91" eb="93">
      <t>ルイジ</t>
    </rPh>
    <rPh sb="93" eb="95">
      <t>ダンタイ</t>
    </rPh>
    <rPh sb="95" eb="97">
      <t>ヘイキン</t>
    </rPh>
    <rPh sb="100" eb="101">
      <t>タカ</t>
    </rPh>
    <rPh sb="102" eb="104">
      <t>スイジュン</t>
    </rPh>
    <rPh sb="108" eb="110">
      <t>コンゴ</t>
    </rPh>
    <rPh sb="111" eb="113">
      <t>コウキョウ</t>
    </rPh>
    <rPh sb="113" eb="115">
      <t>シセツ</t>
    </rPh>
    <rPh sb="115" eb="116">
      <t>トウ</t>
    </rPh>
    <rPh sb="117" eb="119">
      <t>カイチク</t>
    </rPh>
    <rPh sb="120" eb="122">
      <t>カイシュウ</t>
    </rPh>
    <rPh sb="123" eb="124">
      <t>トモナ</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</si>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</sst>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15"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AFB5-4FC4-B496-B96240C8224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53810</c:v>
                </c:pt>
                <c:pt idx="1">
                  <c:v>69629</c:v>
                </c:pt>
                <c:pt idx="2">
                  <c:v>56955</c:v>
                </c:pt>
                <c:pt idx="3">
                  <c:v>60103</c:v>
                </c:pt>
                <c:pt idx="4">
                  <c:v>137543</c:v>
                </c:pt>
              </c:numCache>
            </c:numRef>
          </c:val>
          <c:smooth val="0"/>
          <c:extLst>
            <c:ext xmlns:c16="http://schemas.microsoft.com/office/drawing/2014/chart" uri="{C3380CC4-5D6E-409C-BE32-E72D297353CC}">
              <c16:uniqueId val="{00000001-AFB5-4FC4-B496-B96240C8224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10.23</c:v>
                </c:pt>
                <c:pt idx="1">
                  <c:v>12.37</c:v>
                </c:pt>
                <c:pt idx="2">
                  <c:v>13.62</c:v>
                </c:pt>
                <c:pt idx="3">
                  <c:v>8.69</c:v>
                </c:pt>
                <c:pt idx="4">
                  <c:v>8.48</c:v>
                </c:pt>
              </c:numCache>
            </c:numRef>
          </c:val>
          <c:extLst>
            <c:ext xmlns:c16="http://schemas.microsoft.com/office/drawing/2014/chart" uri="{C3380CC4-5D6E-409C-BE32-E72D297353CC}">
              <c16:uniqueId val="{00000000-A0AB-4A3E-88F7-BE8F7F880D9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12.03</c:v>
                </c:pt>
                <c:pt idx="1">
                  <c:v>19.87</c:v>
                </c:pt>
                <c:pt idx="2">
                  <c:v>18.66</c:v>
                </c:pt>
                <c:pt idx="3">
                  <c:v>18.22</c:v>
                </c:pt>
                <c:pt idx="4">
                  <c:v>15.73</c:v>
                </c:pt>
              </c:numCache>
            </c:numRef>
          </c:val>
          <c:extLst>
            <c:ext xmlns:c16="http://schemas.microsoft.com/office/drawing/2014/chart" uri="{C3380CC4-5D6E-409C-BE32-E72D297353CC}">
              <c16:uniqueId val="{00000001-A0AB-4A3E-88F7-BE8F7F880D9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2.19</c:v>
                </c:pt>
                <c:pt idx="1">
                  <c:v>9.4700000000000006</c:v>
                </c:pt>
                <c:pt idx="2">
                  <c:v>0.87</c:v>
                </c:pt>
                <c:pt idx="3">
                  <c:v>-3.78</c:v>
                </c:pt>
                <c:pt idx="4">
                  <c:v>-1.61</c:v>
                </c:pt>
              </c:numCache>
            </c:numRef>
          </c:val>
          <c:smooth val="0"/>
          <c:extLst>
            <c:ext xmlns:c16="http://schemas.microsoft.com/office/drawing/2014/chart" uri="{C3380CC4-5D6E-409C-BE32-E72D297353CC}">
              <c16:uniqueId val="{00000002-A0AB-4A3E-88F7-BE8F7F880D9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350-402B-93F4-419BDA09BD8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350-402B-93F4-419BDA09BD8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350-402B-93F4-419BDA09BD8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350-402B-93F4-419BDA09BD83}"/>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F350-402B-93F4-419BDA09BD83}"/>
            </c:ext>
          </c:extLst>
        </c:ser>
        <c:ser>
          <c:idx val="5"/>
          <c:order val="5"/>
          <c:tx>
            <c:strRef>
              <c:f>データシート!$A$32</c:f>
              <c:strCache>
                <c:ptCount val="1"/>
                <c:pt idx="0">
                  <c:v>用地特別会計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5-F350-402B-93F4-419BDA09BD83}"/>
            </c:ext>
          </c:extLst>
        </c:ser>
        <c:ser>
          <c:idx val="6"/>
          <c:order val="6"/>
          <c:tx>
            <c:strRef>
              <c:f>データシート!$A$33</c:f>
              <c:strCache>
                <c:ptCount val="1"/>
                <c:pt idx="0">
                  <c:v>駐車場事業特別会計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6-F350-402B-93F4-419BDA09BD83}"/>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0.21</c:v>
                </c:pt>
                <c:pt idx="2">
                  <c:v>#N/A</c:v>
                </c:pt>
                <c:pt idx="3">
                  <c:v>0.38</c:v>
                </c:pt>
                <c:pt idx="4">
                  <c:v>#N/A</c:v>
                </c:pt>
                <c:pt idx="5">
                  <c:v>0.25</c:v>
                </c:pt>
                <c:pt idx="6">
                  <c:v>#N/A</c:v>
                </c:pt>
                <c:pt idx="7">
                  <c:v>0.39</c:v>
                </c:pt>
                <c:pt idx="8">
                  <c:v>#N/A</c:v>
                </c:pt>
                <c:pt idx="9">
                  <c:v>0.28999999999999998</c:v>
                </c:pt>
              </c:numCache>
            </c:numRef>
          </c:val>
          <c:extLst>
            <c:ext xmlns:c16="http://schemas.microsoft.com/office/drawing/2014/chart" uri="{C3380CC4-5D6E-409C-BE32-E72D297353CC}">
              <c16:uniqueId val="{00000007-F350-402B-93F4-419BDA09BD83}"/>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0.4</c:v>
                </c:pt>
                <c:pt idx="2">
                  <c:v>#N/A</c:v>
                </c:pt>
                <c:pt idx="3">
                  <c:v>0.77</c:v>
                </c:pt>
                <c:pt idx="4">
                  <c:v>#N/A</c:v>
                </c:pt>
                <c:pt idx="5">
                  <c:v>0.32</c:v>
                </c:pt>
                <c:pt idx="6">
                  <c:v>#N/A</c:v>
                </c:pt>
                <c:pt idx="7">
                  <c:v>0.59</c:v>
                </c:pt>
                <c:pt idx="8">
                  <c:v>#N/A</c:v>
                </c:pt>
                <c:pt idx="9">
                  <c:v>0.3</c:v>
                </c:pt>
              </c:numCache>
            </c:numRef>
          </c:val>
          <c:extLst>
            <c:ext xmlns:c16="http://schemas.microsoft.com/office/drawing/2014/chart" uri="{C3380CC4-5D6E-409C-BE32-E72D297353CC}">
              <c16:uniqueId val="{00000008-F350-402B-93F4-419BDA09BD8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10.220000000000001</c:v>
                </c:pt>
                <c:pt idx="2">
                  <c:v>#N/A</c:v>
                </c:pt>
                <c:pt idx="3">
                  <c:v>12.37</c:v>
                </c:pt>
                <c:pt idx="4">
                  <c:v>#N/A</c:v>
                </c:pt>
                <c:pt idx="5">
                  <c:v>13.61</c:v>
                </c:pt>
                <c:pt idx="6">
                  <c:v>#N/A</c:v>
                </c:pt>
                <c:pt idx="7">
                  <c:v>8.69</c:v>
                </c:pt>
                <c:pt idx="8">
                  <c:v>#N/A</c:v>
                </c:pt>
                <c:pt idx="9">
                  <c:v>8.48</c:v>
                </c:pt>
              </c:numCache>
            </c:numRef>
          </c:val>
          <c:extLst>
            <c:ext xmlns:c16="http://schemas.microsoft.com/office/drawing/2014/chart" uri="{C3380CC4-5D6E-409C-BE32-E72D297353CC}">
              <c16:uniqueId val="{00000009-F350-402B-93F4-419BDA09BD8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6952</c:v>
                </c:pt>
                <c:pt idx="5">
                  <c:v>6836</c:v>
                </c:pt>
                <c:pt idx="8">
                  <c:v>6625</c:v>
                </c:pt>
                <c:pt idx="11">
                  <c:v>6185</c:v>
                </c:pt>
                <c:pt idx="14">
                  <c:v>5660</c:v>
                </c:pt>
              </c:numCache>
            </c:numRef>
          </c:val>
          <c:extLst>
            <c:ext xmlns:c16="http://schemas.microsoft.com/office/drawing/2014/chart" uri="{C3380CC4-5D6E-409C-BE32-E72D297353CC}">
              <c16:uniqueId val="{00000000-4B83-4950-9AFD-451C4EAFE22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B83-4950-9AFD-451C4EAFE22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1822</c:v>
                </c:pt>
                <c:pt idx="3">
                  <c:v>6301</c:v>
                </c:pt>
                <c:pt idx="6">
                  <c:v>2059</c:v>
                </c:pt>
                <c:pt idx="9">
                  <c:v>3224</c:v>
                </c:pt>
                <c:pt idx="12">
                  <c:v>3108</c:v>
                </c:pt>
              </c:numCache>
            </c:numRef>
          </c:val>
          <c:extLst>
            <c:ext xmlns:c16="http://schemas.microsoft.com/office/drawing/2014/chart" uri="{C3380CC4-5D6E-409C-BE32-E72D297353CC}">
              <c16:uniqueId val="{00000002-4B83-4950-9AFD-451C4EAFE22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125</c:v>
                </c:pt>
                <c:pt idx="3">
                  <c:v>138</c:v>
                </c:pt>
                <c:pt idx="6">
                  <c:v>131</c:v>
                </c:pt>
                <c:pt idx="9">
                  <c:v>133</c:v>
                </c:pt>
                <c:pt idx="12">
                  <c:v>162</c:v>
                </c:pt>
              </c:numCache>
            </c:numRef>
          </c:val>
          <c:extLst>
            <c:ext xmlns:c16="http://schemas.microsoft.com/office/drawing/2014/chart" uri="{C3380CC4-5D6E-409C-BE32-E72D297353CC}">
              <c16:uniqueId val="{00000003-4B83-4950-9AFD-451C4EAFE22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15</c:v>
                </c:pt>
                <c:pt idx="3">
                  <c:v>13</c:v>
                </c:pt>
                <c:pt idx="6">
                  <c:v>12</c:v>
                </c:pt>
                <c:pt idx="9">
                  <c:v>11</c:v>
                </c:pt>
                <c:pt idx="12">
                  <c:v>9</c:v>
                </c:pt>
              </c:numCache>
            </c:numRef>
          </c:val>
          <c:extLst>
            <c:ext xmlns:c16="http://schemas.microsoft.com/office/drawing/2014/chart" uri="{C3380CC4-5D6E-409C-BE32-E72D297353CC}">
              <c16:uniqueId val="{00000004-4B83-4950-9AFD-451C4EAFE22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47</c:v>
                </c:pt>
                <c:pt idx="3">
                  <c:v>86</c:v>
                </c:pt>
                <c:pt idx="6">
                  <c:v>105</c:v>
                </c:pt>
                <c:pt idx="9">
                  <c:v>105</c:v>
                </c:pt>
                <c:pt idx="12">
                  <c:v>105</c:v>
                </c:pt>
              </c:numCache>
            </c:numRef>
          </c:val>
          <c:extLst>
            <c:ext xmlns:c16="http://schemas.microsoft.com/office/drawing/2014/chart" uri="{C3380CC4-5D6E-409C-BE32-E72D297353CC}">
              <c16:uniqueId val="{00000005-4B83-4950-9AFD-451C4EAFE22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B83-4950-9AFD-451C4EAFE22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1045</c:v>
                </c:pt>
                <c:pt idx="3">
                  <c:v>1070</c:v>
                </c:pt>
                <c:pt idx="6">
                  <c:v>1094</c:v>
                </c:pt>
                <c:pt idx="9">
                  <c:v>1155</c:v>
                </c:pt>
                <c:pt idx="12">
                  <c:v>1595</c:v>
                </c:pt>
              </c:numCache>
            </c:numRef>
          </c:val>
          <c:extLst>
            <c:ext xmlns:c16="http://schemas.microsoft.com/office/drawing/2014/chart" uri="{C3380CC4-5D6E-409C-BE32-E72D297353CC}">
              <c16:uniqueId val="{00000007-4B83-4950-9AFD-451C4EAFE22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-3898</c:v>
                </c:pt>
                <c:pt idx="2">
                  <c:v>#N/A</c:v>
                </c:pt>
                <c:pt idx="3">
                  <c:v>#N/A</c:v>
                </c:pt>
                <c:pt idx="4">
                  <c:v>772</c:v>
                </c:pt>
                <c:pt idx="5">
                  <c:v>#N/A</c:v>
                </c:pt>
                <c:pt idx="6">
                  <c:v>#N/A</c:v>
                </c:pt>
                <c:pt idx="7">
                  <c:v>-3224</c:v>
                </c:pt>
                <c:pt idx="8">
                  <c:v>#N/A</c:v>
                </c:pt>
                <c:pt idx="9">
                  <c:v>#N/A</c:v>
                </c:pt>
                <c:pt idx="10">
                  <c:v>-1557</c:v>
                </c:pt>
                <c:pt idx="11">
                  <c:v>#N/A</c:v>
                </c:pt>
                <c:pt idx="12">
                  <c:v>#N/A</c:v>
                </c:pt>
                <c:pt idx="13">
                  <c:v>-681</c:v>
                </c:pt>
                <c:pt idx="14">
                  <c:v>#N/A</c:v>
                </c:pt>
              </c:numCache>
            </c:numRef>
          </c:val>
          <c:smooth val="0"/>
          <c:extLst>
            <c:ext xmlns:c16="http://schemas.microsoft.com/office/drawing/2014/chart" uri="{C3380CC4-5D6E-409C-BE32-E72D297353CC}">
              <c16:uniqueId val="{00000008-4B83-4950-9AFD-451C4EAFE22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59578</c:v>
                </c:pt>
                <c:pt idx="5">
                  <c:v>54514</c:v>
                </c:pt>
                <c:pt idx="8">
                  <c:v>52349</c:v>
                </c:pt>
                <c:pt idx="11">
                  <c:v>47387</c:v>
                </c:pt>
                <c:pt idx="14">
                  <c:v>62793</c:v>
                </c:pt>
              </c:numCache>
            </c:numRef>
          </c:val>
          <c:extLst>
            <c:ext xmlns:c16="http://schemas.microsoft.com/office/drawing/2014/chart" uri="{C3380CC4-5D6E-409C-BE32-E72D297353CC}">
              <c16:uniqueId val="{00000000-3CCF-4C2C-BF2E-12487F6BBFA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6916</c:v>
                </c:pt>
                <c:pt idx="5">
                  <c:v>6991</c:v>
                </c:pt>
                <c:pt idx="8">
                  <c:v>3282</c:v>
                </c:pt>
                <c:pt idx="11">
                  <c:v>2131</c:v>
                </c:pt>
                <c:pt idx="14">
                  <c:v>1610</c:v>
                </c:pt>
              </c:numCache>
            </c:numRef>
          </c:val>
          <c:extLst>
            <c:ext xmlns:c16="http://schemas.microsoft.com/office/drawing/2014/chart" uri="{C3380CC4-5D6E-409C-BE32-E72D297353CC}">
              <c16:uniqueId val="{00000001-3CCF-4C2C-BF2E-12487F6BBFA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136736</c:v>
                </c:pt>
                <c:pt idx="5">
                  <c:v>134016</c:v>
                </c:pt>
                <c:pt idx="8">
                  <c:v>137624</c:v>
                </c:pt>
                <c:pt idx="11">
                  <c:v>150334</c:v>
                </c:pt>
                <c:pt idx="14">
                  <c:v>150154</c:v>
                </c:pt>
              </c:numCache>
            </c:numRef>
          </c:val>
          <c:extLst>
            <c:ext xmlns:c16="http://schemas.microsoft.com/office/drawing/2014/chart" uri="{C3380CC4-5D6E-409C-BE32-E72D297353CC}">
              <c16:uniqueId val="{00000002-3CCF-4C2C-BF2E-12487F6BBFA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CCF-4C2C-BF2E-12487F6BBFA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CCF-4C2C-BF2E-12487F6BBFA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CCF-4C2C-BF2E-12487F6BBFA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17970</c:v>
                </c:pt>
                <c:pt idx="3">
                  <c:v>17301</c:v>
                </c:pt>
                <c:pt idx="6">
                  <c:v>17024</c:v>
                </c:pt>
                <c:pt idx="9">
                  <c:v>15425</c:v>
                </c:pt>
                <c:pt idx="12">
                  <c:v>16246</c:v>
                </c:pt>
              </c:numCache>
            </c:numRef>
          </c:val>
          <c:extLst>
            <c:ext xmlns:c16="http://schemas.microsoft.com/office/drawing/2014/chart" uri="{C3380CC4-5D6E-409C-BE32-E72D297353CC}">
              <c16:uniqueId val="{00000006-3CCF-4C2C-BF2E-12487F6BBFA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1570</c:v>
                </c:pt>
                <c:pt idx="3">
                  <c:v>1846</c:v>
                </c:pt>
                <c:pt idx="6">
                  <c:v>2017</c:v>
                </c:pt>
                <c:pt idx="9">
                  <c:v>2400</c:v>
                </c:pt>
                <c:pt idx="12">
                  <c:v>2496</c:v>
                </c:pt>
              </c:numCache>
            </c:numRef>
          </c:val>
          <c:extLst>
            <c:ext xmlns:c16="http://schemas.microsoft.com/office/drawing/2014/chart" uri="{C3380CC4-5D6E-409C-BE32-E72D297353CC}">
              <c16:uniqueId val="{00000007-3CCF-4C2C-BF2E-12487F6BBFA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144</c:v>
                </c:pt>
                <c:pt idx="3">
                  <c:v>121</c:v>
                </c:pt>
                <c:pt idx="6">
                  <c:v>100</c:v>
                </c:pt>
                <c:pt idx="9">
                  <c:v>79</c:v>
                </c:pt>
                <c:pt idx="12">
                  <c:v>61</c:v>
                </c:pt>
              </c:numCache>
            </c:numRef>
          </c:val>
          <c:extLst>
            <c:ext xmlns:c16="http://schemas.microsoft.com/office/drawing/2014/chart" uri="{C3380CC4-5D6E-409C-BE32-E72D297353CC}">
              <c16:uniqueId val="{00000008-3CCF-4C2C-BF2E-12487F6BBFA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13148</c:v>
                </c:pt>
                <c:pt idx="3">
                  <c:v>8286</c:v>
                </c:pt>
                <c:pt idx="6">
                  <c:v>8447</c:v>
                </c:pt>
                <c:pt idx="9">
                  <c:v>7158</c:v>
                </c:pt>
                <c:pt idx="12">
                  <c:v>5667</c:v>
                </c:pt>
              </c:numCache>
            </c:numRef>
          </c:val>
          <c:extLst>
            <c:ext xmlns:c16="http://schemas.microsoft.com/office/drawing/2014/chart" uri="{C3380CC4-5D6E-409C-BE32-E72D297353CC}">
              <c16:uniqueId val="{00000009-3CCF-4C2C-BF2E-12487F6BBFA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14401</c:v>
                </c:pt>
                <c:pt idx="3">
                  <c:v>15147</c:v>
                </c:pt>
                <c:pt idx="6">
                  <c:v>14093</c:v>
                </c:pt>
                <c:pt idx="9">
                  <c:v>13249</c:v>
                </c:pt>
                <c:pt idx="12">
                  <c:v>45154</c:v>
                </c:pt>
              </c:numCache>
            </c:numRef>
          </c:val>
          <c:extLst>
            <c:ext xmlns:c16="http://schemas.microsoft.com/office/drawing/2014/chart" uri="{C3380CC4-5D6E-409C-BE32-E72D297353CC}">
              <c16:uniqueId val="{0000000A-3CCF-4C2C-BF2E-12487F6BBFA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CCF-4C2C-BF2E-12487F6BBFA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22794</c:v>
                </c:pt>
                <c:pt idx="1">
                  <c:v>23404</c:v>
                </c:pt>
                <c:pt idx="2">
                  <c:v>21165</c:v>
                </c:pt>
              </c:numCache>
            </c:numRef>
          </c:val>
          <c:extLst>
            <c:ext xmlns:c16="http://schemas.microsoft.com/office/drawing/2014/chart" uri="{C3380CC4-5D6E-409C-BE32-E72D297353CC}">
              <c16:uniqueId val="{00000000-E585-4BAB-B16F-9A7E76AB150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279</c:v>
                </c:pt>
                <c:pt idx="1">
                  <c:v>268</c:v>
                </c:pt>
                <c:pt idx="2">
                  <c:v>258</c:v>
                </c:pt>
              </c:numCache>
            </c:numRef>
          </c:val>
          <c:extLst>
            <c:ext xmlns:c16="http://schemas.microsoft.com/office/drawing/2014/chart" uri="{C3380CC4-5D6E-409C-BE32-E72D297353CC}">
              <c16:uniqueId val="{00000001-E585-4BAB-B16F-9A7E76AB150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105698</c:v>
                </c:pt>
                <c:pt idx="1">
                  <c:v>117344</c:v>
                </c:pt>
                <c:pt idx="2">
                  <c:v>117907</c:v>
                </c:pt>
              </c:numCache>
            </c:numRef>
          </c:val>
          <c:extLst>
            <c:ext xmlns:c16="http://schemas.microsoft.com/office/drawing/2014/chart" uri="{C3380CC4-5D6E-409C-BE32-E72D297353CC}">
              <c16:uniqueId val="{00000002-E585-4BAB-B16F-9A7E76AB150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{932E9B5E-2465-42FE-9533-09E1B24B45D2}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5221-4B61-8B16-FD17AEAEB92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{3BFF84F0-CCFB-4938-9A15-747686BF59EF}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221-4B61-8B16-FD17AEAEB92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{775EFF32-A906-4701-993C-5258A2C3ED13}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221-4B61-8B16-FD17AEAEB92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{8616276F-7376-49BA-AD50-71C555666C6E}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221-4B61-8B16-FD17AEAEB92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{A847A70A-8872-4614-814D-A84150D5B9FE}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221-4B61-8B16-FD17AEAEB92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{B9530A7F-D63B-4FF5-85DA-02F0B69B217E}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5221-4B61-8B16-FD17AEAEB92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{B66A9A1A-9876-4A3C-BCAF-6D89453EA7C6}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5221-4B61-8B16-FD17AEAEB92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{F468CF85-C8FD-47BA-8213-6AE3E0E40961}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5221-4B61-8B16-FD17AEAEB92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{2B20C924-7725-4662-943D-6C313D70DEC3}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5221-4B61-8B16-FD17AEAEB92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58.4</c:v>
                </c:pt>
                <c:pt idx="8">
                  <c:v>59.2</c:v>
                </c:pt>
                <c:pt idx="16">
                  <c:v>58.6</c:v>
                </c:pt>
                <c:pt idx="24">
                  <c:v>59</c:v>
                </c:pt>
                <c:pt idx="32">
                  <c:v>59.7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5221-4B61-8B16-FD17AEAEB92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{D428198C-9F9C-43B6-9279-A2121AEC3E06}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5221-4B61-8B16-FD17AEAEB92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{FC0C02AA-E18E-4E2F-8DAE-F71F76AD6CE8}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221-4B61-8B16-FD17AEAEB92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{24C43292-C3A9-49CD-9290-69982D979153}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221-4B61-8B16-FD17AEAEB92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{51A392C5-2E08-4871-B48C-EDA79B84C673}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221-4B61-8B16-FD17AEAEB92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{10E579A0-0B51-405F-A435-F68A2110E8D3}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221-4B61-8B16-FD17AEAEB92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{D24C5384-9370-4480-A272-CD611E02CC3F}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5221-4B61-8B16-FD17AEAEB92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{30D5B336-7D4C-4A3F-94C8-87143C1E90B4}</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5221-4B61-8B16-FD17AEAEB92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{CE9AD4F0-8542-43AE-8F7A-53881C8FE389}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5221-4B61-8B16-FD17AEAEB92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{A9F17638-EE31-4A8C-9E7A-C7870E2F4DDB}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5221-4B61-8B16-FD17AEAEB92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221-4B61-8B16-FD17AEAEB928}"/>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{4BBCAA76-8AFC-49A4-92EC-F80AB595344C}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125B-454E-9B13-BEC35F42DF4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{3B8FB641-1113-43BF-B35C-08AEB51C7F22}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25B-454E-9B13-BEC35F42DF4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{B4B40460-A0BD-4F8C-9C26-8084F17BA72B}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25B-454E-9B13-BEC35F42DF4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{2DB1DDC4-1F6E-4D1F-BEC9-308F4BB1662B}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25B-454E-9B13-BEC35F42DF4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{3A464292-CD95-43BC-9507-10378D21FF04}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25B-454E-9B13-BEC35F42DF40}"/>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{76E1F9B0-E2E4-4D0E-9CEF-648552900DD9}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125B-454E-9B13-BEC35F42DF40}"/>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{63AEC7C7-BC59-4B54-9D46-7A4248BF1FC3}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125B-454E-9B13-BEC35F42DF40}"/>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{477A4337-0A0E-436D-9554-02DDF9330683}</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125B-454E-9B13-BEC35F42DF40}"/>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{792298D0-0845-40B2-BC63-2365FE0A941E}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125B-454E-9B13-BEC35F42DF4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-1.8</c:v>
                </c:pt>
                <c:pt idx="8">
                  <c:v>-1.6</c:v>
                </c:pt>
                <c:pt idx="16">
                  <c:v>-1.8</c:v>
                </c:pt>
                <c:pt idx="24">
                  <c:v>-1.1000000000000001</c:v>
                </c:pt>
                <c:pt idx="32">
                  <c:v>-1.5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25B-454E-9B13-BEC35F42DF4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{909DA973-B336-4B9E-9EAE-885E41379151}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125B-454E-9B13-BEC35F42DF4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{C49B9416-C8E0-46CA-AD2C-D95194E12B38}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25B-454E-9B13-BEC35F42DF4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{403B8C7D-AD11-47E1-9A8E-E933A36CAE64}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25B-454E-9B13-BEC35F42DF4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{B6D79AE6-57DA-4591-876B-32791AF9D7FF}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25B-454E-9B13-BEC35F42DF4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{95FCAF28-E8A9-46D3-8FF1-562965129B2C}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25B-454E-9B13-BEC35F42DF40}"/>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{652F1595-A0AD-40A5-BF86-2A53768D2B8A}</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125B-454E-9B13-BEC35F42DF40}"/>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{5BFA8A2F-F069-4CEB-9FAB-499EDC5FE2A9}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125B-454E-9B13-BEC35F42DF40}"/>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{5EB46BBE-A7AF-4E57-A583-A23ADDF3394E}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125B-454E-9B13-BEC35F42DF40}"/>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{9FB1AAA8-917B-4C71-9BE5-12BBFC068D09}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125B-454E-9B13-BEC35F42DF4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25B-454E-9B13-BEC35F42DF40}"/>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特別区債の発行抑制により元利償還金が、引き続き低い水準となっている。土地開発公社からの用地取得費の減などにより債務負担行為に基づく支出額が減少した。</a:t>
          </a:r>
        </a:p>
        <a:p>
          <a:r>
            <a:rPr kumimoji="1" lang="ja-JP" altLang="en-US" sz="1400">
              <a:latin typeface="ＭＳ ゴシック" pitchFamily="49" charset="-128"/>
              <a:ea typeface="ＭＳ ゴシック" pitchFamily="49" charset="-128"/>
            </a:rPr>
            <a:t>　今後も学校改築やまちづくり事業などの地方債対象事業経費の増加が見込まれることから、引き続き特定財源の確保などを徹底し、元利償還金等の増加抑制に努める。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400">
              <a:latin typeface="ＭＳ ゴシック" pitchFamily="49" charset="-128"/>
              <a:ea typeface="ＭＳ ゴシック" pitchFamily="49" charset="-128"/>
            </a:rPr>
            <a:t>減債基金積立相当額の積立ルールが</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年償還で毎年度の積立額を設定しているのに対して、本区では借入期間に応じて元金均等で積立額を設定しているため、減債基金残高と減債基金積立相当額に乖離が生じている。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特別区債の発行抑制や償還が進んだことより、地方債現在高が低い水準で推移していることや、土地開発公社からの用地取得が進んだことなどにより、将来負担額は減少傾向にある。</a:t>
          </a:r>
        </a:p>
        <a:p>
          <a:r>
            <a:rPr kumimoji="1" lang="ja-JP" altLang="en-US" sz="1400">
              <a:latin typeface="ＭＳ ゴシック" pitchFamily="49" charset="-128"/>
              <a:ea typeface="ＭＳ ゴシック" pitchFamily="49" charset="-128"/>
            </a:rPr>
            <a:t>　充当可能財源も安定していることから、現時点で、将来的に財政を圧迫する要因はなく、良好な財政運営である。</a:t>
          </a:r>
        </a:p>
        <a:p>
          <a:r>
            <a:rPr kumimoji="1" lang="ja-JP" altLang="en-US" sz="1400">
              <a:latin typeface="ＭＳ ゴシック" pitchFamily="49" charset="-128"/>
              <a:ea typeface="ＭＳ ゴシック" pitchFamily="49" charset="-128"/>
            </a:rPr>
            <a:t>　一方で、今後、学校改築やまちづくり事業などの地方債対象事業の増加が見込まれることから、引き続き特定財源の確保などを徹底し、健全かつ持続可能な財政運営に努める。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東京都葛飾区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４年度に特別区債の発行抑制と基金のスケールメリットを活用するため、「教育施設整備基金」「まちづくり基金」「公共施設整備基金」「住宅整備基金」を統合し、「公共施設等整備基金」を設立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総合庁舎整備を始めとした将来的な公共施設の整備・更新に備えるため、その他特定目的基金全体で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12,776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百万円積み立てた一方で、老朽化した小・中学校の改築・改修や再開発事業などへの活用により公共施設等整備基金を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12,168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百万円取り崩したことや、物価高騰対策事業などの財源として財政調整基金を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百万円取り崩したことから、基金全体としては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・財政調整基金は、一般会計の財政規模の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％程度の残高を確保していく。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は、小・中学校の改築事業や「葛飾区区有建築物保全工事計画」に基づく改修工事、再開発や都市計画道路整備などの都市計画事業、橋梁・公園の整備事業などに活用するため、今後も積み増しを進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公共施設等整備基金：小・中学校及び建築系公共施設の改築事業、「葛飾区区有建築物保全工事計画」に基づく改修工事、再開発や都市計画道路整備などの都市計画事業や橋梁・公園の整備事業など。</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過年度の都市計画交付金事業の一般財源分で財政調整交付金の財産費算定分、今後本格化していく小・中学校の改築事業や「葛飾区区有建築物保全工事計画」に基づく改修工事などを着実に進めていく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10,635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百万円積み立てた一方で、小・中学校の改築事業や「葛飾区区有建築物保全工事計画」に基づく改修工事、再開発事業や都市計画道路整備事業などの都市計画事業の財源として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12,168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百万円を活用したことによる減。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小・中学校の改築事業や「葛飾区区有建築物保全工事計画」に基づく改修工事、再開発事業や都市計画道路整備などの都市計画事業などを着実に進めていくため、今後も積み増しを進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前年度の繰越金を活用した積み立てを行った一方で、物価高騰対策事業などに活用したことによる減。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一般会計の財政規模の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％程度の残高を確保することにより財政基盤の強化を図り、安定的な財政運営に努めていく。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過去に起債した区債償還に充当するために減債基金を取り崩したことによる減。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減債基金充当対象の起債償還は減少見込。健全な財政運営を図るため、今後も起債抑制に努めていく。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467,000
440,162
34.80
286,051,597
273,038,078
11,409,131
134,525,131
43,516,752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本区では、葛飾区公共施設等経営基本方針及び各個別計画において、点検・診断の実施、長寿命化改修等の実施、施設更新の検討及び複合化等、時代に合った施設の見直しを行うものとしている。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有形固定資産減価償却率は、昨年度から</a:t>
          </a:r>
          <a:r>
            <a:rPr kumimoji="1" lang="en-US" altLang="ja-JP" sz="1100">
              <a:latin typeface="ＭＳ Ｐゴシック" panose="020B0600070205080204" pitchFamily="50" charset="-128"/>
              <a:ea typeface="ＭＳ Ｐゴシック" panose="020B0600070205080204" pitchFamily="50" charset="-128"/>
            </a:rPr>
            <a:t>0.7</a:t>
          </a:r>
          <a:r>
            <a:rPr kumimoji="1" lang="ja-JP" altLang="en-US" sz="1100">
              <a:latin typeface="ＭＳ Ｐゴシック" panose="020B0600070205080204" pitchFamily="50" charset="-128"/>
              <a:ea typeface="ＭＳ Ｐゴシック" panose="020B0600070205080204" pitchFamily="50" charset="-128"/>
            </a:rPr>
            <a:t>ポイント増加し、各施設の老朽化が進んでいることから、公共施設等の改築・改修需要に備え、計画的な財政運営が必要である。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206240" y="5136303"/>
          <a:ext cx="1270" cy="1247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258945" y="6387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119245" y="638344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258945" y="491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119245" y="513630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142257</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258945" y="5605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157345" y="5750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3537585" y="57469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2867025" y="57253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196465" y="57397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525905" y="57361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55880</xdr:rowOff>
    </xdr:from>
    <xdr:to>
      <xdr:col>23</xdr:col>
      <xdr:colOff>136525</xdr:colOff>
      <xdr:row>30</xdr:row>
      <xdr:rowOff>157480</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157345" y="585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34307</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258945" y="583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30692</xdr:rowOff>
    </xdr:from>
    <xdr:to>
      <xdr:col>19</xdr:col>
      <xdr:colOff>187325</xdr:colOff>
      <xdr:row>30</xdr:row>
      <xdr:rowOff>132292</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3537585" y="58295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81492</xdr:rowOff>
    </xdr:from>
    <xdr:to>
      <xdr:col>23</xdr:col>
      <xdr:colOff>85725</xdr:colOff>
      <xdr:row>30</xdr:row>
      <xdr:rowOff>106680</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a:off x="3588385" y="5880312"/>
          <a:ext cx="61976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16298</xdr:rowOff>
    </xdr:from>
    <xdr:to>
      <xdr:col>15</xdr:col>
      <xdr:colOff>187325</xdr:colOff>
      <xdr:row>30</xdr:row>
      <xdr:rowOff>117898</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2867025" y="58151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67098</xdr:rowOff>
    </xdr:from>
    <xdr:to>
      <xdr:col>19</xdr:col>
      <xdr:colOff>136525</xdr:colOff>
      <xdr:row>30</xdr:row>
      <xdr:rowOff>81492</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2917825" y="5865918"/>
          <a:ext cx="670560" cy="1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37888</xdr:rowOff>
    </xdr:from>
    <xdr:to>
      <xdr:col>11</xdr:col>
      <xdr:colOff>187325</xdr:colOff>
      <xdr:row>30</xdr:row>
      <xdr:rowOff>139488</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196465" y="583670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67098</xdr:rowOff>
    </xdr:from>
    <xdr:to>
      <xdr:col>15</xdr:col>
      <xdr:colOff>136525</xdr:colOff>
      <xdr:row>30</xdr:row>
      <xdr:rowOff>88688</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flipV="1">
          <a:off x="2247265" y="5865918"/>
          <a:ext cx="670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9102</xdr:rowOff>
    </xdr:from>
    <xdr:to>
      <xdr:col>7</xdr:col>
      <xdr:colOff>187325</xdr:colOff>
      <xdr:row>30</xdr:row>
      <xdr:rowOff>110702</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525905" y="58079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59902</xdr:rowOff>
    </xdr:from>
    <xdr:to>
      <xdr:col>11</xdr:col>
      <xdr:colOff>136525</xdr:colOff>
      <xdr:row>30</xdr:row>
      <xdr:rowOff>88688</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576705" y="5858722"/>
          <a:ext cx="670560" cy="2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62459</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395989" y="552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40869</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2738129" y="5504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55262</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067569" y="551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51664</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397009" y="5515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123419</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395989" y="592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109025</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2738129" y="5907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130615</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067569" y="5929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101829</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397009" y="5900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本区では、充当可能財源が将来負担額を超えていることから、債務償還比率はゼロとなっている。今後も、公平な世代間負担を考慮した、計画的で健全な財政運営に努めていく。</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9645528" y="687913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9645528" y="582249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00000000-0008-0000-0D00-000080000000}"/>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3027660" y="5916295"/>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0" name="債務償還比率最小値テキスト">
          <a:extLst>
            <a:ext uri="{FF2B5EF4-FFF2-40B4-BE49-F238E27FC236}">
              <a16:creationId xmlns:a16="http://schemas.microsoft.com/office/drawing/2014/main" id="{00000000-0008-0000-0D00-000082000000}"/>
            </a:ext>
          </a:extLst>
        </xdr:cNvPr>
        <xdr:cNvSpPr txBox="1"/>
      </xdr:nvSpPr>
      <xdr:spPr>
        <a:xfrm>
          <a:off x="13080365" y="5967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2" name="債務償還比率最大値テキスト">
          <a:extLst>
            <a:ext uri="{FF2B5EF4-FFF2-40B4-BE49-F238E27FC236}">
              <a16:creationId xmlns:a16="http://schemas.microsoft.com/office/drawing/2014/main" id="{00000000-0008-0000-0D00-000084000000}"/>
            </a:ext>
          </a:extLst>
        </xdr:cNvPr>
        <xdr:cNvSpPr txBox="1"/>
      </xdr:nvSpPr>
      <xdr:spPr>
        <a:xfrm>
          <a:off x="13080365"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4" name="債務償還比率平均値テキスト">
          <a:extLst>
            <a:ext uri="{FF2B5EF4-FFF2-40B4-BE49-F238E27FC236}">
              <a16:creationId xmlns:a16="http://schemas.microsoft.com/office/drawing/2014/main" id="{00000000-0008-0000-0D00-000086000000}"/>
            </a:ext>
          </a:extLst>
        </xdr:cNvPr>
        <xdr:cNvSpPr txBox="1"/>
      </xdr:nvSpPr>
      <xdr:spPr>
        <a:xfrm>
          <a:off x="13080365" y="584392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5" name="フローチャート: 判断 134">
          <a:extLst>
            <a:ext uri="{FF2B5EF4-FFF2-40B4-BE49-F238E27FC236}">
              <a16:creationId xmlns:a16="http://schemas.microsoft.com/office/drawing/2014/main" id="{00000000-0008-0000-0D00-000087000000}"/>
            </a:ext>
          </a:extLst>
        </xdr:cNvPr>
        <xdr:cNvSpPr/>
      </xdr:nvSpPr>
      <xdr:spPr>
        <a:xfrm>
          <a:off x="13001625" y="58654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6" name="フローチャート: 判断 135">
          <a:extLst>
            <a:ext uri="{FF2B5EF4-FFF2-40B4-BE49-F238E27FC236}">
              <a16:creationId xmlns:a16="http://schemas.microsoft.com/office/drawing/2014/main" id="{00000000-0008-0000-0D00-000088000000}"/>
            </a:ext>
          </a:extLst>
        </xdr:cNvPr>
        <xdr:cNvSpPr/>
      </xdr:nvSpPr>
      <xdr:spPr>
        <a:xfrm>
          <a:off x="1235900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7" name="フローチャート: 判断 136">
          <a:extLst>
            <a:ext uri="{FF2B5EF4-FFF2-40B4-BE49-F238E27FC236}">
              <a16:creationId xmlns:a16="http://schemas.microsoft.com/office/drawing/2014/main" id="{00000000-0008-0000-0D00-000089000000}"/>
            </a:ext>
          </a:extLst>
        </xdr:cNvPr>
        <xdr:cNvSpPr/>
      </xdr:nvSpPr>
      <xdr:spPr>
        <a:xfrm>
          <a:off x="1168844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38" name="フローチャート: 判断 137">
          <a:extLst>
            <a:ext uri="{FF2B5EF4-FFF2-40B4-BE49-F238E27FC236}">
              <a16:creationId xmlns:a16="http://schemas.microsoft.com/office/drawing/2014/main" id="{00000000-0008-0000-0D00-00008A000000}"/>
            </a:ext>
          </a:extLst>
        </xdr:cNvPr>
        <xdr:cNvSpPr/>
      </xdr:nvSpPr>
      <xdr:spPr>
        <a:xfrm>
          <a:off x="1101788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39" name="フローチャート: 判断 138">
          <a:extLst>
            <a:ext uri="{FF2B5EF4-FFF2-40B4-BE49-F238E27FC236}">
              <a16:creationId xmlns:a16="http://schemas.microsoft.com/office/drawing/2014/main" id="{00000000-0008-0000-0D00-00008B000000}"/>
            </a:ext>
          </a:extLst>
        </xdr:cNvPr>
        <xdr:cNvSpPr/>
      </xdr:nvSpPr>
      <xdr:spPr>
        <a:xfrm>
          <a:off x="1034732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D00-00008D000000}"/>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D00-00008E000000}"/>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D00-00008F000000}"/>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D00-00009000000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5" name="n_1aveValue債務償還比率">
          <a:extLst>
            <a:ext uri="{FF2B5EF4-FFF2-40B4-BE49-F238E27FC236}">
              <a16:creationId xmlns:a16="http://schemas.microsoft.com/office/drawing/2014/main" id="{00000000-0008-0000-0D00-000091000000}"/>
            </a:ext>
          </a:extLst>
        </xdr:cNvPr>
        <xdr:cNvSpPr txBox="1"/>
      </xdr:nvSpPr>
      <xdr:spPr>
        <a:xfrm>
          <a:off x="1224972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6" name="n_2aveValue債務償還比率">
          <a:extLst>
            <a:ext uri="{FF2B5EF4-FFF2-40B4-BE49-F238E27FC236}">
              <a16:creationId xmlns:a16="http://schemas.microsoft.com/office/drawing/2014/main" id="{00000000-0008-0000-0D00-000092000000}"/>
            </a:ext>
          </a:extLst>
        </xdr:cNvPr>
        <xdr:cNvSpPr txBox="1"/>
      </xdr:nvSpPr>
      <xdr:spPr>
        <a:xfrm>
          <a:off x="1159186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7" name="n_3aveValue債務償還比率">
          <a:extLst>
            <a:ext uri="{FF2B5EF4-FFF2-40B4-BE49-F238E27FC236}">
              <a16:creationId xmlns:a16="http://schemas.microsoft.com/office/drawing/2014/main" id="{00000000-0008-0000-0D00-000093000000}"/>
            </a:ext>
          </a:extLst>
        </xdr:cNvPr>
        <xdr:cNvSpPr txBox="1"/>
      </xdr:nvSpPr>
      <xdr:spPr>
        <a:xfrm>
          <a:off x="1092130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48" name="n_4aveValue債務償還比率">
          <a:extLst>
            <a:ext uri="{FF2B5EF4-FFF2-40B4-BE49-F238E27FC236}">
              <a16:creationId xmlns:a16="http://schemas.microsoft.com/office/drawing/2014/main" id="{00000000-0008-0000-0D00-000094000000}"/>
            </a:ext>
          </a:extLst>
        </xdr:cNvPr>
        <xdr:cNvSpPr txBox="1"/>
      </xdr:nvSpPr>
      <xdr:spPr>
        <a:xfrm>
          <a:off x="1025074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00000000-0008-0000-0D00-000095000000}"/>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00000000-0008-0000-0D00-000096000000}"/>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00000000-0008-0000-0D00-000099000000}"/>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467,000
440,162
34.80
286,051,597
273,038,078
11,409,131
134,525,131
43,516,752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086225" y="5534842"/>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12496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020820" y="70925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49547</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124960" y="6419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036060" y="644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312160" y="64398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5146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739900" y="642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965200" y="64120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98878</xdr:rowOff>
    </xdr:from>
    <xdr:to>
      <xdr:col>24</xdr:col>
      <xdr:colOff>114300</xdr:colOff>
      <xdr:row>38</xdr:row>
      <xdr:rowOff>29028</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036060" y="63015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121755</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124960" y="6156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69487</xdr:rowOff>
    </xdr:from>
    <xdr:to>
      <xdr:col>20</xdr:col>
      <xdr:colOff>38100</xdr:colOff>
      <xdr:row>37</xdr:row>
      <xdr:rowOff>171087</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312160" y="627216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120287</xdr:rowOff>
    </xdr:from>
    <xdr:to>
      <xdr:col>24</xdr:col>
      <xdr:colOff>63500</xdr:colOff>
      <xdr:row>37</xdr:row>
      <xdr:rowOff>149678</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355340" y="6322967"/>
          <a:ext cx="73152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62956</xdr:rowOff>
    </xdr:from>
    <xdr:to>
      <xdr:col>15</xdr:col>
      <xdr:colOff>101600</xdr:colOff>
      <xdr:row>37</xdr:row>
      <xdr:rowOff>164556</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514600" y="626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113756</xdr:rowOff>
    </xdr:from>
    <xdr:to>
      <xdr:col>19</xdr:col>
      <xdr:colOff>177800</xdr:colOff>
      <xdr:row>37</xdr:row>
      <xdr:rowOff>120287</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565400" y="6316436"/>
          <a:ext cx="78994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85816</xdr:rowOff>
    </xdr:from>
    <xdr:to>
      <xdr:col>10</xdr:col>
      <xdr:colOff>165100</xdr:colOff>
      <xdr:row>38</xdr:row>
      <xdr:rowOff>15966</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739900" y="62884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113756</xdr:rowOff>
    </xdr:from>
    <xdr:to>
      <xdr:col>15</xdr:col>
      <xdr:colOff>50800</xdr:colOff>
      <xdr:row>37</xdr:row>
      <xdr:rowOff>136616</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flipV="1">
          <a:off x="1790700" y="6316436"/>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56424</xdr:rowOff>
    </xdr:from>
    <xdr:to>
      <xdr:col>6</xdr:col>
      <xdr:colOff>38100</xdr:colOff>
      <xdr:row>37</xdr:row>
      <xdr:rowOff>158024</xdr:rowOff>
    </xdr:to>
    <xdr:sp macro="" textlink="">
      <xdr:nvSpPr>
        <xdr:cNvPr id="82" name="楕円 81">
          <a:extLst>
            <a:ext uri="{FF2B5EF4-FFF2-40B4-BE49-F238E27FC236}">
              <a16:creationId xmlns:a16="http://schemas.microsoft.com/office/drawing/2014/main" id="{00000000-0008-0000-0E00-000052000000}"/>
            </a:ext>
          </a:extLst>
        </xdr:cNvPr>
        <xdr:cNvSpPr/>
      </xdr:nvSpPr>
      <xdr:spPr>
        <a:xfrm>
          <a:off x="965200" y="62591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107224</xdr:rowOff>
    </xdr:from>
    <xdr:to>
      <xdr:col>10</xdr:col>
      <xdr:colOff>114300</xdr:colOff>
      <xdr:row>37</xdr:row>
      <xdr:rowOff>136616</xdr:rowOff>
    </xdr:to>
    <xdr:cxnSp macro="">
      <xdr:nvCxnSpPr>
        <xdr:cNvPr id="83" name="直線コネクタ 82">
          <a:extLst>
            <a:ext uri="{FF2B5EF4-FFF2-40B4-BE49-F238E27FC236}">
              <a16:creationId xmlns:a16="http://schemas.microsoft.com/office/drawing/2014/main" id="{00000000-0008-0000-0E00-000053000000}"/>
            </a:ext>
          </a:extLst>
        </xdr:cNvPr>
        <xdr:cNvCxnSpPr/>
      </xdr:nvCxnSpPr>
      <xdr:spPr>
        <a:xfrm>
          <a:off x="1008380" y="6309904"/>
          <a:ext cx="78232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162214</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E00-000054000000}"/>
            </a:ext>
          </a:extLst>
        </xdr:cNvPr>
        <xdr:cNvSpPr txBox="1"/>
      </xdr:nvSpPr>
      <xdr:spPr>
        <a:xfrm>
          <a:off x="3170564" y="6532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152417</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E00-000055000000}"/>
            </a:ext>
          </a:extLst>
        </xdr:cNvPr>
        <xdr:cNvSpPr txBox="1"/>
      </xdr:nvSpPr>
      <xdr:spPr>
        <a:xfrm>
          <a:off x="238570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145886</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E00-000056000000}"/>
            </a:ext>
          </a:extLst>
        </xdr:cNvPr>
        <xdr:cNvSpPr txBox="1"/>
      </xdr:nvSpPr>
      <xdr:spPr>
        <a:xfrm>
          <a:off x="1611004" y="6516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134455</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E00-000057000000}"/>
            </a:ext>
          </a:extLst>
        </xdr:cNvPr>
        <xdr:cNvSpPr txBox="1"/>
      </xdr:nvSpPr>
      <xdr:spPr>
        <a:xfrm>
          <a:off x="836304" y="6504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16164</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E00-000058000000}"/>
            </a:ext>
          </a:extLst>
        </xdr:cNvPr>
        <xdr:cNvSpPr txBox="1"/>
      </xdr:nvSpPr>
      <xdr:spPr>
        <a:xfrm>
          <a:off x="3170564" y="605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9633</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E00-000059000000}"/>
            </a:ext>
          </a:extLst>
        </xdr:cNvPr>
        <xdr:cNvSpPr txBox="1"/>
      </xdr:nvSpPr>
      <xdr:spPr>
        <a:xfrm>
          <a:off x="2385704" y="604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32493</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E00-00005A000000}"/>
            </a:ext>
          </a:extLst>
        </xdr:cNvPr>
        <xdr:cNvSpPr txBox="1"/>
      </xdr:nvSpPr>
      <xdr:spPr>
        <a:xfrm>
          <a:off x="1611004" y="606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3101</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E00-00005B000000}"/>
            </a:ext>
          </a:extLst>
        </xdr:cNvPr>
        <xdr:cNvSpPr txBox="1"/>
      </xdr:nvSpPr>
      <xdr:spPr>
        <a:xfrm>
          <a:off x="836304" y="603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E00-000063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E00-00006D000000}"/>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E00-00006F000000}"/>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E00-000070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00000000-0008-0000-0E00-000071000000}"/>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0000000-0008-0000-0E00-000072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00000000-0008-0000-0E00-000073000000}"/>
            </a:ext>
          </a:extLst>
        </xdr:cNvPr>
        <xdr:cNvCxnSpPr/>
      </xdr:nvCxnSpPr>
      <xdr:spPr>
        <a:xfrm flipV="1">
          <a:off x="9219565" y="5706427"/>
          <a:ext cx="0" cy="1233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00000000-0008-0000-0E00-000074000000}"/>
            </a:ext>
          </a:extLst>
        </xdr:cNvPr>
        <xdr:cNvSpPr txBox="1"/>
      </xdr:nvSpPr>
      <xdr:spPr>
        <a:xfrm>
          <a:off x="9258300"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9154160" y="69402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00000000-0008-0000-0E00-000076000000}"/>
            </a:ext>
          </a:extLst>
        </xdr:cNvPr>
        <xdr:cNvSpPr txBox="1"/>
      </xdr:nvSpPr>
      <xdr:spPr>
        <a:xfrm>
          <a:off x="9258300" y="54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00000000-0008-0000-0E00-000077000000}"/>
            </a:ext>
          </a:extLst>
        </xdr:cNvPr>
        <xdr:cNvCxnSpPr/>
      </xdr:nvCxnSpPr>
      <xdr:spPr>
        <a:xfrm>
          <a:off x="9154160" y="5706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120" name="【道路】&#10;一人当たり延長平均値テキスト">
          <a:extLst>
            <a:ext uri="{FF2B5EF4-FFF2-40B4-BE49-F238E27FC236}">
              <a16:creationId xmlns:a16="http://schemas.microsoft.com/office/drawing/2014/main" id="{00000000-0008-0000-0E00-000078000000}"/>
            </a:ext>
          </a:extLst>
        </xdr:cNvPr>
        <xdr:cNvSpPr txBox="1"/>
      </xdr:nvSpPr>
      <xdr:spPr>
        <a:xfrm>
          <a:off x="9258300" y="6594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9192260" y="67390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8445500" y="674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7670800" y="67470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687324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00000000-0008-0000-0E00-00007D000000}"/>
            </a:ext>
          </a:extLst>
        </xdr:cNvPr>
        <xdr:cNvSpPr/>
      </xdr:nvSpPr>
      <xdr:spPr>
        <a:xfrm>
          <a:off x="6098540" y="674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E00-000082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49213</xdr:rowOff>
    </xdr:from>
    <xdr:to>
      <xdr:col>55</xdr:col>
      <xdr:colOff>50800</xdr:colOff>
      <xdr:row>40</xdr:row>
      <xdr:rowOff>150813</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9192260" y="67548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27640</xdr:rowOff>
    </xdr:from>
    <xdr:ext cx="469744" cy="259045"/>
    <xdr:sp macro="" textlink="">
      <xdr:nvSpPr>
        <xdr:cNvPr id="132" name="【道路】&#10;一人当たり延長該当値テキスト">
          <a:extLst>
            <a:ext uri="{FF2B5EF4-FFF2-40B4-BE49-F238E27FC236}">
              <a16:creationId xmlns:a16="http://schemas.microsoft.com/office/drawing/2014/main" id="{00000000-0008-0000-0E00-000084000000}"/>
            </a:ext>
          </a:extLst>
        </xdr:cNvPr>
        <xdr:cNvSpPr txBox="1"/>
      </xdr:nvSpPr>
      <xdr:spPr>
        <a:xfrm>
          <a:off x="9258300" y="673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47498</xdr:rowOff>
    </xdr:from>
    <xdr:to>
      <xdr:col>50</xdr:col>
      <xdr:colOff>165100</xdr:colOff>
      <xdr:row>40</xdr:row>
      <xdr:rowOff>149098</xdr:rowOff>
    </xdr:to>
    <xdr:sp macro="" textlink="">
      <xdr:nvSpPr>
        <xdr:cNvPr id="133" name="楕円 132">
          <a:extLst>
            <a:ext uri="{FF2B5EF4-FFF2-40B4-BE49-F238E27FC236}">
              <a16:creationId xmlns:a16="http://schemas.microsoft.com/office/drawing/2014/main" id="{00000000-0008-0000-0E00-000085000000}"/>
            </a:ext>
          </a:extLst>
        </xdr:cNvPr>
        <xdr:cNvSpPr/>
      </xdr:nvSpPr>
      <xdr:spPr>
        <a:xfrm>
          <a:off x="8445500" y="675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98298</xdr:rowOff>
    </xdr:from>
    <xdr:to>
      <xdr:col>55</xdr:col>
      <xdr:colOff>0</xdr:colOff>
      <xdr:row>40</xdr:row>
      <xdr:rowOff>100013</xdr:rowOff>
    </xdr:to>
    <xdr:cxnSp macro="">
      <xdr:nvCxnSpPr>
        <xdr:cNvPr id="134" name="直線コネクタ 133">
          <a:extLst>
            <a:ext uri="{FF2B5EF4-FFF2-40B4-BE49-F238E27FC236}">
              <a16:creationId xmlns:a16="http://schemas.microsoft.com/office/drawing/2014/main" id="{00000000-0008-0000-0E00-000086000000}"/>
            </a:ext>
          </a:extLst>
        </xdr:cNvPr>
        <xdr:cNvCxnSpPr/>
      </xdr:nvCxnSpPr>
      <xdr:spPr>
        <a:xfrm>
          <a:off x="8496300" y="6803898"/>
          <a:ext cx="7239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46355</xdr:rowOff>
    </xdr:from>
    <xdr:to>
      <xdr:col>46</xdr:col>
      <xdr:colOff>38100</xdr:colOff>
      <xdr:row>40</xdr:row>
      <xdr:rowOff>147955</xdr:rowOff>
    </xdr:to>
    <xdr:sp macro="" textlink="">
      <xdr:nvSpPr>
        <xdr:cNvPr id="135" name="楕円 134">
          <a:extLst>
            <a:ext uri="{FF2B5EF4-FFF2-40B4-BE49-F238E27FC236}">
              <a16:creationId xmlns:a16="http://schemas.microsoft.com/office/drawing/2014/main" id="{00000000-0008-0000-0E00-000087000000}"/>
            </a:ext>
          </a:extLst>
        </xdr:cNvPr>
        <xdr:cNvSpPr/>
      </xdr:nvSpPr>
      <xdr:spPr>
        <a:xfrm>
          <a:off x="7670800" y="67519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97155</xdr:rowOff>
    </xdr:from>
    <xdr:to>
      <xdr:col>50</xdr:col>
      <xdr:colOff>114300</xdr:colOff>
      <xdr:row>40</xdr:row>
      <xdr:rowOff>98298</xdr:rowOff>
    </xdr:to>
    <xdr:cxnSp macro="">
      <xdr:nvCxnSpPr>
        <xdr:cNvPr id="136" name="直線コネクタ 135">
          <a:extLst>
            <a:ext uri="{FF2B5EF4-FFF2-40B4-BE49-F238E27FC236}">
              <a16:creationId xmlns:a16="http://schemas.microsoft.com/office/drawing/2014/main" id="{00000000-0008-0000-0E00-000088000000}"/>
            </a:ext>
          </a:extLst>
        </xdr:cNvPr>
        <xdr:cNvCxnSpPr/>
      </xdr:nvCxnSpPr>
      <xdr:spPr>
        <a:xfrm>
          <a:off x="7713980" y="6802755"/>
          <a:ext cx="78232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47307</xdr:rowOff>
    </xdr:from>
    <xdr:to>
      <xdr:col>41</xdr:col>
      <xdr:colOff>101600</xdr:colOff>
      <xdr:row>40</xdr:row>
      <xdr:rowOff>148907</xdr:rowOff>
    </xdr:to>
    <xdr:sp macro="" textlink="">
      <xdr:nvSpPr>
        <xdr:cNvPr id="137" name="楕円 136">
          <a:extLst>
            <a:ext uri="{FF2B5EF4-FFF2-40B4-BE49-F238E27FC236}">
              <a16:creationId xmlns:a16="http://schemas.microsoft.com/office/drawing/2014/main" id="{00000000-0008-0000-0E00-000089000000}"/>
            </a:ext>
          </a:extLst>
        </xdr:cNvPr>
        <xdr:cNvSpPr/>
      </xdr:nvSpPr>
      <xdr:spPr>
        <a:xfrm>
          <a:off x="6873240" y="675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97155</xdr:rowOff>
    </xdr:from>
    <xdr:to>
      <xdr:col>45</xdr:col>
      <xdr:colOff>177800</xdr:colOff>
      <xdr:row>40</xdr:row>
      <xdr:rowOff>98107</xdr:rowOff>
    </xdr:to>
    <xdr:cxnSp macro="">
      <xdr:nvCxnSpPr>
        <xdr:cNvPr id="138" name="直線コネクタ 137">
          <a:extLst>
            <a:ext uri="{FF2B5EF4-FFF2-40B4-BE49-F238E27FC236}">
              <a16:creationId xmlns:a16="http://schemas.microsoft.com/office/drawing/2014/main" id="{00000000-0008-0000-0E00-00008A000000}"/>
            </a:ext>
          </a:extLst>
        </xdr:cNvPr>
        <xdr:cNvCxnSpPr/>
      </xdr:nvCxnSpPr>
      <xdr:spPr>
        <a:xfrm flipV="1">
          <a:off x="6924040" y="6802755"/>
          <a:ext cx="78994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48069</xdr:rowOff>
    </xdr:from>
    <xdr:to>
      <xdr:col>36</xdr:col>
      <xdr:colOff>165100</xdr:colOff>
      <xdr:row>40</xdr:row>
      <xdr:rowOff>149669</xdr:rowOff>
    </xdr:to>
    <xdr:sp macro="" textlink="">
      <xdr:nvSpPr>
        <xdr:cNvPr id="139" name="楕円 138">
          <a:extLst>
            <a:ext uri="{FF2B5EF4-FFF2-40B4-BE49-F238E27FC236}">
              <a16:creationId xmlns:a16="http://schemas.microsoft.com/office/drawing/2014/main" id="{00000000-0008-0000-0E00-00008B000000}"/>
            </a:ext>
          </a:extLst>
        </xdr:cNvPr>
        <xdr:cNvSpPr/>
      </xdr:nvSpPr>
      <xdr:spPr>
        <a:xfrm>
          <a:off x="6098540" y="6753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98107</xdr:rowOff>
    </xdr:from>
    <xdr:to>
      <xdr:col>41</xdr:col>
      <xdr:colOff>50800</xdr:colOff>
      <xdr:row>40</xdr:row>
      <xdr:rowOff>98869</xdr:rowOff>
    </xdr:to>
    <xdr:cxnSp macro="">
      <xdr:nvCxnSpPr>
        <xdr:cNvPr id="140" name="直線コネクタ 139">
          <a:extLst>
            <a:ext uri="{FF2B5EF4-FFF2-40B4-BE49-F238E27FC236}">
              <a16:creationId xmlns:a16="http://schemas.microsoft.com/office/drawing/2014/main" id="{00000000-0008-0000-0E00-00008C000000}"/>
            </a:ext>
          </a:extLst>
        </xdr:cNvPr>
        <xdr:cNvCxnSpPr/>
      </xdr:nvCxnSpPr>
      <xdr:spPr>
        <a:xfrm flipV="1">
          <a:off x="6149340" y="6803707"/>
          <a:ext cx="7747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41" name="n_1aveValue【道路】&#10;一人当たり延長">
          <a:extLst>
            <a:ext uri="{FF2B5EF4-FFF2-40B4-BE49-F238E27FC236}">
              <a16:creationId xmlns:a16="http://schemas.microsoft.com/office/drawing/2014/main" id="{00000000-0008-0000-0E00-00008D000000}"/>
            </a:ext>
          </a:extLst>
        </xdr:cNvPr>
        <xdr:cNvSpPr txBox="1"/>
      </xdr:nvSpPr>
      <xdr:spPr>
        <a:xfrm>
          <a:off x="8271587" y="653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42" name="n_2aveValue【道路】&#10;一人当たり延長">
          <a:extLst>
            <a:ext uri="{FF2B5EF4-FFF2-40B4-BE49-F238E27FC236}">
              <a16:creationId xmlns:a16="http://schemas.microsoft.com/office/drawing/2014/main" id="{00000000-0008-0000-0E00-00008E000000}"/>
            </a:ext>
          </a:extLst>
        </xdr:cNvPr>
        <xdr:cNvSpPr txBox="1"/>
      </xdr:nvSpPr>
      <xdr:spPr>
        <a:xfrm>
          <a:off x="7509587" y="652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3" name="n_3aveValue【道路】&#10;一人当たり延長">
          <a:extLst>
            <a:ext uri="{FF2B5EF4-FFF2-40B4-BE49-F238E27FC236}">
              <a16:creationId xmlns:a16="http://schemas.microsoft.com/office/drawing/2014/main" id="{00000000-0008-0000-0E00-00008F000000}"/>
            </a:ext>
          </a:extLst>
        </xdr:cNvPr>
        <xdr:cNvSpPr txBox="1"/>
      </xdr:nvSpPr>
      <xdr:spPr>
        <a:xfrm>
          <a:off x="6712027" y="653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4" name="n_4aveValue【道路】&#10;一人当たり延長">
          <a:extLst>
            <a:ext uri="{FF2B5EF4-FFF2-40B4-BE49-F238E27FC236}">
              <a16:creationId xmlns:a16="http://schemas.microsoft.com/office/drawing/2014/main" id="{00000000-0008-0000-0E00-000090000000}"/>
            </a:ext>
          </a:extLst>
        </xdr:cNvPr>
        <xdr:cNvSpPr txBox="1"/>
      </xdr:nvSpPr>
      <xdr:spPr>
        <a:xfrm>
          <a:off x="593732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140225</xdr:rowOff>
    </xdr:from>
    <xdr:ext cx="469744" cy="259045"/>
    <xdr:sp macro="" textlink="">
      <xdr:nvSpPr>
        <xdr:cNvPr id="145" name="n_1mainValue【道路】&#10;一人当たり延長">
          <a:extLst>
            <a:ext uri="{FF2B5EF4-FFF2-40B4-BE49-F238E27FC236}">
              <a16:creationId xmlns:a16="http://schemas.microsoft.com/office/drawing/2014/main" id="{00000000-0008-0000-0E00-000091000000}"/>
            </a:ext>
          </a:extLst>
        </xdr:cNvPr>
        <xdr:cNvSpPr txBox="1"/>
      </xdr:nvSpPr>
      <xdr:spPr>
        <a:xfrm>
          <a:off x="8271587" y="684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139082</xdr:rowOff>
    </xdr:from>
    <xdr:ext cx="469744" cy="259045"/>
    <xdr:sp macro="" textlink="">
      <xdr:nvSpPr>
        <xdr:cNvPr id="146" name="n_2mainValue【道路】&#10;一人当たり延長">
          <a:extLst>
            <a:ext uri="{FF2B5EF4-FFF2-40B4-BE49-F238E27FC236}">
              <a16:creationId xmlns:a16="http://schemas.microsoft.com/office/drawing/2014/main" id="{00000000-0008-0000-0E00-000092000000}"/>
            </a:ext>
          </a:extLst>
        </xdr:cNvPr>
        <xdr:cNvSpPr txBox="1"/>
      </xdr:nvSpPr>
      <xdr:spPr>
        <a:xfrm>
          <a:off x="7509587" y="684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140034</xdr:rowOff>
    </xdr:from>
    <xdr:ext cx="469744" cy="259045"/>
    <xdr:sp macro="" textlink="">
      <xdr:nvSpPr>
        <xdr:cNvPr id="147" name="n_3mainValue【道路】&#10;一人当たり延長">
          <a:extLst>
            <a:ext uri="{FF2B5EF4-FFF2-40B4-BE49-F238E27FC236}">
              <a16:creationId xmlns:a16="http://schemas.microsoft.com/office/drawing/2014/main" id="{00000000-0008-0000-0E00-000093000000}"/>
            </a:ext>
          </a:extLst>
        </xdr:cNvPr>
        <xdr:cNvSpPr txBox="1"/>
      </xdr:nvSpPr>
      <xdr:spPr>
        <a:xfrm>
          <a:off x="6712027" y="6845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140796</xdr:rowOff>
    </xdr:from>
    <xdr:ext cx="469744" cy="259045"/>
    <xdr:sp macro="" textlink="">
      <xdr:nvSpPr>
        <xdr:cNvPr id="148" name="n_4mainValue【道路】&#10;一人当たり延長">
          <a:extLst>
            <a:ext uri="{FF2B5EF4-FFF2-40B4-BE49-F238E27FC236}">
              <a16:creationId xmlns:a16="http://schemas.microsoft.com/office/drawing/2014/main" id="{00000000-0008-0000-0E00-000094000000}"/>
            </a:ext>
          </a:extLst>
        </xdr:cNvPr>
        <xdr:cNvSpPr txBox="1"/>
      </xdr:nvSpPr>
      <xdr:spPr>
        <a:xfrm>
          <a:off x="5937327" y="684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E00-00009C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33608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33608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E00-0000A3000000}"/>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E00-0000A5000000}"/>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00000000-0008-0000-0E00-0000AB000000}"/>
            </a:ext>
          </a:extLst>
        </xdr:cNvPr>
        <xdr:cNvSpPr txBox="1"/>
      </xdr:nvSpPr>
      <xdr:spPr>
        <a:xfrm>
          <a:off x="33608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00000000-0008-0000-0E00-0000AD000000}"/>
            </a:ext>
          </a:extLst>
        </xdr:cNvPr>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00000000-0008-0000-0E00-0000AE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flipV="1">
          <a:off x="4086225" y="9241427"/>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00000000-0008-0000-0E00-0000B0000000}"/>
            </a:ext>
          </a:extLst>
        </xdr:cNvPr>
        <xdr:cNvSpPr txBox="1"/>
      </xdr:nvSpPr>
      <xdr:spPr>
        <a:xfrm>
          <a:off x="4124960"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020820" y="10820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00000000-0008-0000-0E00-0000B2000000}"/>
            </a:ext>
          </a:extLst>
        </xdr:cNvPr>
        <xdr:cNvSpPr txBox="1"/>
      </xdr:nvSpPr>
      <xdr:spPr>
        <a:xfrm>
          <a:off x="4124960" y="9024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79" name="直線コネクタ 178">
          <a:extLst>
            <a:ext uri="{FF2B5EF4-FFF2-40B4-BE49-F238E27FC236}">
              <a16:creationId xmlns:a16="http://schemas.microsoft.com/office/drawing/2014/main" id="{00000000-0008-0000-0E00-0000B3000000}"/>
            </a:ext>
          </a:extLst>
        </xdr:cNvPr>
        <xdr:cNvCxnSpPr/>
      </xdr:nvCxnSpPr>
      <xdr:spPr>
        <a:xfrm>
          <a:off x="4020820" y="9241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27594</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00000000-0008-0000-0E00-0000B4000000}"/>
            </a:ext>
          </a:extLst>
        </xdr:cNvPr>
        <xdr:cNvSpPr txBox="1"/>
      </xdr:nvSpPr>
      <xdr:spPr>
        <a:xfrm>
          <a:off x="4124960" y="99183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403606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3312160" y="10011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2514600" y="99852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84" name="フローチャート: 判断 183">
          <a:extLst>
            <a:ext uri="{FF2B5EF4-FFF2-40B4-BE49-F238E27FC236}">
              <a16:creationId xmlns:a16="http://schemas.microsoft.com/office/drawing/2014/main" id="{00000000-0008-0000-0E00-0000B8000000}"/>
            </a:ext>
          </a:extLst>
        </xdr:cNvPr>
        <xdr:cNvSpPr/>
      </xdr:nvSpPr>
      <xdr:spPr>
        <a:xfrm>
          <a:off x="173990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85" name="フローチャート: 判断 184">
          <a:extLst>
            <a:ext uri="{FF2B5EF4-FFF2-40B4-BE49-F238E27FC236}">
              <a16:creationId xmlns:a16="http://schemas.microsoft.com/office/drawing/2014/main" id="{00000000-0008-0000-0E00-0000B9000000}"/>
            </a:ext>
          </a:extLst>
        </xdr:cNvPr>
        <xdr:cNvSpPr/>
      </xdr:nvSpPr>
      <xdr:spPr>
        <a:xfrm>
          <a:off x="965200" y="99493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E00-0000BD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E00-0000BE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120650</xdr:rowOff>
    </xdr:from>
    <xdr:to>
      <xdr:col>24</xdr:col>
      <xdr:colOff>114300</xdr:colOff>
      <xdr:row>62</xdr:row>
      <xdr:rowOff>50800</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403606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99077</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00000000-0008-0000-0E00-0000C0000000}"/>
            </a:ext>
          </a:extLst>
        </xdr:cNvPr>
        <xdr:cNvSpPr txBox="1"/>
      </xdr:nvSpPr>
      <xdr:spPr>
        <a:xfrm>
          <a:off x="4124960"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68399</xdr:rowOff>
    </xdr:from>
    <xdr:to>
      <xdr:col>20</xdr:col>
      <xdr:colOff>38100</xdr:colOff>
      <xdr:row>61</xdr:row>
      <xdr:rowOff>169999</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3312160" y="102944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119199</xdr:rowOff>
    </xdr:from>
    <xdr:to>
      <xdr:col>24</xdr:col>
      <xdr:colOff>63500</xdr:colOff>
      <xdr:row>62</xdr:row>
      <xdr:rowOff>0</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3355340" y="10345239"/>
          <a:ext cx="731520" cy="48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12881</xdr:rowOff>
    </xdr:from>
    <xdr:to>
      <xdr:col>15</xdr:col>
      <xdr:colOff>101600</xdr:colOff>
      <xdr:row>61</xdr:row>
      <xdr:rowOff>114481</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2514600" y="10238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63681</xdr:rowOff>
    </xdr:from>
    <xdr:to>
      <xdr:col>19</xdr:col>
      <xdr:colOff>177800</xdr:colOff>
      <xdr:row>61</xdr:row>
      <xdr:rowOff>119199</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2565400" y="10289721"/>
          <a:ext cx="78994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132080</xdr:rowOff>
    </xdr:from>
    <xdr:to>
      <xdr:col>10</xdr:col>
      <xdr:colOff>165100</xdr:colOff>
      <xdr:row>61</xdr:row>
      <xdr:rowOff>62230</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1739900" y="101904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11430</xdr:rowOff>
    </xdr:from>
    <xdr:to>
      <xdr:col>15</xdr:col>
      <xdr:colOff>50800</xdr:colOff>
      <xdr:row>61</xdr:row>
      <xdr:rowOff>63681</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a:off x="1790700" y="10237470"/>
          <a:ext cx="7747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79828</xdr:rowOff>
    </xdr:from>
    <xdr:to>
      <xdr:col>6</xdr:col>
      <xdr:colOff>38100</xdr:colOff>
      <xdr:row>61</xdr:row>
      <xdr:rowOff>9978</xdr:rowOff>
    </xdr:to>
    <xdr:sp macro="" textlink="">
      <xdr:nvSpPr>
        <xdr:cNvPr id="199" name="楕円 198">
          <a:extLst>
            <a:ext uri="{FF2B5EF4-FFF2-40B4-BE49-F238E27FC236}">
              <a16:creationId xmlns:a16="http://schemas.microsoft.com/office/drawing/2014/main" id="{00000000-0008-0000-0E00-0000C7000000}"/>
            </a:ext>
          </a:extLst>
        </xdr:cNvPr>
        <xdr:cNvSpPr/>
      </xdr:nvSpPr>
      <xdr:spPr>
        <a:xfrm>
          <a:off x="965200" y="101382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130628</xdr:rowOff>
    </xdr:from>
    <xdr:to>
      <xdr:col>10</xdr:col>
      <xdr:colOff>114300</xdr:colOff>
      <xdr:row>61</xdr:row>
      <xdr:rowOff>11430</xdr:rowOff>
    </xdr:to>
    <xdr:cxnSp macro="">
      <xdr:nvCxnSpPr>
        <xdr:cNvPr id="200" name="直線コネクタ 199">
          <a:extLst>
            <a:ext uri="{FF2B5EF4-FFF2-40B4-BE49-F238E27FC236}">
              <a16:creationId xmlns:a16="http://schemas.microsoft.com/office/drawing/2014/main" id="{00000000-0008-0000-0E00-0000C8000000}"/>
            </a:ext>
          </a:extLst>
        </xdr:cNvPr>
        <xdr:cNvCxnSpPr/>
      </xdr:nvCxnSpPr>
      <xdr:spPr>
        <a:xfrm>
          <a:off x="1008380" y="10189028"/>
          <a:ext cx="782320" cy="4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67327</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317056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41201</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2385704" y="9764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8544</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1611004" y="9731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5278</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836304" y="972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161126</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3170564" y="1038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105608</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2385704" y="10331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53357</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00000000-0008-0000-0E00-0000CF000000}"/>
            </a:ext>
          </a:extLst>
        </xdr:cNvPr>
        <xdr:cNvSpPr txBox="1"/>
      </xdr:nvSpPr>
      <xdr:spPr>
        <a:xfrm>
          <a:off x="1611004" y="1027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1105</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00000000-0008-0000-0E00-0000D0000000}"/>
            </a:ext>
          </a:extLst>
        </xdr:cNvPr>
        <xdr:cNvSpPr txBox="1"/>
      </xdr:nvSpPr>
      <xdr:spPr>
        <a:xfrm>
          <a:off x="836304" y="10227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0000000-0008-0000-0E00-0000D7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0000000-0008-0000-0E00-0000D8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00000000-0008-0000-0E00-0000E6000000}"/>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00000000-0008-0000-0E00-0000E7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flipV="1">
          <a:off x="9219565" y="9432379"/>
          <a:ext cx="0" cy="1353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00000000-0008-0000-0E00-0000E9000000}"/>
            </a:ext>
          </a:extLst>
        </xdr:cNvPr>
        <xdr:cNvSpPr txBox="1"/>
      </xdr:nvSpPr>
      <xdr:spPr>
        <a:xfrm>
          <a:off x="9258300" y="1078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a:off x="9154160" y="107856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00000000-0008-0000-0E00-0000EB000000}"/>
            </a:ext>
          </a:extLst>
        </xdr:cNvPr>
        <xdr:cNvSpPr txBox="1"/>
      </xdr:nvSpPr>
      <xdr:spPr>
        <a:xfrm>
          <a:off x="9258300" y="9215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6" name="直線コネクタ 235">
          <a:extLst>
            <a:ext uri="{FF2B5EF4-FFF2-40B4-BE49-F238E27FC236}">
              <a16:creationId xmlns:a16="http://schemas.microsoft.com/office/drawing/2014/main" id="{00000000-0008-0000-0E00-0000EC000000}"/>
            </a:ext>
          </a:extLst>
        </xdr:cNvPr>
        <xdr:cNvCxnSpPr/>
      </xdr:nvCxnSpPr>
      <xdr:spPr>
        <a:xfrm>
          <a:off x="9154160" y="94323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94896</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00000000-0008-0000-0E00-0000ED000000}"/>
            </a:ext>
          </a:extLst>
        </xdr:cNvPr>
        <xdr:cNvSpPr txBox="1"/>
      </xdr:nvSpPr>
      <xdr:spPr>
        <a:xfrm>
          <a:off x="9258300" y="103209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9192260" y="10465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8445500" y="1045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7670800" y="10455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41" name="フローチャート: 判断 240">
          <a:extLst>
            <a:ext uri="{FF2B5EF4-FFF2-40B4-BE49-F238E27FC236}">
              <a16:creationId xmlns:a16="http://schemas.microsoft.com/office/drawing/2014/main" id="{00000000-0008-0000-0E00-0000F1000000}"/>
            </a:ext>
          </a:extLst>
        </xdr:cNvPr>
        <xdr:cNvSpPr/>
      </xdr:nvSpPr>
      <xdr:spPr>
        <a:xfrm>
          <a:off x="6873240" y="1045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42" name="フローチャート: 判断 241">
          <a:extLst>
            <a:ext uri="{FF2B5EF4-FFF2-40B4-BE49-F238E27FC236}">
              <a16:creationId xmlns:a16="http://schemas.microsoft.com/office/drawing/2014/main" id="{00000000-0008-0000-0E00-0000F2000000}"/>
            </a:ext>
          </a:extLst>
        </xdr:cNvPr>
        <xdr:cNvSpPr/>
      </xdr:nvSpPr>
      <xdr:spPr>
        <a:xfrm>
          <a:off x="6098540" y="104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E00-0000F6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E00-0000F7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159009</xdr:rowOff>
    </xdr:from>
    <xdr:to>
      <xdr:col>55</xdr:col>
      <xdr:colOff>50800</xdr:colOff>
      <xdr:row>63</xdr:row>
      <xdr:rowOff>89159</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9192260" y="105526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137436</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00000000-0008-0000-0E00-0000F9000000}"/>
            </a:ext>
          </a:extLst>
        </xdr:cNvPr>
        <xdr:cNvSpPr txBox="1"/>
      </xdr:nvSpPr>
      <xdr:spPr>
        <a:xfrm>
          <a:off x="9258300" y="10531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157737</xdr:rowOff>
    </xdr:from>
    <xdr:to>
      <xdr:col>50</xdr:col>
      <xdr:colOff>165100</xdr:colOff>
      <xdr:row>63</xdr:row>
      <xdr:rowOff>87887</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8445500" y="105514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37087</xdr:rowOff>
    </xdr:from>
    <xdr:to>
      <xdr:col>55</xdr:col>
      <xdr:colOff>0</xdr:colOff>
      <xdr:row>63</xdr:row>
      <xdr:rowOff>38359</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a:off x="8496300" y="10598407"/>
          <a:ext cx="72390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156784</xdr:rowOff>
    </xdr:from>
    <xdr:to>
      <xdr:col>46</xdr:col>
      <xdr:colOff>38100</xdr:colOff>
      <xdr:row>63</xdr:row>
      <xdr:rowOff>86934</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7670800" y="105504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36134</xdr:rowOff>
    </xdr:from>
    <xdr:to>
      <xdr:col>50</xdr:col>
      <xdr:colOff>114300</xdr:colOff>
      <xdr:row>63</xdr:row>
      <xdr:rowOff>37087</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a:off x="7713980" y="10597454"/>
          <a:ext cx="78232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157515</xdr:rowOff>
    </xdr:from>
    <xdr:to>
      <xdr:col>41</xdr:col>
      <xdr:colOff>101600</xdr:colOff>
      <xdr:row>63</xdr:row>
      <xdr:rowOff>87665</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6873240" y="105511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36134</xdr:rowOff>
    </xdr:from>
    <xdr:to>
      <xdr:col>45</xdr:col>
      <xdr:colOff>177800</xdr:colOff>
      <xdr:row>63</xdr:row>
      <xdr:rowOff>36865</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flipV="1">
          <a:off x="6924040" y="10597454"/>
          <a:ext cx="789940" cy="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157904</xdr:rowOff>
    </xdr:from>
    <xdr:to>
      <xdr:col>36</xdr:col>
      <xdr:colOff>165100</xdr:colOff>
      <xdr:row>63</xdr:row>
      <xdr:rowOff>88054</xdr:rowOff>
    </xdr:to>
    <xdr:sp macro="" textlink="">
      <xdr:nvSpPr>
        <xdr:cNvPr id="256" name="楕円 255">
          <a:extLst>
            <a:ext uri="{FF2B5EF4-FFF2-40B4-BE49-F238E27FC236}">
              <a16:creationId xmlns:a16="http://schemas.microsoft.com/office/drawing/2014/main" id="{00000000-0008-0000-0E00-000000010000}"/>
            </a:ext>
          </a:extLst>
        </xdr:cNvPr>
        <xdr:cNvSpPr/>
      </xdr:nvSpPr>
      <xdr:spPr>
        <a:xfrm>
          <a:off x="6098540" y="105515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36865</xdr:rowOff>
    </xdr:from>
    <xdr:to>
      <xdr:col>41</xdr:col>
      <xdr:colOff>50800</xdr:colOff>
      <xdr:row>63</xdr:row>
      <xdr:rowOff>37254</xdr:rowOff>
    </xdr:to>
    <xdr:cxnSp macro="">
      <xdr:nvCxnSpPr>
        <xdr:cNvPr id="257" name="直線コネクタ 256">
          <a:extLst>
            <a:ext uri="{FF2B5EF4-FFF2-40B4-BE49-F238E27FC236}">
              <a16:creationId xmlns:a16="http://schemas.microsoft.com/office/drawing/2014/main" id="{00000000-0008-0000-0E00-000001010000}"/>
            </a:ext>
          </a:extLst>
        </xdr:cNvPr>
        <xdr:cNvCxnSpPr/>
      </xdr:nvCxnSpPr>
      <xdr:spPr>
        <a:xfrm flipV="1">
          <a:off x="6149340" y="10598185"/>
          <a:ext cx="774700" cy="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8120</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8239271" y="10234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8562</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7477271" y="1023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12181</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6702571" y="1023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11731</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5905011" y="1023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79014</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8239271" y="10640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78061</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7477271" y="1063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78792</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00000000-0008-0000-0E00-000008010000}"/>
            </a:ext>
          </a:extLst>
        </xdr:cNvPr>
        <xdr:cNvSpPr txBox="1"/>
      </xdr:nvSpPr>
      <xdr:spPr>
        <a:xfrm>
          <a:off x="6702571" y="1064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79181</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00000000-0008-0000-0E00-000009010000}"/>
            </a:ext>
          </a:extLst>
        </xdr:cNvPr>
        <xdr:cNvSpPr txBox="1"/>
      </xdr:nvSpPr>
      <xdr:spPr>
        <a:xfrm>
          <a:off x="5905011" y="10640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E00-00001001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E00-00001101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00000000-0008-0000-0E00-00001E010000}"/>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00000000-0008-0000-0E00-00001F010000}"/>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a:extLst>
            <a:ext uri="{FF2B5EF4-FFF2-40B4-BE49-F238E27FC236}">
              <a16:creationId xmlns:a16="http://schemas.microsoft.com/office/drawing/2014/main" id="{00000000-0008-0000-0E00-000020010000}"/>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00000000-0008-0000-0E00-00002101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a:extLst>
            <a:ext uri="{FF2B5EF4-FFF2-40B4-BE49-F238E27FC236}">
              <a16:creationId xmlns:a16="http://schemas.microsoft.com/office/drawing/2014/main" id="{00000000-0008-0000-0E00-000022010000}"/>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00000000-0008-0000-0E00-00002301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92" name="直線コネクタ 291">
          <a:extLst>
            <a:ext uri="{FF2B5EF4-FFF2-40B4-BE49-F238E27FC236}">
              <a16:creationId xmlns:a16="http://schemas.microsoft.com/office/drawing/2014/main" id="{00000000-0008-0000-0E00-000024010000}"/>
            </a:ext>
          </a:extLst>
        </xdr:cNvPr>
        <xdr:cNvCxnSpPr/>
      </xdr:nvCxnSpPr>
      <xdr:spPr>
        <a:xfrm flipV="1">
          <a:off x="4086225" y="12938216"/>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00000000-0008-0000-0E00-000025010000}"/>
            </a:ext>
          </a:extLst>
        </xdr:cNvPr>
        <xdr:cNvSpPr txBox="1"/>
      </xdr:nvSpPr>
      <xdr:spPr>
        <a:xfrm>
          <a:off x="4124960" y="14488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4" name="直線コネクタ 293">
          <a:extLst>
            <a:ext uri="{FF2B5EF4-FFF2-40B4-BE49-F238E27FC236}">
              <a16:creationId xmlns:a16="http://schemas.microsoft.com/office/drawing/2014/main" id="{00000000-0008-0000-0E00-000026010000}"/>
            </a:ext>
          </a:extLst>
        </xdr:cNvPr>
        <xdr:cNvCxnSpPr/>
      </xdr:nvCxnSpPr>
      <xdr:spPr>
        <a:xfrm>
          <a:off x="4020820" y="144845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00000000-0008-0000-0E00-000027010000}"/>
            </a:ext>
          </a:extLst>
        </xdr:cNvPr>
        <xdr:cNvSpPr txBox="1"/>
      </xdr:nvSpPr>
      <xdr:spPr>
        <a:xfrm>
          <a:off x="4124960" y="12721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6" name="直線コネクタ 295">
          <a:extLst>
            <a:ext uri="{FF2B5EF4-FFF2-40B4-BE49-F238E27FC236}">
              <a16:creationId xmlns:a16="http://schemas.microsoft.com/office/drawing/2014/main" id="{00000000-0008-0000-0E00-000028010000}"/>
            </a:ext>
          </a:extLst>
        </xdr:cNvPr>
        <xdr:cNvCxnSpPr/>
      </xdr:nvCxnSpPr>
      <xdr:spPr>
        <a:xfrm>
          <a:off x="4020820" y="129382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55897</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00000000-0008-0000-0E00-000029010000}"/>
            </a:ext>
          </a:extLst>
        </xdr:cNvPr>
        <xdr:cNvSpPr txBox="1"/>
      </xdr:nvSpPr>
      <xdr:spPr>
        <a:xfrm>
          <a:off x="4124960" y="13299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8" name="フローチャート: 判断 297">
          <a:extLst>
            <a:ext uri="{FF2B5EF4-FFF2-40B4-BE49-F238E27FC236}">
              <a16:creationId xmlns:a16="http://schemas.microsoft.com/office/drawing/2014/main" id="{00000000-0008-0000-0E00-00002A010000}"/>
            </a:ext>
          </a:extLst>
        </xdr:cNvPr>
        <xdr:cNvSpPr/>
      </xdr:nvSpPr>
      <xdr:spPr>
        <a:xfrm>
          <a:off x="4036060" y="134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9" name="フローチャート: 判断 298">
          <a:extLst>
            <a:ext uri="{FF2B5EF4-FFF2-40B4-BE49-F238E27FC236}">
              <a16:creationId xmlns:a16="http://schemas.microsoft.com/office/drawing/2014/main" id="{00000000-0008-0000-0E00-00002B010000}"/>
            </a:ext>
          </a:extLst>
        </xdr:cNvPr>
        <xdr:cNvSpPr/>
      </xdr:nvSpPr>
      <xdr:spPr>
        <a:xfrm>
          <a:off x="3312160" y="133990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300" name="フローチャート: 判断 299">
          <a:extLst>
            <a:ext uri="{FF2B5EF4-FFF2-40B4-BE49-F238E27FC236}">
              <a16:creationId xmlns:a16="http://schemas.microsoft.com/office/drawing/2014/main" id="{00000000-0008-0000-0E00-00002C010000}"/>
            </a:ext>
          </a:extLst>
        </xdr:cNvPr>
        <xdr:cNvSpPr/>
      </xdr:nvSpPr>
      <xdr:spPr>
        <a:xfrm>
          <a:off x="2514600" y="133859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301" name="フローチャート: 判断 300">
          <a:extLst>
            <a:ext uri="{FF2B5EF4-FFF2-40B4-BE49-F238E27FC236}">
              <a16:creationId xmlns:a16="http://schemas.microsoft.com/office/drawing/2014/main" id="{00000000-0008-0000-0E00-00002D010000}"/>
            </a:ext>
          </a:extLst>
        </xdr:cNvPr>
        <xdr:cNvSpPr/>
      </xdr:nvSpPr>
      <xdr:spPr>
        <a:xfrm>
          <a:off x="1739900" y="1331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302" name="フローチャート: 判断 301">
          <a:extLst>
            <a:ext uri="{FF2B5EF4-FFF2-40B4-BE49-F238E27FC236}">
              <a16:creationId xmlns:a16="http://schemas.microsoft.com/office/drawing/2014/main" id="{00000000-0008-0000-0E00-00002E010000}"/>
            </a:ext>
          </a:extLst>
        </xdr:cNvPr>
        <xdr:cNvSpPr/>
      </xdr:nvSpPr>
      <xdr:spPr>
        <a:xfrm>
          <a:off x="965200" y="1324882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E00-00003001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E00-00003101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00000000-0008-0000-0E00-00003201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00000000-0008-0000-0E00-00003301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95069</xdr:rowOff>
    </xdr:from>
    <xdr:to>
      <xdr:col>24</xdr:col>
      <xdr:colOff>114300</xdr:colOff>
      <xdr:row>85</xdr:row>
      <xdr:rowOff>25219</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4036060" y="141768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73496</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00000000-0008-0000-0E00-000035010000}"/>
            </a:ext>
          </a:extLst>
        </xdr:cNvPr>
        <xdr:cNvSpPr txBox="1"/>
      </xdr:nvSpPr>
      <xdr:spPr>
        <a:xfrm>
          <a:off x="4124960" y="1415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29755</xdr:rowOff>
    </xdr:from>
    <xdr:to>
      <xdr:col>20</xdr:col>
      <xdr:colOff>38100</xdr:colOff>
      <xdr:row>84</xdr:row>
      <xdr:rowOff>131355</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3312160" y="141115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80555</xdr:rowOff>
    </xdr:from>
    <xdr:to>
      <xdr:col>24</xdr:col>
      <xdr:colOff>63500</xdr:colOff>
      <xdr:row>84</xdr:row>
      <xdr:rowOff>145869</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3355340" y="14162315"/>
          <a:ext cx="73152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132624</xdr:rowOff>
    </xdr:from>
    <xdr:to>
      <xdr:col>15</xdr:col>
      <xdr:colOff>101600</xdr:colOff>
      <xdr:row>84</xdr:row>
      <xdr:rowOff>62774</xdr:rowOff>
    </xdr:to>
    <xdr:sp macro="" textlink="">
      <xdr:nvSpPr>
        <xdr:cNvPr id="312" name="楕円 311">
          <a:extLst>
            <a:ext uri="{FF2B5EF4-FFF2-40B4-BE49-F238E27FC236}">
              <a16:creationId xmlns:a16="http://schemas.microsoft.com/office/drawing/2014/main" id="{00000000-0008-0000-0E00-000038010000}"/>
            </a:ext>
          </a:extLst>
        </xdr:cNvPr>
        <xdr:cNvSpPr/>
      </xdr:nvSpPr>
      <xdr:spPr>
        <a:xfrm>
          <a:off x="2514600" y="140467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11974</xdr:rowOff>
    </xdr:from>
    <xdr:to>
      <xdr:col>19</xdr:col>
      <xdr:colOff>177800</xdr:colOff>
      <xdr:row>84</xdr:row>
      <xdr:rowOff>80555</xdr:rowOff>
    </xdr:to>
    <xdr:cxnSp macro="">
      <xdr:nvCxnSpPr>
        <xdr:cNvPr id="313" name="直線コネクタ 312">
          <a:extLst>
            <a:ext uri="{FF2B5EF4-FFF2-40B4-BE49-F238E27FC236}">
              <a16:creationId xmlns:a16="http://schemas.microsoft.com/office/drawing/2014/main" id="{00000000-0008-0000-0E00-000039010000}"/>
            </a:ext>
          </a:extLst>
        </xdr:cNvPr>
        <xdr:cNvCxnSpPr/>
      </xdr:nvCxnSpPr>
      <xdr:spPr>
        <a:xfrm>
          <a:off x="2565400" y="14093734"/>
          <a:ext cx="78994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60779</xdr:rowOff>
    </xdr:from>
    <xdr:to>
      <xdr:col>10</xdr:col>
      <xdr:colOff>165100</xdr:colOff>
      <xdr:row>83</xdr:row>
      <xdr:rowOff>162379</xdr:rowOff>
    </xdr:to>
    <xdr:sp macro="" textlink="">
      <xdr:nvSpPr>
        <xdr:cNvPr id="314" name="楕円 313">
          <a:extLst>
            <a:ext uri="{FF2B5EF4-FFF2-40B4-BE49-F238E27FC236}">
              <a16:creationId xmlns:a16="http://schemas.microsoft.com/office/drawing/2014/main" id="{00000000-0008-0000-0E00-00003A010000}"/>
            </a:ext>
          </a:extLst>
        </xdr:cNvPr>
        <xdr:cNvSpPr/>
      </xdr:nvSpPr>
      <xdr:spPr>
        <a:xfrm>
          <a:off x="1739900" y="13974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111579</xdr:rowOff>
    </xdr:from>
    <xdr:to>
      <xdr:col>15</xdr:col>
      <xdr:colOff>50800</xdr:colOff>
      <xdr:row>84</xdr:row>
      <xdr:rowOff>11974</xdr:rowOff>
    </xdr:to>
    <xdr:cxnSp macro="">
      <xdr:nvCxnSpPr>
        <xdr:cNvPr id="315" name="直線コネクタ 314">
          <a:extLst>
            <a:ext uri="{FF2B5EF4-FFF2-40B4-BE49-F238E27FC236}">
              <a16:creationId xmlns:a16="http://schemas.microsoft.com/office/drawing/2014/main" id="{00000000-0008-0000-0E00-00003B010000}"/>
            </a:ext>
          </a:extLst>
        </xdr:cNvPr>
        <xdr:cNvCxnSpPr/>
      </xdr:nvCxnSpPr>
      <xdr:spPr>
        <a:xfrm>
          <a:off x="1790700" y="14025699"/>
          <a:ext cx="774700" cy="68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163649</xdr:rowOff>
    </xdr:from>
    <xdr:to>
      <xdr:col>6</xdr:col>
      <xdr:colOff>38100</xdr:colOff>
      <xdr:row>83</xdr:row>
      <xdr:rowOff>93799</xdr:rowOff>
    </xdr:to>
    <xdr:sp macro="" textlink="">
      <xdr:nvSpPr>
        <xdr:cNvPr id="316" name="楕円 315">
          <a:extLst>
            <a:ext uri="{FF2B5EF4-FFF2-40B4-BE49-F238E27FC236}">
              <a16:creationId xmlns:a16="http://schemas.microsoft.com/office/drawing/2014/main" id="{00000000-0008-0000-0E00-00003C010000}"/>
            </a:ext>
          </a:extLst>
        </xdr:cNvPr>
        <xdr:cNvSpPr/>
      </xdr:nvSpPr>
      <xdr:spPr>
        <a:xfrm>
          <a:off x="965200" y="139101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42999</xdr:rowOff>
    </xdr:from>
    <xdr:to>
      <xdr:col>10</xdr:col>
      <xdr:colOff>114300</xdr:colOff>
      <xdr:row>83</xdr:row>
      <xdr:rowOff>111579</xdr:rowOff>
    </xdr:to>
    <xdr:cxnSp macro="">
      <xdr:nvCxnSpPr>
        <xdr:cNvPr id="317" name="直線コネクタ 316">
          <a:extLst>
            <a:ext uri="{FF2B5EF4-FFF2-40B4-BE49-F238E27FC236}">
              <a16:creationId xmlns:a16="http://schemas.microsoft.com/office/drawing/2014/main" id="{00000000-0008-0000-0E00-00003D010000}"/>
            </a:ext>
          </a:extLst>
        </xdr:cNvPr>
        <xdr:cNvCxnSpPr/>
      </xdr:nvCxnSpPr>
      <xdr:spPr>
        <a:xfrm>
          <a:off x="1008380" y="13957119"/>
          <a:ext cx="78232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102161</xdr:rowOff>
    </xdr:from>
    <xdr:ext cx="405111" cy="259045"/>
    <xdr:sp macro="" textlink="">
      <xdr:nvSpPr>
        <xdr:cNvPr id="318" name="n_1aveValue【公営住宅】&#10;有形固定資産減価償却率">
          <a:extLst>
            <a:ext uri="{FF2B5EF4-FFF2-40B4-BE49-F238E27FC236}">
              <a16:creationId xmlns:a16="http://schemas.microsoft.com/office/drawing/2014/main" id="{00000000-0008-0000-0E00-00003E010000}"/>
            </a:ext>
          </a:extLst>
        </xdr:cNvPr>
        <xdr:cNvSpPr txBox="1"/>
      </xdr:nvSpPr>
      <xdr:spPr>
        <a:xfrm>
          <a:off x="3170564" y="13178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89098</xdr:rowOff>
    </xdr:from>
    <xdr:ext cx="405111" cy="259045"/>
    <xdr:sp macro="" textlink="">
      <xdr:nvSpPr>
        <xdr:cNvPr id="319" name="n_2aveValue【公営住宅】&#10;有形固定資産減価償却率">
          <a:extLst>
            <a:ext uri="{FF2B5EF4-FFF2-40B4-BE49-F238E27FC236}">
              <a16:creationId xmlns:a16="http://schemas.microsoft.com/office/drawing/2014/main" id="{00000000-0008-0000-0E00-00003F010000}"/>
            </a:ext>
          </a:extLst>
        </xdr:cNvPr>
        <xdr:cNvSpPr txBox="1"/>
      </xdr:nvSpPr>
      <xdr:spPr>
        <a:xfrm>
          <a:off x="2385704" y="13165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13988</xdr:rowOff>
    </xdr:from>
    <xdr:ext cx="405111" cy="259045"/>
    <xdr:sp macro="" textlink="">
      <xdr:nvSpPr>
        <xdr:cNvPr id="320" name="n_3aveValue【公営住宅】&#10;有形固定資産減価償却率">
          <a:extLst>
            <a:ext uri="{FF2B5EF4-FFF2-40B4-BE49-F238E27FC236}">
              <a16:creationId xmlns:a16="http://schemas.microsoft.com/office/drawing/2014/main" id="{00000000-0008-0000-0E00-000040010000}"/>
            </a:ext>
          </a:extLst>
        </xdr:cNvPr>
        <xdr:cNvSpPr txBox="1"/>
      </xdr:nvSpPr>
      <xdr:spPr>
        <a:xfrm>
          <a:off x="1611004" y="13089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123389</xdr:rowOff>
    </xdr:from>
    <xdr:ext cx="405111" cy="259045"/>
    <xdr:sp macro="" textlink="">
      <xdr:nvSpPr>
        <xdr:cNvPr id="321" name="n_4aveValue【公営住宅】&#10;有形固定資産減価償却率">
          <a:extLst>
            <a:ext uri="{FF2B5EF4-FFF2-40B4-BE49-F238E27FC236}">
              <a16:creationId xmlns:a16="http://schemas.microsoft.com/office/drawing/2014/main" id="{00000000-0008-0000-0E00-000041010000}"/>
            </a:ext>
          </a:extLst>
        </xdr:cNvPr>
        <xdr:cNvSpPr txBox="1"/>
      </xdr:nvSpPr>
      <xdr:spPr>
        <a:xfrm>
          <a:off x="836304" y="13031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122482</xdr:rowOff>
    </xdr:from>
    <xdr:ext cx="405111" cy="259045"/>
    <xdr:sp macro="" textlink="">
      <xdr:nvSpPr>
        <xdr:cNvPr id="322" name="n_1mainValue【公営住宅】&#10;有形固定資産減価償却率">
          <a:extLst>
            <a:ext uri="{FF2B5EF4-FFF2-40B4-BE49-F238E27FC236}">
              <a16:creationId xmlns:a16="http://schemas.microsoft.com/office/drawing/2014/main" id="{00000000-0008-0000-0E00-000042010000}"/>
            </a:ext>
          </a:extLst>
        </xdr:cNvPr>
        <xdr:cNvSpPr txBox="1"/>
      </xdr:nvSpPr>
      <xdr:spPr>
        <a:xfrm>
          <a:off x="3170564" y="1420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53901</xdr:rowOff>
    </xdr:from>
    <xdr:ext cx="405111" cy="259045"/>
    <xdr:sp macro="" textlink="">
      <xdr:nvSpPr>
        <xdr:cNvPr id="323" name="n_2mainValue【公営住宅】&#10;有形固定資産減価償却率">
          <a:extLst>
            <a:ext uri="{FF2B5EF4-FFF2-40B4-BE49-F238E27FC236}">
              <a16:creationId xmlns:a16="http://schemas.microsoft.com/office/drawing/2014/main" id="{00000000-0008-0000-0E00-000043010000}"/>
            </a:ext>
          </a:extLst>
        </xdr:cNvPr>
        <xdr:cNvSpPr txBox="1"/>
      </xdr:nvSpPr>
      <xdr:spPr>
        <a:xfrm>
          <a:off x="2385704" y="1413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153506</xdr:rowOff>
    </xdr:from>
    <xdr:ext cx="405111" cy="259045"/>
    <xdr:sp macro="" textlink="">
      <xdr:nvSpPr>
        <xdr:cNvPr id="324" name="n_3mainValue【公営住宅】&#10;有形固定資産減価償却率">
          <a:extLst>
            <a:ext uri="{FF2B5EF4-FFF2-40B4-BE49-F238E27FC236}">
              <a16:creationId xmlns:a16="http://schemas.microsoft.com/office/drawing/2014/main" id="{00000000-0008-0000-0E00-000044010000}"/>
            </a:ext>
          </a:extLst>
        </xdr:cNvPr>
        <xdr:cNvSpPr txBox="1"/>
      </xdr:nvSpPr>
      <xdr:spPr>
        <a:xfrm>
          <a:off x="1611004" y="14067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84926</xdr:rowOff>
    </xdr:from>
    <xdr:ext cx="405111" cy="259045"/>
    <xdr:sp macro="" textlink="">
      <xdr:nvSpPr>
        <xdr:cNvPr id="325" name="n_4mainValue【公営住宅】&#10;有形固定資産減価償却率">
          <a:extLst>
            <a:ext uri="{FF2B5EF4-FFF2-40B4-BE49-F238E27FC236}">
              <a16:creationId xmlns:a16="http://schemas.microsoft.com/office/drawing/2014/main" id="{00000000-0008-0000-0E00-000045010000}"/>
            </a:ext>
          </a:extLst>
        </xdr:cNvPr>
        <xdr:cNvSpPr txBox="1"/>
      </xdr:nvSpPr>
      <xdr:spPr>
        <a:xfrm>
          <a:off x="836304" y="13999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00000000-0008-0000-0E00-000049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00000000-0008-0000-0E00-00004A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00000000-0008-0000-0E00-00004B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00000000-0008-0000-0E00-00004C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00000000-0008-0000-0E00-00004D01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3" name="テキスト ボックス 342">
          <a:extLst>
            <a:ext uri="{FF2B5EF4-FFF2-40B4-BE49-F238E27FC236}">
              <a16:creationId xmlns:a16="http://schemas.microsoft.com/office/drawing/2014/main" id="{00000000-0008-0000-0E00-000057010000}"/>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5" name="テキスト ボックス 344">
          <a:extLst>
            <a:ext uri="{FF2B5EF4-FFF2-40B4-BE49-F238E27FC236}">
              <a16:creationId xmlns:a16="http://schemas.microsoft.com/office/drawing/2014/main" id="{00000000-0008-0000-0E00-000059010000}"/>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6" name="直線コネクタ 345">
          <a:extLst>
            <a:ext uri="{FF2B5EF4-FFF2-40B4-BE49-F238E27FC236}">
              <a16:creationId xmlns:a16="http://schemas.microsoft.com/office/drawing/2014/main" id="{00000000-0008-0000-0E00-00005A010000}"/>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7" name="テキスト ボックス 346">
          <a:extLst>
            <a:ext uri="{FF2B5EF4-FFF2-40B4-BE49-F238E27FC236}">
              <a16:creationId xmlns:a16="http://schemas.microsoft.com/office/drawing/2014/main" id="{00000000-0008-0000-0E00-00005B010000}"/>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8" name="直線コネクタ 347">
          <a:extLst>
            <a:ext uri="{FF2B5EF4-FFF2-40B4-BE49-F238E27FC236}">
              <a16:creationId xmlns:a16="http://schemas.microsoft.com/office/drawing/2014/main" id="{00000000-0008-0000-0E00-00005C01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9" name="テキスト ボックス 348">
          <a:extLst>
            <a:ext uri="{FF2B5EF4-FFF2-40B4-BE49-F238E27FC236}">
              <a16:creationId xmlns:a16="http://schemas.microsoft.com/office/drawing/2014/main" id="{00000000-0008-0000-0E00-00005D01000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0" name="【公営住宅】&#10;一人当たり面積グラフ枠">
          <a:extLst>
            <a:ext uri="{FF2B5EF4-FFF2-40B4-BE49-F238E27FC236}">
              <a16:creationId xmlns:a16="http://schemas.microsoft.com/office/drawing/2014/main" id="{00000000-0008-0000-0E00-00005E01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51" name="直線コネクタ 350">
          <a:extLst>
            <a:ext uri="{FF2B5EF4-FFF2-40B4-BE49-F238E27FC236}">
              <a16:creationId xmlns:a16="http://schemas.microsoft.com/office/drawing/2014/main" id="{00000000-0008-0000-0E00-00005F010000}"/>
            </a:ext>
          </a:extLst>
        </xdr:cNvPr>
        <xdr:cNvCxnSpPr/>
      </xdr:nvCxnSpPr>
      <xdr:spPr>
        <a:xfrm flipV="1">
          <a:off x="9219565" y="13089527"/>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52" name="【公営住宅】&#10;一人当たり面積最小値テキスト">
          <a:extLst>
            <a:ext uri="{FF2B5EF4-FFF2-40B4-BE49-F238E27FC236}">
              <a16:creationId xmlns:a16="http://schemas.microsoft.com/office/drawing/2014/main" id="{00000000-0008-0000-0E00-000060010000}"/>
            </a:ext>
          </a:extLst>
        </xdr:cNvPr>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53" name="直線コネクタ 352">
          <a:extLst>
            <a:ext uri="{FF2B5EF4-FFF2-40B4-BE49-F238E27FC236}">
              <a16:creationId xmlns:a16="http://schemas.microsoft.com/office/drawing/2014/main" id="{00000000-0008-0000-0E00-000061010000}"/>
            </a:ext>
          </a:extLst>
        </xdr:cNvPr>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4" name="【公営住宅】&#10;一人当たり面積最大値テキスト">
          <a:extLst>
            <a:ext uri="{FF2B5EF4-FFF2-40B4-BE49-F238E27FC236}">
              <a16:creationId xmlns:a16="http://schemas.microsoft.com/office/drawing/2014/main" id="{00000000-0008-0000-0E00-000062010000}"/>
            </a:ext>
          </a:extLst>
        </xdr:cNvPr>
        <xdr:cNvSpPr txBox="1"/>
      </xdr:nvSpPr>
      <xdr:spPr>
        <a:xfrm>
          <a:off x="9258300" y="1287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5" name="直線コネクタ 354">
          <a:extLst>
            <a:ext uri="{FF2B5EF4-FFF2-40B4-BE49-F238E27FC236}">
              <a16:creationId xmlns:a16="http://schemas.microsoft.com/office/drawing/2014/main" id="{00000000-0008-0000-0E00-000063010000}"/>
            </a:ext>
          </a:extLst>
        </xdr:cNvPr>
        <xdr:cNvCxnSpPr/>
      </xdr:nvCxnSpPr>
      <xdr:spPr>
        <a:xfrm>
          <a:off x="9154160" y="130895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148970</xdr:rowOff>
    </xdr:from>
    <xdr:ext cx="469744" cy="259045"/>
    <xdr:sp macro="" textlink="">
      <xdr:nvSpPr>
        <xdr:cNvPr id="356" name="【公営住宅】&#10;一人当たり面積平均値テキスト">
          <a:extLst>
            <a:ext uri="{FF2B5EF4-FFF2-40B4-BE49-F238E27FC236}">
              <a16:creationId xmlns:a16="http://schemas.microsoft.com/office/drawing/2014/main" id="{00000000-0008-0000-0E00-000064010000}"/>
            </a:ext>
          </a:extLst>
        </xdr:cNvPr>
        <xdr:cNvSpPr txBox="1"/>
      </xdr:nvSpPr>
      <xdr:spPr>
        <a:xfrm>
          <a:off x="9258300" y="142307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7" name="フローチャート: 判断 356">
          <a:extLst>
            <a:ext uri="{FF2B5EF4-FFF2-40B4-BE49-F238E27FC236}">
              <a16:creationId xmlns:a16="http://schemas.microsoft.com/office/drawing/2014/main" id="{00000000-0008-0000-0E00-000065010000}"/>
            </a:ext>
          </a:extLst>
        </xdr:cNvPr>
        <xdr:cNvSpPr/>
      </xdr:nvSpPr>
      <xdr:spPr>
        <a:xfrm>
          <a:off x="9192260" y="143754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8" name="フローチャート: 判断 357">
          <a:extLst>
            <a:ext uri="{FF2B5EF4-FFF2-40B4-BE49-F238E27FC236}">
              <a16:creationId xmlns:a16="http://schemas.microsoft.com/office/drawing/2014/main" id="{00000000-0008-0000-0E00-000066010000}"/>
            </a:ext>
          </a:extLst>
        </xdr:cNvPr>
        <xdr:cNvSpPr/>
      </xdr:nvSpPr>
      <xdr:spPr>
        <a:xfrm>
          <a:off x="844550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9" name="フローチャート: 判断 358">
          <a:extLst>
            <a:ext uri="{FF2B5EF4-FFF2-40B4-BE49-F238E27FC236}">
              <a16:creationId xmlns:a16="http://schemas.microsoft.com/office/drawing/2014/main" id="{00000000-0008-0000-0E00-000067010000}"/>
            </a:ext>
          </a:extLst>
        </xdr:cNvPr>
        <xdr:cNvSpPr/>
      </xdr:nvSpPr>
      <xdr:spPr>
        <a:xfrm>
          <a:off x="767080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60" name="フローチャート: 判断 359">
          <a:extLst>
            <a:ext uri="{FF2B5EF4-FFF2-40B4-BE49-F238E27FC236}">
              <a16:creationId xmlns:a16="http://schemas.microsoft.com/office/drawing/2014/main" id="{00000000-0008-0000-0E00-000068010000}"/>
            </a:ext>
          </a:extLst>
        </xdr:cNvPr>
        <xdr:cNvSpPr/>
      </xdr:nvSpPr>
      <xdr:spPr>
        <a:xfrm>
          <a:off x="6873240" y="14382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61" name="フローチャート: 判断 360">
          <a:extLst>
            <a:ext uri="{FF2B5EF4-FFF2-40B4-BE49-F238E27FC236}">
              <a16:creationId xmlns:a16="http://schemas.microsoft.com/office/drawing/2014/main" id="{00000000-0008-0000-0E00-000069010000}"/>
            </a:ext>
          </a:extLst>
        </xdr:cNvPr>
        <xdr:cNvSpPr/>
      </xdr:nvSpPr>
      <xdr:spPr>
        <a:xfrm>
          <a:off x="609854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E00-00006A01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00000000-0008-0000-0E00-00006B01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00000000-0008-0000-0E00-00006C01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00000000-0008-0000-0E00-00006D01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00000000-0008-0000-0E00-00006E01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3629</xdr:rowOff>
    </xdr:from>
    <xdr:to>
      <xdr:col>55</xdr:col>
      <xdr:colOff>50800</xdr:colOff>
      <xdr:row>86</xdr:row>
      <xdr:rowOff>105229</xdr:rowOff>
    </xdr:to>
    <xdr:sp macro="" textlink="">
      <xdr:nvSpPr>
        <xdr:cNvPr id="367" name="楕円 366">
          <a:extLst>
            <a:ext uri="{FF2B5EF4-FFF2-40B4-BE49-F238E27FC236}">
              <a16:creationId xmlns:a16="http://schemas.microsoft.com/office/drawing/2014/main" id="{00000000-0008-0000-0E00-00006F010000}"/>
            </a:ext>
          </a:extLst>
        </xdr:cNvPr>
        <xdr:cNvSpPr/>
      </xdr:nvSpPr>
      <xdr:spPr>
        <a:xfrm>
          <a:off x="9192260" y="144206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104520</xdr:rowOff>
    </xdr:from>
    <xdr:ext cx="469744" cy="259045"/>
    <xdr:sp macro="" textlink="">
      <xdr:nvSpPr>
        <xdr:cNvPr id="368" name="【公営住宅】&#10;一人当たり面積該当値テキスト">
          <a:extLst>
            <a:ext uri="{FF2B5EF4-FFF2-40B4-BE49-F238E27FC236}">
              <a16:creationId xmlns:a16="http://schemas.microsoft.com/office/drawing/2014/main" id="{00000000-0008-0000-0E00-000070010000}"/>
            </a:ext>
          </a:extLst>
        </xdr:cNvPr>
        <xdr:cNvSpPr txBox="1"/>
      </xdr:nvSpPr>
      <xdr:spPr>
        <a:xfrm>
          <a:off x="9258300" y="14353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3629</xdr:rowOff>
    </xdr:from>
    <xdr:to>
      <xdr:col>50</xdr:col>
      <xdr:colOff>165100</xdr:colOff>
      <xdr:row>86</xdr:row>
      <xdr:rowOff>105229</xdr:rowOff>
    </xdr:to>
    <xdr:sp macro="" textlink="">
      <xdr:nvSpPr>
        <xdr:cNvPr id="369" name="楕円 368">
          <a:extLst>
            <a:ext uri="{FF2B5EF4-FFF2-40B4-BE49-F238E27FC236}">
              <a16:creationId xmlns:a16="http://schemas.microsoft.com/office/drawing/2014/main" id="{00000000-0008-0000-0E00-000071010000}"/>
            </a:ext>
          </a:extLst>
        </xdr:cNvPr>
        <xdr:cNvSpPr/>
      </xdr:nvSpPr>
      <xdr:spPr>
        <a:xfrm>
          <a:off x="8445500" y="1442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54429</xdr:rowOff>
    </xdr:from>
    <xdr:to>
      <xdr:col>55</xdr:col>
      <xdr:colOff>0</xdr:colOff>
      <xdr:row>86</xdr:row>
      <xdr:rowOff>54429</xdr:rowOff>
    </xdr:to>
    <xdr:cxnSp macro="">
      <xdr:nvCxnSpPr>
        <xdr:cNvPr id="370" name="直線コネクタ 369">
          <a:extLst>
            <a:ext uri="{FF2B5EF4-FFF2-40B4-BE49-F238E27FC236}">
              <a16:creationId xmlns:a16="http://schemas.microsoft.com/office/drawing/2014/main" id="{00000000-0008-0000-0E00-000072010000}"/>
            </a:ext>
          </a:extLst>
        </xdr:cNvPr>
        <xdr:cNvCxnSpPr/>
      </xdr:nvCxnSpPr>
      <xdr:spPr>
        <a:xfrm>
          <a:off x="8496300" y="14471469"/>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3629</xdr:rowOff>
    </xdr:from>
    <xdr:to>
      <xdr:col>46</xdr:col>
      <xdr:colOff>38100</xdr:colOff>
      <xdr:row>86</xdr:row>
      <xdr:rowOff>105229</xdr:rowOff>
    </xdr:to>
    <xdr:sp macro="" textlink="">
      <xdr:nvSpPr>
        <xdr:cNvPr id="371" name="楕円 370">
          <a:extLst>
            <a:ext uri="{FF2B5EF4-FFF2-40B4-BE49-F238E27FC236}">
              <a16:creationId xmlns:a16="http://schemas.microsoft.com/office/drawing/2014/main" id="{00000000-0008-0000-0E00-000073010000}"/>
            </a:ext>
          </a:extLst>
        </xdr:cNvPr>
        <xdr:cNvSpPr/>
      </xdr:nvSpPr>
      <xdr:spPr>
        <a:xfrm>
          <a:off x="7670800" y="144206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54429</xdr:rowOff>
    </xdr:from>
    <xdr:to>
      <xdr:col>50</xdr:col>
      <xdr:colOff>114300</xdr:colOff>
      <xdr:row>86</xdr:row>
      <xdr:rowOff>54429</xdr:rowOff>
    </xdr:to>
    <xdr:cxnSp macro="">
      <xdr:nvCxnSpPr>
        <xdr:cNvPr id="372" name="直線コネクタ 371">
          <a:extLst>
            <a:ext uri="{FF2B5EF4-FFF2-40B4-BE49-F238E27FC236}">
              <a16:creationId xmlns:a16="http://schemas.microsoft.com/office/drawing/2014/main" id="{00000000-0008-0000-0E00-000074010000}"/>
            </a:ext>
          </a:extLst>
        </xdr:cNvPr>
        <xdr:cNvCxnSpPr/>
      </xdr:nvCxnSpPr>
      <xdr:spPr>
        <a:xfrm>
          <a:off x="7713980" y="1447146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3629</xdr:rowOff>
    </xdr:from>
    <xdr:to>
      <xdr:col>41</xdr:col>
      <xdr:colOff>101600</xdr:colOff>
      <xdr:row>86</xdr:row>
      <xdr:rowOff>105229</xdr:rowOff>
    </xdr:to>
    <xdr:sp macro="" textlink="">
      <xdr:nvSpPr>
        <xdr:cNvPr id="373" name="楕円 372">
          <a:extLst>
            <a:ext uri="{FF2B5EF4-FFF2-40B4-BE49-F238E27FC236}">
              <a16:creationId xmlns:a16="http://schemas.microsoft.com/office/drawing/2014/main" id="{00000000-0008-0000-0E00-000075010000}"/>
            </a:ext>
          </a:extLst>
        </xdr:cNvPr>
        <xdr:cNvSpPr/>
      </xdr:nvSpPr>
      <xdr:spPr>
        <a:xfrm>
          <a:off x="6873240" y="1442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54429</xdr:rowOff>
    </xdr:from>
    <xdr:to>
      <xdr:col>45</xdr:col>
      <xdr:colOff>177800</xdr:colOff>
      <xdr:row>86</xdr:row>
      <xdr:rowOff>54429</xdr:rowOff>
    </xdr:to>
    <xdr:cxnSp macro="">
      <xdr:nvCxnSpPr>
        <xdr:cNvPr id="374" name="直線コネクタ 373">
          <a:extLst>
            <a:ext uri="{FF2B5EF4-FFF2-40B4-BE49-F238E27FC236}">
              <a16:creationId xmlns:a16="http://schemas.microsoft.com/office/drawing/2014/main" id="{00000000-0008-0000-0E00-000076010000}"/>
            </a:ext>
          </a:extLst>
        </xdr:cNvPr>
        <xdr:cNvCxnSpPr/>
      </xdr:nvCxnSpPr>
      <xdr:spPr>
        <a:xfrm>
          <a:off x="6924040" y="1447146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3629</xdr:rowOff>
    </xdr:from>
    <xdr:to>
      <xdr:col>36</xdr:col>
      <xdr:colOff>165100</xdr:colOff>
      <xdr:row>86</xdr:row>
      <xdr:rowOff>105229</xdr:rowOff>
    </xdr:to>
    <xdr:sp macro="" textlink="">
      <xdr:nvSpPr>
        <xdr:cNvPr id="375" name="楕円 374">
          <a:extLst>
            <a:ext uri="{FF2B5EF4-FFF2-40B4-BE49-F238E27FC236}">
              <a16:creationId xmlns:a16="http://schemas.microsoft.com/office/drawing/2014/main" id="{00000000-0008-0000-0E00-000077010000}"/>
            </a:ext>
          </a:extLst>
        </xdr:cNvPr>
        <xdr:cNvSpPr/>
      </xdr:nvSpPr>
      <xdr:spPr>
        <a:xfrm>
          <a:off x="6098540" y="1442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54429</xdr:rowOff>
    </xdr:from>
    <xdr:to>
      <xdr:col>41</xdr:col>
      <xdr:colOff>50800</xdr:colOff>
      <xdr:row>86</xdr:row>
      <xdr:rowOff>54429</xdr:rowOff>
    </xdr:to>
    <xdr:cxnSp macro="">
      <xdr:nvCxnSpPr>
        <xdr:cNvPr id="376" name="直線コネクタ 375">
          <a:extLst>
            <a:ext uri="{FF2B5EF4-FFF2-40B4-BE49-F238E27FC236}">
              <a16:creationId xmlns:a16="http://schemas.microsoft.com/office/drawing/2014/main" id="{00000000-0008-0000-0E00-000078010000}"/>
            </a:ext>
          </a:extLst>
        </xdr:cNvPr>
        <xdr:cNvCxnSpPr/>
      </xdr:nvCxnSpPr>
      <xdr:spPr>
        <a:xfrm>
          <a:off x="6149340" y="14471469"/>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77" name="n_1aveValue【公営住宅】&#10;一人当たり面積">
          <a:extLst>
            <a:ext uri="{FF2B5EF4-FFF2-40B4-BE49-F238E27FC236}">
              <a16:creationId xmlns:a16="http://schemas.microsoft.com/office/drawing/2014/main" id="{00000000-0008-0000-0E00-000079010000}"/>
            </a:ext>
          </a:extLst>
        </xdr:cNvPr>
        <xdr:cNvSpPr txBox="1"/>
      </xdr:nvSpPr>
      <xdr:spPr>
        <a:xfrm>
          <a:off x="827158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79301</xdr:rowOff>
    </xdr:from>
    <xdr:ext cx="469744" cy="259045"/>
    <xdr:sp macro="" textlink="">
      <xdr:nvSpPr>
        <xdr:cNvPr id="378" name="n_2aveValue【公営住宅】&#10;一人当たり面積">
          <a:extLst>
            <a:ext uri="{FF2B5EF4-FFF2-40B4-BE49-F238E27FC236}">
              <a16:creationId xmlns:a16="http://schemas.microsoft.com/office/drawing/2014/main" id="{00000000-0008-0000-0E00-00007A010000}"/>
            </a:ext>
          </a:extLst>
        </xdr:cNvPr>
        <xdr:cNvSpPr txBox="1"/>
      </xdr:nvSpPr>
      <xdr:spPr>
        <a:xfrm>
          <a:off x="7509587" y="1416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79301</xdr:rowOff>
    </xdr:from>
    <xdr:ext cx="469744" cy="259045"/>
    <xdr:sp macro="" textlink="">
      <xdr:nvSpPr>
        <xdr:cNvPr id="379" name="n_3aveValue【公営住宅】&#10;一人当たり面積">
          <a:extLst>
            <a:ext uri="{FF2B5EF4-FFF2-40B4-BE49-F238E27FC236}">
              <a16:creationId xmlns:a16="http://schemas.microsoft.com/office/drawing/2014/main" id="{00000000-0008-0000-0E00-00007B010000}"/>
            </a:ext>
          </a:extLst>
        </xdr:cNvPr>
        <xdr:cNvSpPr txBox="1"/>
      </xdr:nvSpPr>
      <xdr:spPr>
        <a:xfrm>
          <a:off x="6712027" y="1416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69504</xdr:rowOff>
    </xdr:from>
    <xdr:ext cx="469744" cy="259045"/>
    <xdr:sp macro="" textlink="">
      <xdr:nvSpPr>
        <xdr:cNvPr id="380" name="n_4aveValue【公営住宅】&#10;一人当たり面積">
          <a:extLst>
            <a:ext uri="{FF2B5EF4-FFF2-40B4-BE49-F238E27FC236}">
              <a16:creationId xmlns:a16="http://schemas.microsoft.com/office/drawing/2014/main" id="{00000000-0008-0000-0E00-00007C010000}"/>
            </a:ext>
          </a:extLst>
        </xdr:cNvPr>
        <xdr:cNvSpPr txBox="1"/>
      </xdr:nvSpPr>
      <xdr:spPr>
        <a:xfrm>
          <a:off x="593732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96356</xdr:rowOff>
    </xdr:from>
    <xdr:ext cx="469744" cy="259045"/>
    <xdr:sp macro="" textlink="">
      <xdr:nvSpPr>
        <xdr:cNvPr id="381" name="n_1mainValue【公営住宅】&#10;一人当たり面積">
          <a:extLst>
            <a:ext uri="{FF2B5EF4-FFF2-40B4-BE49-F238E27FC236}">
              <a16:creationId xmlns:a16="http://schemas.microsoft.com/office/drawing/2014/main" id="{00000000-0008-0000-0E00-00007D010000}"/>
            </a:ext>
          </a:extLst>
        </xdr:cNvPr>
        <xdr:cNvSpPr txBox="1"/>
      </xdr:nvSpPr>
      <xdr:spPr>
        <a:xfrm>
          <a:off x="8271587" y="1451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96356</xdr:rowOff>
    </xdr:from>
    <xdr:ext cx="469744" cy="259045"/>
    <xdr:sp macro="" textlink="">
      <xdr:nvSpPr>
        <xdr:cNvPr id="382" name="n_2mainValue【公営住宅】&#10;一人当たり面積">
          <a:extLst>
            <a:ext uri="{FF2B5EF4-FFF2-40B4-BE49-F238E27FC236}">
              <a16:creationId xmlns:a16="http://schemas.microsoft.com/office/drawing/2014/main" id="{00000000-0008-0000-0E00-00007E010000}"/>
            </a:ext>
          </a:extLst>
        </xdr:cNvPr>
        <xdr:cNvSpPr txBox="1"/>
      </xdr:nvSpPr>
      <xdr:spPr>
        <a:xfrm>
          <a:off x="7509587" y="1451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96356</xdr:rowOff>
    </xdr:from>
    <xdr:ext cx="469744" cy="259045"/>
    <xdr:sp macro="" textlink="">
      <xdr:nvSpPr>
        <xdr:cNvPr id="383" name="n_3mainValue【公営住宅】&#10;一人当たり面積">
          <a:extLst>
            <a:ext uri="{FF2B5EF4-FFF2-40B4-BE49-F238E27FC236}">
              <a16:creationId xmlns:a16="http://schemas.microsoft.com/office/drawing/2014/main" id="{00000000-0008-0000-0E00-00007F010000}"/>
            </a:ext>
          </a:extLst>
        </xdr:cNvPr>
        <xdr:cNvSpPr txBox="1"/>
      </xdr:nvSpPr>
      <xdr:spPr>
        <a:xfrm>
          <a:off x="6712027" y="1451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96356</xdr:rowOff>
    </xdr:from>
    <xdr:ext cx="469744" cy="259045"/>
    <xdr:sp macro="" textlink="">
      <xdr:nvSpPr>
        <xdr:cNvPr id="384" name="n_4mainValue【公営住宅】&#10;一人当たり面積">
          <a:extLst>
            <a:ext uri="{FF2B5EF4-FFF2-40B4-BE49-F238E27FC236}">
              <a16:creationId xmlns:a16="http://schemas.microsoft.com/office/drawing/2014/main" id="{00000000-0008-0000-0E00-000080010000}"/>
            </a:ext>
          </a:extLst>
        </xdr:cNvPr>
        <xdr:cNvSpPr txBox="1"/>
      </xdr:nvSpPr>
      <xdr:spPr>
        <a:xfrm>
          <a:off x="5937327" y="1451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E00-000091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00000000-0008-0000-0E00-000092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00000000-0008-0000-0E00-000093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00000000-0008-0000-0E00-000094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00000000-0008-0000-0E00-000097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9" name="テキスト ボックス 408">
          <a:extLst>
            <a:ext uri="{FF2B5EF4-FFF2-40B4-BE49-F238E27FC236}">
              <a16:creationId xmlns:a16="http://schemas.microsoft.com/office/drawing/2014/main" id="{00000000-0008-0000-0E00-000099010000}"/>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11" name="テキスト ボックス 410">
          <a:extLst>
            <a:ext uri="{FF2B5EF4-FFF2-40B4-BE49-F238E27FC236}">
              <a16:creationId xmlns:a16="http://schemas.microsoft.com/office/drawing/2014/main" id="{00000000-0008-0000-0E00-00009B010000}"/>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3" name="テキスト ボックス 412">
          <a:extLst>
            <a:ext uri="{FF2B5EF4-FFF2-40B4-BE49-F238E27FC236}">
              <a16:creationId xmlns:a16="http://schemas.microsoft.com/office/drawing/2014/main" id="{00000000-0008-0000-0E00-00009D010000}"/>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4" name="直線コネクタ 413">
          <a:extLst>
            <a:ext uri="{FF2B5EF4-FFF2-40B4-BE49-F238E27FC236}">
              <a16:creationId xmlns:a16="http://schemas.microsoft.com/office/drawing/2014/main" id="{00000000-0008-0000-0E00-00009E010000}"/>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5" name="テキスト ボックス 414">
          <a:extLst>
            <a:ext uri="{FF2B5EF4-FFF2-40B4-BE49-F238E27FC236}">
              <a16:creationId xmlns:a16="http://schemas.microsoft.com/office/drawing/2014/main" id="{00000000-0008-0000-0E00-00009F010000}"/>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00000000-0008-0000-0E00-0000A001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00000000-0008-0000-0E00-0000A1010000}"/>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00000000-0008-0000-0E00-0000A201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flipV="1">
          <a:off x="14375764" y="5884164"/>
          <a:ext cx="0" cy="1214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00000000-0008-0000-0E00-0000A4010000}"/>
            </a:ext>
          </a:extLst>
        </xdr:cNvPr>
        <xdr:cNvSpPr txBox="1"/>
      </xdr:nvSpPr>
      <xdr:spPr>
        <a:xfrm>
          <a:off x="14414500" y="710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a:off x="14287500" y="70987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00000000-0008-0000-0E00-0000A6010000}"/>
            </a:ext>
          </a:extLst>
        </xdr:cNvPr>
        <xdr:cNvSpPr txBox="1"/>
      </xdr:nvSpPr>
      <xdr:spPr>
        <a:xfrm>
          <a:off x="14414500" y="5667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23" name="直線コネクタ 422">
          <a:extLst>
            <a:ext uri="{FF2B5EF4-FFF2-40B4-BE49-F238E27FC236}">
              <a16:creationId xmlns:a16="http://schemas.microsoft.com/office/drawing/2014/main" id="{00000000-0008-0000-0E00-0000A7010000}"/>
            </a:ext>
          </a:extLst>
        </xdr:cNvPr>
        <xdr:cNvCxnSpPr/>
      </xdr:nvCxnSpPr>
      <xdr:spPr>
        <a:xfrm>
          <a:off x="14287500" y="58841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88409</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00000000-0008-0000-0E00-0000A8010000}"/>
            </a:ext>
          </a:extLst>
        </xdr:cNvPr>
        <xdr:cNvSpPr txBox="1"/>
      </xdr:nvSpPr>
      <xdr:spPr>
        <a:xfrm>
          <a:off x="14414500" y="62910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5" name="フローチャート: 判断 424">
          <a:extLst>
            <a:ext uri="{FF2B5EF4-FFF2-40B4-BE49-F238E27FC236}">
              <a16:creationId xmlns:a16="http://schemas.microsoft.com/office/drawing/2014/main" id="{00000000-0008-0000-0E00-0000A9010000}"/>
            </a:ext>
          </a:extLst>
        </xdr:cNvPr>
        <xdr:cNvSpPr/>
      </xdr:nvSpPr>
      <xdr:spPr>
        <a:xfrm>
          <a:off x="14325600" y="631266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6" name="フローチャート: 判断 425">
          <a:extLst>
            <a:ext uri="{FF2B5EF4-FFF2-40B4-BE49-F238E27FC236}">
              <a16:creationId xmlns:a16="http://schemas.microsoft.com/office/drawing/2014/main" id="{00000000-0008-0000-0E00-0000AA010000}"/>
            </a:ext>
          </a:extLst>
        </xdr:cNvPr>
        <xdr:cNvSpPr/>
      </xdr:nvSpPr>
      <xdr:spPr>
        <a:xfrm>
          <a:off x="13578840" y="63103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7" name="フローチャート: 判断 426">
          <a:extLst>
            <a:ext uri="{FF2B5EF4-FFF2-40B4-BE49-F238E27FC236}">
              <a16:creationId xmlns:a16="http://schemas.microsoft.com/office/drawing/2014/main" id="{00000000-0008-0000-0E00-0000AB010000}"/>
            </a:ext>
          </a:extLst>
        </xdr:cNvPr>
        <xdr:cNvSpPr/>
      </xdr:nvSpPr>
      <xdr:spPr>
        <a:xfrm>
          <a:off x="12804140" y="6330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8" name="フローチャート: 判断 427">
          <a:extLst>
            <a:ext uri="{FF2B5EF4-FFF2-40B4-BE49-F238E27FC236}">
              <a16:creationId xmlns:a16="http://schemas.microsoft.com/office/drawing/2014/main" id="{00000000-0008-0000-0E00-0000AC010000}"/>
            </a:ext>
          </a:extLst>
        </xdr:cNvPr>
        <xdr:cNvSpPr/>
      </xdr:nvSpPr>
      <xdr:spPr>
        <a:xfrm>
          <a:off x="12029440" y="6328664"/>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9" name="フローチャート: 判断 428">
          <a:extLst>
            <a:ext uri="{FF2B5EF4-FFF2-40B4-BE49-F238E27FC236}">
              <a16:creationId xmlns:a16="http://schemas.microsoft.com/office/drawing/2014/main" id="{00000000-0008-0000-0E00-0000AD010000}"/>
            </a:ext>
          </a:extLst>
        </xdr:cNvPr>
        <xdr:cNvSpPr/>
      </xdr:nvSpPr>
      <xdr:spPr>
        <a:xfrm>
          <a:off x="1123188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E00-0000AF01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E00-0000B101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E00-0000B201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91694</xdr:rowOff>
    </xdr:from>
    <xdr:to>
      <xdr:col>85</xdr:col>
      <xdr:colOff>177800</xdr:colOff>
      <xdr:row>38</xdr:row>
      <xdr:rowOff>21844</xdr:rowOff>
    </xdr:to>
    <xdr:sp macro="" textlink="">
      <xdr:nvSpPr>
        <xdr:cNvPr id="435" name="楕円 434">
          <a:extLst>
            <a:ext uri="{FF2B5EF4-FFF2-40B4-BE49-F238E27FC236}">
              <a16:creationId xmlns:a16="http://schemas.microsoft.com/office/drawing/2014/main" id="{00000000-0008-0000-0E00-0000B3010000}"/>
            </a:ext>
          </a:extLst>
        </xdr:cNvPr>
        <xdr:cNvSpPr/>
      </xdr:nvSpPr>
      <xdr:spPr>
        <a:xfrm>
          <a:off x="14325600" y="629437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114571</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00000000-0008-0000-0E00-0000B4010000}"/>
            </a:ext>
          </a:extLst>
        </xdr:cNvPr>
        <xdr:cNvSpPr txBox="1"/>
      </xdr:nvSpPr>
      <xdr:spPr>
        <a:xfrm>
          <a:off x="14414500" y="6149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80264</xdr:rowOff>
    </xdr:from>
    <xdr:to>
      <xdr:col>81</xdr:col>
      <xdr:colOff>101600</xdr:colOff>
      <xdr:row>39</xdr:row>
      <xdr:rowOff>10414</xdr:rowOff>
    </xdr:to>
    <xdr:sp macro="" textlink="">
      <xdr:nvSpPr>
        <xdr:cNvPr id="437" name="楕円 436">
          <a:extLst>
            <a:ext uri="{FF2B5EF4-FFF2-40B4-BE49-F238E27FC236}">
              <a16:creationId xmlns:a16="http://schemas.microsoft.com/office/drawing/2014/main" id="{00000000-0008-0000-0E00-0000B5010000}"/>
            </a:ext>
          </a:extLst>
        </xdr:cNvPr>
        <xdr:cNvSpPr/>
      </xdr:nvSpPr>
      <xdr:spPr>
        <a:xfrm>
          <a:off x="13578840" y="64505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142494</xdr:rowOff>
    </xdr:from>
    <xdr:to>
      <xdr:col>85</xdr:col>
      <xdr:colOff>127000</xdr:colOff>
      <xdr:row>38</xdr:row>
      <xdr:rowOff>131064</xdr:rowOff>
    </xdr:to>
    <xdr:cxnSp macro="">
      <xdr:nvCxnSpPr>
        <xdr:cNvPr id="438" name="直線コネクタ 437">
          <a:extLst>
            <a:ext uri="{FF2B5EF4-FFF2-40B4-BE49-F238E27FC236}">
              <a16:creationId xmlns:a16="http://schemas.microsoft.com/office/drawing/2014/main" id="{00000000-0008-0000-0E00-0000B6010000}"/>
            </a:ext>
          </a:extLst>
        </xdr:cNvPr>
        <xdr:cNvCxnSpPr/>
      </xdr:nvCxnSpPr>
      <xdr:spPr>
        <a:xfrm flipV="1">
          <a:off x="13629640" y="6345174"/>
          <a:ext cx="74676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43688</xdr:rowOff>
    </xdr:from>
    <xdr:to>
      <xdr:col>76</xdr:col>
      <xdr:colOff>165100</xdr:colOff>
      <xdr:row>38</xdr:row>
      <xdr:rowOff>145288</xdr:rowOff>
    </xdr:to>
    <xdr:sp macro="" textlink="">
      <xdr:nvSpPr>
        <xdr:cNvPr id="439" name="楕円 438">
          <a:extLst>
            <a:ext uri="{FF2B5EF4-FFF2-40B4-BE49-F238E27FC236}">
              <a16:creationId xmlns:a16="http://schemas.microsoft.com/office/drawing/2014/main" id="{00000000-0008-0000-0E00-0000B7010000}"/>
            </a:ext>
          </a:extLst>
        </xdr:cNvPr>
        <xdr:cNvSpPr/>
      </xdr:nvSpPr>
      <xdr:spPr>
        <a:xfrm>
          <a:off x="12804140" y="641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94488</xdr:rowOff>
    </xdr:from>
    <xdr:to>
      <xdr:col>81</xdr:col>
      <xdr:colOff>50800</xdr:colOff>
      <xdr:row>38</xdr:row>
      <xdr:rowOff>131064</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12854940" y="6464808"/>
          <a:ext cx="7747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107696</xdr:rowOff>
    </xdr:from>
    <xdr:to>
      <xdr:col>72</xdr:col>
      <xdr:colOff>38100</xdr:colOff>
      <xdr:row>40</xdr:row>
      <xdr:rowOff>37846</xdr:rowOff>
    </xdr:to>
    <xdr:sp macro="" textlink="">
      <xdr:nvSpPr>
        <xdr:cNvPr id="441" name="楕円 440">
          <a:extLst>
            <a:ext uri="{FF2B5EF4-FFF2-40B4-BE49-F238E27FC236}">
              <a16:creationId xmlns:a16="http://schemas.microsoft.com/office/drawing/2014/main" id="{00000000-0008-0000-0E00-0000B9010000}"/>
            </a:ext>
          </a:extLst>
        </xdr:cNvPr>
        <xdr:cNvSpPr/>
      </xdr:nvSpPr>
      <xdr:spPr>
        <a:xfrm>
          <a:off x="12029440" y="66456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94488</xdr:rowOff>
    </xdr:from>
    <xdr:to>
      <xdr:col>76</xdr:col>
      <xdr:colOff>114300</xdr:colOff>
      <xdr:row>39</xdr:row>
      <xdr:rowOff>158496</xdr:rowOff>
    </xdr:to>
    <xdr:cxnSp macro="">
      <xdr:nvCxnSpPr>
        <xdr:cNvPr id="442" name="直線コネクタ 441">
          <a:extLst>
            <a:ext uri="{FF2B5EF4-FFF2-40B4-BE49-F238E27FC236}">
              <a16:creationId xmlns:a16="http://schemas.microsoft.com/office/drawing/2014/main" id="{00000000-0008-0000-0E00-0000BA010000}"/>
            </a:ext>
          </a:extLst>
        </xdr:cNvPr>
        <xdr:cNvCxnSpPr/>
      </xdr:nvCxnSpPr>
      <xdr:spPr>
        <a:xfrm flipV="1">
          <a:off x="12072620" y="6464808"/>
          <a:ext cx="782320" cy="23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68834</xdr:rowOff>
    </xdr:from>
    <xdr:to>
      <xdr:col>67</xdr:col>
      <xdr:colOff>101600</xdr:colOff>
      <xdr:row>39</xdr:row>
      <xdr:rowOff>170434</xdr:rowOff>
    </xdr:to>
    <xdr:sp macro="" textlink="">
      <xdr:nvSpPr>
        <xdr:cNvPr id="443" name="楕円 442">
          <a:extLst>
            <a:ext uri="{FF2B5EF4-FFF2-40B4-BE49-F238E27FC236}">
              <a16:creationId xmlns:a16="http://schemas.microsoft.com/office/drawing/2014/main" id="{00000000-0008-0000-0E00-0000BB010000}"/>
            </a:ext>
          </a:extLst>
        </xdr:cNvPr>
        <xdr:cNvSpPr/>
      </xdr:nvSpPr>
      <xdr:spPr>
        <a:xfrm>
          <a:off x="11231880" y="660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119634</xdr:rowOff>
    </xdr:from>
    <xdr:to>
      <xdr:col>71</xdr:col>
      <xdr:colOff>177800</xdr:colOff>
      <xdr:row>39</xdr:row>
      <xdr:rowOff>158496</xdr:rowOff>
    </xdr:to>
    <xdr:cxnSp macro="">
      <xdr:nvCxnSpPr>
        <xdr:cNvPr id="444" name="直線コネクタ 443">
          <a:extLst>
            <a:ext uri="{FF2B5EF4-FFF2-40B4-BE49-F238E27FC236}">
              <a16:creationId xmlns:a16="http://schemas.microsoft.com/office/drawing/2014/main" id="{00000000-0008-0000-0E00-0000BC010000}"/>
            </a:ext>
          </a:extLst>
        </xdr:cNvPr>
        <xdr:cNvCxnSpPr/>
      </xdr:nvCxnSpPr>
      <xdr:spPr>
        <a:xfrm>
          <a:off x="11282680" y="6657594"/>
          <a:ext cx="78994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54373</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3437244" y="608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26752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72661</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19005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47515</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00000000-0008-0000-0E00-0000C0010000}"/>
            </a:ext>
          </a:extLst>
        </xdr:cNvPr>
        <xdr:cNvSpPr txBox="1"/>
      </xdr:nvSpPr>
      <xdr:spPr>
        <a:xfrm>
          <a:off x="11102984" y="6082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1541</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00000000-0008-0000-0E00-0000C1010000}"/>
            </a:ext>
          </a:extLst>
        </xdr:cNvPr>
        <xdr:cNvSpPr txBox="1"/>
      </xdr:nvSpPr>
      <xdr:spPr>
        <a:xfrm>
          <a:off x="13437244" y="6539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136415</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00000000-0008-0000-0E00-0000C2010000}"/>
            </a:ext>
          </a:extLst>
        </xdr:cNvPr>
        <xdr:cNvSpPr txBox="1"/>
      </xdr:nvSpPr>
      <xdr:spPr>
        <a:xfrm>
          <a:off x="12675244" y="6506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28973</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00000000-0008-0000-0E00-0000C3010000}"/>
            </a:ext>
          </a:extLst>
        </xdr:cNvPr>
        <xdr:cNvSpPr txBox="1"/>
      </xdr:nvSpPr>
      <xdr:spPr>
        <a:xfrm>
          <a:off x="11900544" y="6734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161561</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00000000-0008-0000-0E00-0000C4010000}"/>
            </a:ext>
          </a:extLst>
        </xdr:cNvPr>
        <xdr:cNvSpPr txBox="1"/>
      </xdr:nvSpPr>
      <xdr:spPr>
        <a:xfrm>
          <a:off x="11102984" y="669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00000000-0008-0000-0E00-0000C801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00000000-0008-0000-0E00-0000C901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00000000-0008-0000-0E00-0000CA01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00000000-0008-0000-0E00-0000CB01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00000000-0008-0000-0E00-0000CC01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00000000-0008-0000-0E00-0000CF010000}"/>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4" name="テキスト ボックス 463">
          <a:extLst>
            <a:ext uri="{FF2B5EF4-FFF2-40B4-BE49-F238E27FC236}">
              <a16:creationId xmlns:a16="http://schemas.microsoft.com/office/drawing/2014/main" id="{00000000-0008-0000-0E00-0000D0010000}"/>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6" name="テキスト ボックス 465">
          <a:extLst>
            <a:ext uri="{FF2B5EF4-FFF2-40B4-BE49-F238E27FC236}">
              <a16:creationId xmlns:a16="http://schemas.microsoft.com/office/drawing/2014/main" id="{00000000-0008-0000-0E00-0000D2010000}"/>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8" name="テキスト ボックス 467">
          <a:extLst>
            <a:ext uri="{FF2B5EF4-FFF2-40B4-BE49-F238E27FC236}">
              <a16:creationId xmlns:a16="http://schemas.microsoft.com/office/drawing/2014/main" id="{00000000-0008-0000-0E00-0000D4010000}"/>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0" name="テキスト ボックス 469">
          <a:extLst>
            <a:ext uri="{FF2B5EF4-FFF2-40B4-BE49-F238E27FC236}">
              <a16:creationId xmlns:a16="http://schemas.microsoft.com/office/drawing/2014/main" id="{00000000-0008-0000-0E00-0000D6010000}"/>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00000000-0008-0000-0E00-0000D8010000}"/>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00000000-0008-0000-0E00-0000D901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74" name="直線コネクタ 473">
          <a:extLst>
            <a:ext uri="{FF2B5EF4-FFF2-40B4-BE49-F238E27FC236}">
              <a16:creationId xmlns:a16="http://schemas.microsoft.com/office/drawing/2014/main" id="{00000000-0008-0000-0E00-0000DA010000}"/>
            </a:ext>
          </a:extLst>
        </xdr:cNvPr>
        <xdr:cNvCxnSpPr/>
      </xdr:nvCxnSpPr>
      <xdr:spPr>
        <a:xfrm flipV="1">
          <a:off x="19509104" y="5606034"/>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00000000-0008-0000-0E00-0000DB010000}"/>
            </a:ext>
          </a:extLst>
        </xdr:cNvPr>
        <xdr:cNvSpPr txBox="1"/>
      </xdr:nvSpPr>
      <xdr:spPr>
        <a:xfrm>
          <a:off x="19547840"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6" name="直線コネクタ 475">
          <a:extLst>
            <a:ext uri="{FF2B5EF4-FFF2-40B4-BE49-F238E27FC236}">
              <a16:creationId xmlns:a16="http://schemas.microsoft.com/office/drawing/2014/main" id="{00000000-0008-0000-0E00-0000DC010000}"/>
            </a:ext>
          </a:extLst>
        </xdr:cNvPr>
        <xdr:cNvCxnSpPr/>
      </xdr:nvCxnSpPr>
      <xdr:spPr>
        <a:xfrm>
          <a:off x="19443700" y="6887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00000000-0008-0000-0E00-0000DD010000}"/>
            </a:ext>
          </a:extLst>
        </xdr:cNvPr>
        <xdr:cNvSpPr txBox="1"/>
      </xdr:nvSpPr>
      <xdr:spPr>
        <a:xfrm>
          <a:off x="19547840" y="538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8" name="直線コネクタ 477">
          <a:extLst>
            <a:ext uri="{FF2B5EF4-FFF2-40B4-BE49-F238E27FC236}">
              <a16:creationId xmlns:a16="http://schemas.microsoft.com/office/drawing/2014/main" id="{00000000-0008-0000-0E00-0000DE010000}"/>
            </a:ext>
          </a:extLst>
        </xdr:cNvPr>
        <xdr:cNvCxnSpPr/>
      </xdr:nvCxnSpPr>
      <xdr:spPr>
        <a:xfrm>
          <a:off x="19443700" y="56060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123715</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00000000-0008-0000-0E00-0000DF010000}"/>
            </a:ext>
          </a:extLst>
        </xdr:cNvPr>
        <xdr:cNvSpPr txBox="1"/>
      </xdr:nvSpPr>
      <xdr:spPr>
        <a:xfrm>
          <a:off x="19547840" y="64940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80" name="フローチャート: 判断 479">
          <a:extLst>
            <a:ext uri="{FF2B5EF4-FFF2-40B4-BE49-F238E27FC236}">
              <a16:creationId xmlns:a16="http://schemas.microsoft.com/office/drawing/2014/main" id="{00000000-0008-0000-0E00-0000E0010000}"/>
            </a:ext>
          </a:extLst>
        </xdr:cNvPr>
        <xdr:cNvSpPr/>
      </xdr:nvSpPr>
      <xdr:spPr>
        <a:xfrm>
          <a:off x="19458940" y="66387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81" name="フローチャート: 判断 480">
          <a:extLst>
            <a:ext uri="{FF2B5EF4-FFF2-40B4-BE49-F238E27FC236}">
              <a16:creationId xmlns:a16="http://schemas.microsoft.com/office/drawing/2014/main" id="{00000000-0008-0000-0E00-0000E1010000}"/>
            </a:ext>
          </a:extLst>
        </xdr:cNvPr>
        <xdr:cNvSpPr/>
      </xdr:nvSpPr>
      <xdr:spPr>
        <a:xfrm>
          <a:off x="18735040" y="66387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82" name="フローチャート: 判断 481">
          <a:extLst>
            <a:ext uri="{FF2B5EF4-FFF2-40B4-BE49-F238E27FC236}">
              <a16:creationId xmlns:a16="http://schemas.microsoft.com/office/drawing/2014/main" id="{00000000-0008-0000-0E00-0000E2010000}"/>
            </a:ext>
          </a:extLst>
        </xdr:cNvPr>
        <xdr:cNvSpPr/>
      </xdr:nvSpPr>
      <xdr:spPr>
        <a:xfrm>
          <a:off x="179374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83" name="フローチャート: 判断 482">
          <a:extLst>
            <a:ext uri="{FF2B5EF4-FFF2-40B4-BE49-F238E27FC236}">
              <a16:creationId xmlns:a16="http://schemas.microsoft.com/office/drawing/2014/main" id="{00000000-0008-0000-0E00-0000E3010000}"/>
            </a:ext>
          </a:extLst>
        </xdr:cNvPr>
        <xdr:cNvSpPr/>
      </xdr:nvSpPr>
      <xdr:spPr>
        <a:xfrm>
          <a:off x="1716278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84" name="フローチャート: 判断 483">
          <a:extLst>
            <a:ext uri="{FF2B5EF4-FFF2-40B4-BE49-F238E27FC236}">
              <a16:creationId xmlns:a16="http://schemas.microsoft.com/office/drawing/2014/main" id="{00000000-0008-0000-0E00-0000E4010000}"/>
            </a:ext>
          </a:extLst>
        </xdr:cNvPr>
        <xdr:cNvSpPr/>
      </xdr:nvSpPr>
      <xdr:spPr>
        <a:xfrm>
          <a:off x="16388080" y="6643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E00-0000E501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E00-0000E701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490" name="楕円 489">
          <a:extLst>
            <a:ext uri="{FF2B5EF4-FFF2-40B4-BE49-F238E27FC236}">
              <a16:creationId xmlns:a16="http://schemas.microsoft.com/office/drawing/2014/main" id="{00000000-0008-0000-0E00-0000EA010000}"/>
            </a:ext>
          </a:extLst>
        </xdr:cNvPr>
        <xdr:cNvSpPr/>
      </xdr:nvSpPr>
      <xdr:spPr>
        <a:xfrm>
          <a:off x="1945894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152417</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00000000-0008-0000-0E00-0000EB010000}"/>
            </a:ext>
          </a:extLst>
        </xdr:cNvPr>
        <xdr:cNvSpPr txBox="1"/>
      </xdr:nvSpPr>
      <xdr:spPr>
        <a:xfrm>
          <a:off x="19547840" y="669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169418</xdr:rowOff>
    </xdr:from>
    <xdr:to>
      <xdr:col>112</xdr:col>
      <xdr:colOff>38100</xdr:colOff>
      <xdr:row>40</xdr:row>
      <xdr:rowOff>99568</xdr:rowOff>
    </xdr:to>
    <xdr:sp macro="" textlink="">
      <xdr:nvSpPr>
        <xdr:cNvPr id="492" name="楕円 491">
          <a:extLst>
            <a:ext uri="{FF2B5EF4-FFF2-40B4-BE49-F238E27FC236}">
              <a16:creationId xmlns:a16="http://schemas.microsoft.com/office/drawing/2014/main" id="{00000000-0008-0000-0E00-0000EC010000}"/>
            </a:ext>
          </a:extLst>
        </xdr:cNvPr>
        <xdr:cNvSpPr/>
      </xdr:nvSpPr>
      <xdr:spPr>
        <a:xfrm>
          <a:off x="18735040" y="67073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48768</xdr:rowOff>
    </xdr:from>
    <xdr:to>
      <xdr:col>116</xdr:col>
      <xdr:colOff>63500</xdr:colOff>
      <xdr:row>40</xdr:row>
      <xdr:rowOff>53340</xdr:rowOff>
    </xdr:to>
    <xdr:cxnSp macro="">
      <xdr:nvCxnSpPr>
        <xdr:cNvPr id="493" name="直線コネクタ 492">
          <a:extLst>
            <a:ext uri="{FF2B5EF4-FFF2-40B4-BE49-F238E27FC236}">
              <a16:creationId xmlns:a16="http://schemas.microsoft.com/office/drawing/2014/main" id="{00000000-0008-0000-0E00-0000ED010000}"/>
            </a:ext>
          </a:extLst>
        </xdr:cNvPr>
        <xdr:cNvCxnSpPr/>
      </xdr:nvCxnSpPr>
      <xdr:spPr>
        <a:xfrm>
          <a:off x="18778220" y="6754368"/>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164846</xdr:rowOff>
    </xdr:from>
    <xdr:to>
      <xdr:col>107</xdr:col>
      <xdr:colOff>101600</xdr:colOff>
      <xdr:row>40</xdr:row>
      <xdr:rowOff>94996</xdr:rowOff>
    </xdr:to>
    <xdr:sp macro="" textlink="">
      <xdr:nvSpPr>
        <xdr:cNvPr id="494" name="楕円 493">
          <a:extLst>
            <a:ext uri="{FF2B5EF4-FFF2-40B4-BE49-F238E27FC236}">
              <a16:creationId xmlns:a16="http://schemas.microsoft.com/office/drawing/2014/main" id="{00000000-0008-0000-0E00-0000EE010000}"/>
            </a:ext>
          </a:extLst>
        </xdr:cNvPr>
        <xdr:cNvSpPr/>
      </xdr:nvSpPr>
      <xdr:spPr>
        <a:xfrm>
          <a:off x="17937480" y="67028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44196</xdr:rowOff>
    </xdr:from>
    <xdr:to>
      <xdr:col>111</xdr:col>
      <xdr:colOff>177800</xdr:colOff>
      <xdr:row>40</xdr:row>
      <xdr:rowOff>48768</xdr:rowOff>
    </xdr:to>
    <xdr:cxnSp macro="">
      <xdr:nvCxnSpPr>
        <xdr:cNvPr id="495" name="直線コネクタ 494">
          <a:extLst>
            <a:ext uri="{FF2B5EF4-FFF2-40B4-BE49-F238E27FC236}">
              <a16:creationId xmlns:a16="http://schemas.microsoft.com/office/drawing/2014/main" id="{00000000-0008-0000-0E00-0000EF010000}"/>
            </a:ext>
          </a:extLst>
        </xdr:cNvPr>
        <xdr:cNvCxnSpPr/>
      </xdr:nvCxnSpPr>
      <xdr:spPr>
        <a:xfrm>
          <a:off x="17988280" y="6749796"/>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164846</xdr:rowOff>
    </xdr:from>
    <xdr:to>
      <xdr:col>102</xdr:col>
      <xdr:colOff>165100</xdr:colOff>
      <xdr:row>40</xdr:row>
      <xdr:rowOff>94996</xdr:rowOff>
    </xdr:to>
    <xdr:sp macro="" textlink="">
      <xdr:nvSpPr>
        <xdr:cNvPr id="496" name="楕円 495">
          <a:extLst>
            <a:ext uri="{FF2B5EF4-FFF2-40B4-BE49-F238E27FC236}">
              <a16:creationId xmlns:a16="http://schemas.microsoft.com/office/drawing/2014/main" id="{00000000-0008-0000-0E00-0000F0010000}"/>
            </a:ext>
          </a:extLst>
        </xdr:cNvPr>
        <xdr:cNvSpPr/>
      </xdr:nvSpPr>
      <xdr:spPr>
        <a:xfrm>
          <a:off x="17162780" y="67028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44196</xdr:rowOff>
    </xdr:from>
    <xdr:to>
      <xdr:col>107</xdr:col>
      <xdr:colOff>50800</xdr:colOff>
      <xdr:row>40</xdr:row>
      <xdr:rowOff>44196</xdr:rowOff>
    </xdr:to>
    <xdr:cxnSp macro="">
      <xdr:nvCxnSpPr>
        <xdr:cNvPr id="497" name="直線コネクタ 496">
          <a:extLst>
            <a:ext uri="{FF2B5EF4-FFF2-40B4-BE49-F238E27FC236}">
              <a16:creationId xmlns:a16="http://schemas.microsoft.com/office/drawing/2014/main" id="{00000000-0008-0000-0E00-0000F1010000}"/>
            </a:ext>
          </a:extLst>
        </xdr:cNvPr>
        <xdr:cNvCxnSpPr/>
      </xdr:nvCxnSpPr>
      <xdr:spPr>
        <a:xfrm>
          <a:off x="17213580" y="6749796"/>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164846</xdr:rowOff>
    </xdr:from>
    <xdr:to>
      <xdr:col>98</xdr:col>
      <xdr:colOff>38100</xdr:colOff>
      <xdr:row>40</xdr:row>
      <xdr:rowOff>94996</xdr:rowOff>
    </xdr:to>
    <xdr:sp macro="" textlink="">
      <xdr:nvSpPr>
        <xdr:cNvPr id="498" name="楕円 497">
          <a:extLst>
            <a:ext uri="{FF2B5EF4-FFF2-40B4-BE49-F238E27FC236}">
              <a16:creationId xmlns:a16="http://schemas.microsoft.com/office/drawing/2014/main" id="{00000000-0008-0000-0E00-0000F2010000}"/>
            </a:ext>
          </a:extLst>
        </xdr:cNvPr>
        <xdr:cNvSpPr/>
      </xdr:nvSpPr>
      <xdr:spPr>
        <a:xfrm>
          <a:off x="16388080" y="67028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44196</xdr:rowOff>
    </xdr:from>
    <xdr:to>
      <xdr:col>102</xdr:col>
      <xdr:colOff>114300</xdr:colOff>
      <xdr:row>40</xdr:row>
      <xdr:rowOff>44196</xdr:rowOff>
    </xdr:to>
    <xdr:cxnSp macro="">
      <xdr:nvCxnSpPr>
        <xdr:cNvPr id="499" name="直線コネクタ 498">
          <a:extLst>
            <a:ext uri="{FF2B5EF4-FFF2-40B4-BE49-F238E27FC236}">
              <a16:creationId xmlns:a16="http://schemas.microsoft.com/office/drawing/2014/main" id="{00000000-0008-0000-0E00-0000F3010000}"/>
            </a:ext>
          </a:extLst>
        </xdr:cNvPr>
        <xdr:cNvCxnSpPr/>
      </xdr:nvCxnSpPr>
      <xdr:spPr>
        <a:xfrm>
          <a:off x="16431260" y="6749796"/>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47515</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00000000-0008-0000-0E00-0000F4010000}"/>
            </a:ext>
          </a:extLst>
        </xdr:cNvPr>
        <xdr:cNvSpPr txBox="1"/>
      </xdr:nvSpPr>
      <xdr:spPr>
        <a:xfrm>
          <a:off x="18561127" y="641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00000000-0008-0000-0E00-0000F5010000}"/>
            </a:ext>
          </a:extLst>
        </xdr:cNvPr>
        <xdr:cNvSpPr txBox="1"/>
      </xdr:nvSpPr>
      <xdr:spPr>
        <a:xfrm>
          <a:off x="17776267" y="6431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17001567" y="643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52087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00000000-0008-0000-0E00-0000F7010000}"/>
            </a:ext>
          </a:extLst>
        </xdr:cNvPr>
        <xdr:cNvSpPr txBox="1"/>
      </xdr:nvSpPr>
      <xdr:spPr>
        <a:xfrm>
          <a:off x="1622686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90695</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00000000-0008-0000-0E00-0000F8010000}"/>
            </a:ext>
          </a:extLst>
        </xdr:cNvPr>
        <xdr:cNvSpPr txBox="1"/>
      </xdr:nvSpPr>
      <xdr:spPr>
        <a:xfrm>
          <a:off x="18561127" y="67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86123</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00000000-0008-0000-0E00-0000F9010000}"/>
            </a:ext>
          </a:extLst>
        </xdr:cNvPr>
        <xdr:cNvSpPr txBox="1"/>
      </xdr:nvSpPr>
      <xdr:spPr>
        <a:xfrm>
          <a:off x="17776267" y="6791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86123</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00000000-0008-0000-0E00-0000FA010000}"/>
            </a:ext>
          </a:extLst>
        </xdr:cNvPr>
        <xdr:cNvSpPr txBox="1"/>
      </xdr:nvSpPr>
      <xdr:spPr>
        <a:xfrm>
          <a:off x="17001567" y="6791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86123</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00000000-0008-0000-0E00-0000FB010000}"/>
            </a:ext>
          </a:extLst>
        </xdr:cNvPr>
        <xdr:cNvSpPr txBox="1"/>
      </xdr:nvSpPr>
      <xdr:spPr>
        <a:xfrm>
          <a:off x="16226867" y="6791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00000000-0008-0000-0E00-0000FC01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00000000-0008-0000-0E00-0000FD01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00000000-0008-0000-0E00-0000FF01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00000000-0008-0000-0E00-00000002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E00-00000102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E00-00000202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00000000-0008-0000-0E00-00000302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00000000-0008-0000-0E00-00000402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00000000-0008-0000-0E00-000006020000}"/>
            </a:ext>
          </a:extLst>
        </xdr:cNvPr>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0" name="テキスト ボックス 519">
          <a:extLst>
            <a:ext uri="{FF2B5EF4-FFF2-40B4-BE49-F238E27FC236}">
              <a16:creationId xmlns:a16="http://schemas.microsoft.com/office/drawing/2014/main" id="{00000000-0008-0000-0E00-000008020000}"/>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00000000-0008-0000-0E00-00000A020000}"/>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00000000-0008-0000-0E00-00000C020000}"/>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00000000-0008-0000-0E00-00000E020000}"/>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00000000-0008-0000-0E00-000010020000}"/>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00000000-0008-0000-0E00-000011020000}"/>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0" name="テキスト ボックス 529">
          <a:extLst>
            <a:ext uri="{FF2B5EF4-FFF2-40B4-BE49-F238E27FC236}">
              <a16:creationId xmlns:a16="http://schemas.microsoft.com/office/drawing/2014/main" id="{00000000-0008-0000-0E00-000012020000}"/>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00000000-0008-0000-0E00-00001302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2" name="テキスト ボックス 531">
          <a:extLst>
            <a:ext uri="{FF2B5EF4-FFF2-40B4-BE49-F238E27FC236}">
              <a16:creationId xmlns:a16="http://schemas.microsoft.com/office/drawing/2014/main" id="{00000000-0008-0000-0E00-000014020000}"/>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00000000-0008-0000-0E00-00001502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4" name="直線コネクタ 533">
          <a:extLst>
            <a:ext uri="{FF2B5EF4-FFF2-40B4-BE49-F238E27FC236}">
              <a16:creationId xmlns:a16="http://schemas.microsoft.com/office/drawing/2014/main" id="{00000000-0008-0000-0E00-000016020000}"/>
            </a:ext>
          </a:extLst>
        </xdr:cNvPr>
        <xdr:cNvCxnSpPr/>
      </xdr:nvCxnSpPr>
      <xdr:spPr>
        <a:xfrm flipV="1">
          <a:off x="14375764" y="9257756"/>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00000000-0008-0000-0E00-000017020000}"/>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6" name="直線コネクタ 535">
          <a:extLst>
            <a:ext uri="{FF2B5EF4-FFF2-40B4-BE49-F238E27FC236}">
              <a16:creationId xmlns:a16="http://schemas.microsoft.com/office/drawing/2014/main" id="{00000000-0008-0000-0E00-000018020000}"/>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00000000-0008-0000-0E00-000019020000}"/>
            </a:ext>
          </a:extLst>
        </xdr:cNvPr>
        <xdr:cNvSpPr txBox="1"/>
      </xdr:nvSpPr>
      <xdr:spPr>
        <a:xfrm>
          <a:off x="14414500" y="9040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38" name="直線コネクタ 537">
          <a:extLst>
            <a:ext uri="{FF2B5EF4-FFF2-40B4-BE49-F238E27FC236}">
              <a16:creationId xmlns:a16="http://schemas.microsoft.com/office/drawing/2014/main" id="{00000000-0008-0000-0E00-00001A020000}"/>
            </a:ext>
          </a:extLst>
        </xdr:cNvPr>
        <xdr:cNvCxnSpPr/>
      </xdr:nvCxnSpPr>
      <xdr:spPr>
        <a:xfrm>
          <a:off x="14287500" y="92577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55353</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00000000-0008-0000-0E00-00001B020000}"/>
            </a:ext>
          </a:extLst>
        </xdr:cNvPr>
        <xdr:cNvSpPr txBox="1"/>
      </xdr:nvSpPr>
      <xdr:spPr>
        <a:xfrm>
          <a:off x="14414500" y="97784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40" name="フローチャート: 判断 539">
          <a:extLst>
            <a:ext uri="{FF2B5EF4-FFF2-40B4-BE49-F238E27FC236}">
              <a16:creationId xmlns:a16="http://schemas.microsoft.com/office/drawing/2014/main" id="{00000000-0008-0000-0E00-00001C020000}"/>
            </a:ext>
          </a:extLst>
        </xdr:cNvPr>
        <xdr:cNvSpPr/>
      </xdr:nvSpPr>
      <xdr:spPr>
        <a:xfrm>
          <a:off x="14325600" y="992323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41" name="フローチャート: 判断 540">
          <a:extLst>
            <a:ext uri="{FF2B5EF4-FFF2-40B4-BE49-F238E27FC236}">
              <a16:creationId xmlns:a16="http://schemas.microsoft.com/office/drawing/2014/main" id="{00000000-0008-0000-0E00-00001D020000}"/>
            </a:ext>
          </a:extLst>
        </xdr:cNvPr>
        <xdr:cNvSpPr/>
      </xdr:nvSpPr>
      <xdr:spPr>
        <a:xfrm>
          <a:off x="1357884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42" name="フローチャート: 判断 541">
          <a:extLst>
            <a:ext uri="{FF2B5EF4-FFF2-40B4-BE49-F238E27FC236}">
              <a16:creationId xmlns:a16="http://schemas.microsoft.com/office/drawing/2014/main" id="{00000000-0008-0000-0E00-00001E020000}"/>
            </a:ext>
          </a:extLst>
        </xdr:cNvPr>
        <xdr:cNvSpPr/>
      </xdr:nvSpPr>
      <xdr:spPr>
        <a:xfrm>
          <a:off x="1280414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43" name="フローチャート: 判断 542">
          <a:extLst>
            <a:ext uri="{FF2B5EF4-FFF2-40B4-BE49-F238E27FC236}">
              <a16:creationId xmlns:a16="http://schemas.microsoft.com/office/drawing/2014/main" id="{00000000-0008-0000-0E00-00001F020000}"/>
            </a:ext>
          </a:extLst>
        </xdr:cNvPr>
        <xdr:cNvSpPr/>
      </xdr:nvSpPr>
      <xdr:spPr>
        <a:xfrm>
          <a:off x="12029440" y="100505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4" name="フローチャート: 判断 543">
          <a:extLst>
            <a:ext uri="{FF2B5EF4-FFF2-40B4-BE49-F238E27FC236}">
              <a16:creationId xmlns:a16="http://schemas.microsoft.com/office/drawing/2014/main" id="{00000000-0008-0000-0E00-000020020000}"/>
            </a:ext>
          </a:extLst>
        </xdr:cNvPr>
        <xdr:cNvSpPr/>
      </xdr:nvSpPr>
      <xdr:spPr>
        <a:xfrm>
          <a:off x="1123188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E00-00002202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E00-00002302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E00-00002402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E00-00002502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47172</xdr:rowOff>
    </xdr:from>
    <xdr:to>
      <xdr:col>85</xdr:col>
      <xdr:colOff>177800</xdr:colOff>
      <xdr:row>60</xdr:row>
      <xdr:rowOff>148772</xdr:rowOff>
    </xdr:to>
    <xdr:sp macro="" textlink="">
      <xdr:nvSpPr>
        <xdr:cNvPr id="550" name="楕円 549">
          <a:extLst>
            <a:ext uri="{FF2B5EF4-FFF2-40B4-BE49-F238E27FC236}">
              <a16:creationId xmlns:a16="http://schemas.microsoft.com/office/drawing/2014/main" id="{00000000-0008-0000-0E00-000026020000}"/>
            </a:ext>
          </a:extLst>
        </xdr:cNvPr>
        <xdr:cNvSpPr/>
      </xdr:nvSpPr>
      <xdr:spPr>
        <a:xfrm>
          <a:off x="14325600" y="10105572"/>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25599</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00000000-0008-0000-0E00-000027020000}"/>
            </a:ext>
          </a:extLst>
        </xdr:cNvPr>
        <xdr:cNvSpPr txBox="1"/>
      </xdr:nvSpPr>
      <xdr:spPr>
        <a:xfrm>
          <a:off x="14414500" y="10083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37374</xdr:rowOff>
    </xdr:from>
    <xdr:to>
      <xdr:col>81</xdr:col>
      <xdr:colOff>101600</xdr:colOff>
      <xdr:row>60</xdr:row>
      <xdr:rowOff>138974</xdr:rowOff>
    </xdr:to>
    <xdr:sp macro="" textlink="">
      <xdr:nvSpPr>
        <xdr:cNvPr id="552" name="楕円 551">
          <a:extLst>
            <a:ext uri="{FF2B5EF4-FFF2-40B4-BE49-F238E27FC236}">
              <a16:creationId xmlns:a16="http://schemas.microsoft.com/office/drawing/2014/main" id="{00000000-0008-0000-0E00-000028020000}"/>
            </a:ext>
          </a:extLst>
        </xdr:cNvPr>
        <xdr:cNvSpPr/>
      </xdr:nvSpPr>
      <xdr:spPr>
        <a:xfrm>
          <a:off x="13578840" y="1009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88174</xdr:rowOff>
    </xdr:from>
    <xdr:to>
      <xdr:col>85</xdr:col>
      <xdr:colOff>127000</xdr:colOff>
      <xdr:row>60</xdr:row>
      <xdr:rowOff>97972</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a:off x="13629640" y="10146574"/>
          <a:ext cx="74676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122283</xdr:rowOff>
    </xdr:from>
    <xdr:to>
      <xdr:col>76</xdr:col>
      <xdr:colOff>165100</xdr:colOff>
      <xdr:row>61</xdr:row>
      <xdr:rowOff>52433</xdr:rowOff>
    </xdr:to>
    <xdr:sp macro="" textlink="">
      <xdr:nvSpPr>
        <xdr:cNvPr id="554" name="楕円 553">
          <a:extLst>
            <a:ext uri="{FF2B5EF4-FFF2-40B4-BE49-F238E27FC236}">
              <a16:creationId xmlns:a16="http://schemas.microsoft.com/office/drawing/2014/main" id="{00000000-0008-0000-0E00-00002A020000}"/>
            </a:ext>
          </a:extLst>
        </xdr:cNvPr>
        <xdr:cNvSpPr/>
      </xdr:nvSpPr>
      <xdr:spPr>
        <a:xfrm>
          <a:off x="12804140" y="101806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88174</xdr:rowOff>
    </xdr:from>
    <xdr:to>
      <xdr:col>81</xdr:col>
      <xdr:colOff>50800</xdr:colOff>
      <xdr:row>61</xdr:row>
      <xdr:rowOff>1633</xdr:rowOff>
    </xdr:to>
    <xdr:cxnSp macro="">
      <xdr:nvCxnSpPr>
        <xdr:cNvPr id="555" name="直線コネクタ 554">
          <a:extLst>
            <a:ext uri="{FF2B5EF4-FFF2-40B4-BE49-F238E27FC236}">
              <a16:creationId xmlns:a16="http://schemas.microsoft.com/office/drawing/2014/main" id="{00000000-0008-0000-0E00-00002B020000}"/>
            </a:ext>
          </a:extLst>
        </xdr:cNvPr>
        <xdr:cNvCxnSpPr/>
      </xdr:nvCxnSpPr>
      <xdr:spPr>
        <a:xfrm flipV="1">
          <a:off x="12854940" y="10146574"/>
          <a:ext cx="774700" cy="8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68399</xdr:rowOff>
    </xdr:from>
    <xdr:to>
      <xdr:col>72</xdr:col>
      <xdr:colOff>38100</xdr:colOff>
      <xdr:row>61</xdr:row>
      <xdr:rowOff>169999</xdr:rowOff>
    </xdr:to>
    <xdr:sp macro="" textlink="">
      <xdr:nvSpPr>
        <xdr:cNvPr id="556" name="楕円 555">
          <a:extLst>
            <a:ext uri="{FF2B5EF4-FFF2-40B4-BE49-F238E27FC236}">
              <a16:creationId xmlns:a16="http://schemas.microsoft.com/office/drawing/2014/main" id="{00000000-0008-0000-0E00-00002C020000}"/>
            </a:ext>
          </a:extLst>
        </xdr:cNvPr>
        <xdr:cNvSpPr/>
      </xdr:nvSpPr>
      <xdr:spPr>
        <a:xfrm>
          <a:off x="12029440" y="102944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1633</xdr:rowOff>
    </xdr:from>
    <xdr:to>
      <xdr:col>76</xdr:col>
      <xdr:colOff>114300</xdr:colOff>
      <xdr:row>61</xdr:row>
      <xdr:rowOff>119199</xdr:rowOff>
    </xdr:to>
    <xdr:cxnSp macro="">
      <xdr:nvCxnSpPr>
        <xdr:cNvPr id="557" name="直線コネクタ 556">
          <a:extLst>
            <a:ext uri="{FF2B5EF4-FFF2-40B4-BE49-F238E27FC236}">
              <a16:creationId xmlns:a16="http://schemas.microsoft.com/office/drawing/2014/main" id="{00000000-0008-0000-0E00-00002D020000}"/>
            </a:ext>
          </a:extLst>
        </xdr:cNvPr>
        <xdr:cNvCxnSpPr/>
      </xdr:nvCxnSpPr>
      <xdr:spPr>
        <a:xfrm flipV="1">
          <a:off x="12072620" y="10227673"/>
          <a:ext cx="78232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127181</xdr:rowOff>
    </xdr:from>
    <xdr:to>
      <xdr:col>67</xdr:col>
      <xdr:colOff>101600</xdr:colOff>
      <xdr:row>62</xdr:row>
      <xdr:rowOff>57331</xdr:rowOff>
    </xdr:to>
    <xdr:sp macro="" textlink="">
      <xdr:nvSpPr>
        <xdr:cNvPr id="558" name="楕円 557">
          <a:extLst>
            <a:ext uri="{FF2B5EF4-FFF2-40B4-BE49-F238E27FC236}">
              <a16:creationId xmlns:a16="http://schemas.microsoft.com/office/drawing/2014/main" id="{00000000-0008-0000-0E00-00002E020000}"/>
            </a:ext>
          </a:extLst>
        </xdr:cNvPr>
        <xdr:cNvSpPr/>
      </xdr:nvSpPr>
      <xdr:spPr>
        <a:xfrm>
          <a:off x="11231880" y="103532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119199</xdr:rowOff>
    </xdr:from>
    <xdr:to>
      <xdr:col>71</xdr:col>
      <xdr:colOff>177800</xdr:colOff>
      <xdr:row>62</xdr:row>
      <xdr:rowOff>6531</xdr:rowOff>
    </xdr:to>
    <xdr:cxnSp macro="">
      <xdr:nvCxnSpPr>
        <xdr:cNvPr id="559" name="直線コネクタ 558">
          <a:extLst>
            <a:ext uri="{FF2B5EF4-FFF2-40B4-BE49-F238E27FC236}">
              <a16:creationId xmlns:a16="http://schemas.microsoft.com/office/drawing/2014/main" id="{00000000-0008-0000-0E00-00002F020000}"/>
            </a:ext>
          </a:extLst>
        </xdr:cNvPr>
        <xdr:cNvCxnSpPr/>
      </xdr:nvCxnSpPr>
      <xdr:spPr>
        <a:xfrm flipV="1">
          <a:off x="11282680" y="10345239"/>
          <a:ext cx="789940" cy="5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8544</xdr:rowOff>
    </xdr:from>
    <xdr:ext cx="405111" cy="259045"/>
    <xdr:sp macro="" textlink="">
      <xdr:nvSpPr>
        <xdr:cNvPr id="560" name="n_1aveValue【学校施設】&#10;有形固定資産減価償却率">
          <a:extLst>
            <a:ext uri="{FF2B5EF4-FFF2-40B4-BE49-F238E27FC236}">
              <a16:creationId xmlns:a16="http://schemas.microsoft.com/office/drawing/2014/main" id="{00000000-0008-0000-0E00-000030020000}"/>
            </a:ext>
          </a:extLst>
        </xdr:cNvPr>
        <xdr:cNvSpPr txBox="1"/>
      </xdr:nvSpPr>
      <xdr:spPr>
        <a:xfrm>
          <a:off x="13437244" y="9731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561" name="n_2aveValue【学校施設】&#10;有形固定資産減価償却率">
          <a:extLst>
            <a:ext uri="{FF2B5EF4-FFF2-40B4-BE49-F238E27FC236}">
              <a16:creationId xmlns:a16="http://schemas.microsoft.com/office/drawing/2014/main" id="{00000000-0008-0000-0E00-000031020000}"/>
            </a:ext>
          </a:extLst>
        </xdr:cNvPr>
        <xdr:cNvSpPr txBox="1"/>
      </xdr:nvSpPr>
      <xdr:spPr>
        <a:xfrm>
          <a:off x="12675244" y="978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106515</xdr:rowOff>
    </xdr:from>
    <xdr:ext cx="405111" cy="259045"/>
    <xdr:sp macro="" textlink="">
      <xdr:nvSpPr>
        <xdr:cNvPr id="562" name="n_3aveValue【学校施設】&#10;有形固定資産減価償却率">
          <a:extLst>
            <a:ext uri="{FF2B5EF4-FFF2-40B4-BE49-F238E27FC236}">
              <a16:creationId xmlns:a16="http://schemas.microsoft.com/office/drawing/2014/main" id="{00000000-0008-0000-0E00-000032020000}"/>
            </a:ext>
          </a:extLst>
        </xdr:cNvPr>
        <xdr:cNvSpPr txBox="1"/>
      </xdr:nvSpPr>
      <xdr:spPr>
        <a:xfrm>
          <a:off x="11900544" y="982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122844</xdr:rowOff>
    </xdr:from>
    <xdr:ext cx="405111" cy="259045"/>
    <xdr:sp macro="" textlink="">
      <xdr:nvSpPr>
        <xdr:cNvPr id="563" name="n_4aveValue【学校施設】&#10;有形固定資産減価償却率">
          <a:extLst>
            <a:ext uri="{FF2B5EF4-FFF2-40B4-BE49-F238E27FC236}">
              <a16:creationId xmlns:a16="http://schemas.microsoft.com/office/drawing/2014/main" id="{00000000-0008-0000-0E00-000033020000}"/>
            </a:ext>
          </a:extLst>
        </xdr:cNvPr>
        <xdr:cNvSpPr txBox="1"/>
      </xdr:nvSpPr>
      <xdr:spPr>
        <a:xfrm>
          <a:off x="11102984" y="984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130101</xdr:rowOff>
    </xdr:from>
    <xdr:ext cx="405111" cy="259045"/>
    <xdr:sp macro="" textlink="">
      <xdr:nvSpPr>
        <xdr:cNvPr id="564" name="n_1mainValue【学校施設】&#10;有形固定資産減価償却率">
          <a:extLst>
            <a:ext uri="{FF2B5EF4-FFF2-40B4-BE49-F238E27FC236}">
              <a16:creationId xmlns:a16="http://schemas.microsoft.com/office/drawing/2014/main" id="{00000000-0008-0000-0E00-000034020000}"/>
            </a:ext>
          </a:extLst>
        </xdr:cNvPr>
        <xdr:cNvSpPr txBox="1"/>
      </xdr:nvSpPr>
      <xdr:spPr>
        <a:xfrm>
          <a:off x="13437244" y="10188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43560</xdr:rowOff>
    </xdr:from>
    <xdr:ext cx="405111" cy="259045"/>
    <xdr:sp macro="" textlink="">
      <xdr:nvSpPr>
        <xdr:cNvPr id="565" name="n_2mainValue【学校施設】&#10;有形固定資産減価償却率">
          <a:extLst>
            <a:ext uri="{FF2B5EF4-FFF2-40B4-BE49-F238E27FC236}">
              <a16:creationId xmlns:a16="http://schemas.microsoft.com/office/drawing/2014/main" id="{00000000-0008-0000-0E00-000035020000}"/>
            </a:ext>
          </a:extLst>
        </xdr:cNvPr>
        <xdr:cNvSpPr txBox="1"/>
      </xdr:nvSpPr>
      <xdr:spPr>
        <a:xfrm>
          <a:off x="12675244" y="10269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161126</xdr:rowOff>
    </xdr:from>
    <xdr:ext cx="405111" cy="259045"/>
    <xdr:sp macro="" textlink="">
      <xdr:nvSpPr>
        <xdr:cNvPr id="566" name="n_3mainValue【学校施設】&#10;有形固定資産減価償却率">
          <a:extLst>
            <a:ext uri="{FF2B5EF4-FFF2-40B4-BE49-F238E27FC236}">
              <a16:creationId xmlns:a16="http://schemas.microsoft.com/office/drawing/2014/main" id="{00000000-0008-0000-0E00-000036020000}"/>
            </a:ext>
          </a:extLst>
        </xdr:cNvPr>
        <xdr:cNvSpPr txBox="1"/>
      </xdr:nvSpPr>
      <xdr:spPr>
        <a:xfrm>
          <a:off x="11900544" y="1038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48458</xdr:rowOff>
    </xdr:from>
    <xdr:ext cx="405111" cy="259045"/>
    <xdr:sp macro="" textlink="">
      <xdr:nvSpPr>
        <xdr:cNvPr id="567" name="n_4mainValue【学校施設】&#10;有形固定資産減価償却率">
          <a:extLst>
            <a:ext uri="{FF2B5EF4-FFF2-40B4-BE49-F238E27FC236}">
              <a16:creationId xmlns:a16="http://schemas.microsoft.com/office/drawing/2014/main" id="{00000000-0008-0000-0E00-000037020000}"/>
            </a:ext>
          </a:extLst>
        </xdr:cNvPr>
        <xdr:cNvSpPr txBox="1"/>
      </xdr:nvSpPr>
      <xdr:spPr>
        <a:xfrm>
          <a:off x="11102984" y="10442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00000000-0008-0000-0E00-00003C02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00000000-0008-0000-0E00-00003D02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00000000-0008-0000-0E00-00003E02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00000000-0008-0000-0E00-00003F02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0" name="テキスト ボックス 579">
          <a:extLst>
            <a:ext uri="{FF2B5EF4-FFF2-40B4-BE49-F238E27FC236}">
              <a16:creationId xmlns:a16="http://schemas.microsoft.com/office/drawing/2014/main" id="{00000000-0008-0000-0E00-000044020000}"/>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2" name="テキスト ボックス 581">
          <a:extLst>
            <a:ext uri="{FF2B5EF4-FFF2-40B4-BE49-F238E27FC236}">
              <a16:creationId xmlns:a16="http://schemas.microsoft.com/office/drawing/2014/main" id="{00000000-0008-0000-0E00-000046020000}"/>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4" name="テキスト ボックス 583">
          <a:extLst>
            <a:ext uri="{FF2B5EF4-FFF2-40B4-BE49-F238E27FC236}">
              <a16:creationId xmlns:a16="http://schemas.microsoft.com/office/drawing/2014/main" id="{00000000-0008-0000-0E00-000048020000}"/>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6" name="テキスト ボックス 585">
          <a:extLst>
            <a:ext uri="{FF2B5EF4-FFF2-40B4-BE49-F238E27FC236}">
              <a16:creationId xmlns:a16="http://schemas.microsoft.com/office/drawing/2014/main" id="{00000000-0008-0000-0E00-00004A020000}"/>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7" name="直線コネクタ 586">
          <a:extLst>
            <a:ext uri="{FF2B5EF4-FFF2-40B4-BE49-F238E27FC236}">
              <a16:creationId xmlns:a16="http://schemas.microsoft.com/office/drawing/2014/main" id="{00000000-0008-0000-0E00-00004B020000}"/>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8" name="テキスト ボックス 587">
          <a:extLst>
            <a:ext uri="{FF2B5EF4-FFF2-40B4-BE49-F238E27FC236}">
              <a16:creationId xmlns:a16="http://schemas.microsoft.com/office/drawing/2014/main" id="{00000000-0008-0000-0E00-00004C020000}"/>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9" name="直線コネクタ 588">
          <a:extLst>
            <a:ext uri="{FF2B5EF4-FFF2-40B4-BE49-F238E27FC236}">
              <a16:creationId xmlns:a16="http://schemas.microsoft.com/office/drawing/2014/main" id="{00000000-0008-0000-0E00-00004D020000}"/>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0" name="テキスト ボックス 589">
          <a:extLst>
            <a:ext uri="{FF2B5EF4-FFF2-40B4-BE49-F238E27FC236}">
              <a16:creationId xmlns:a16="http://schemas.microsoft.com/office/drawing/2014/main" id="{00000000-0008-0000-0E00-00004E020000}"/>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a:extLst>
            <a:ext uri="{FF2B5EF4-FFF2-40B4-BE49-F238E27FC236}">
              <a16:creationId xmlns:a16="http://schemas.microsoft.com/office/drawing/2014/main" id="{00000000-0008-0000-0E00-00004F02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2" name="テキスト ボックス 591">
          <a:extLst>
            <a:ext uri="{FF2B5EF4-FFF2-40B4-BE49-F238E27FC236}">
              <a16:creationId xmlns:a16="http://schemas.microsoft.com/office/drawing/2014/main" id="{00000000-0008-0000-0E00-00005002000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学校施設】&#10;一人当たり面積グラフ枠">
          <a:extLst>
            <a:ext uri="{FF2B5EF4-FFF2-40B4-BE49-F238E27FC236}">
              <a16:creationId xmlns:a16="http://schemas.microsoft.com/office/drawing/2014/main" id="{00000000-0008-0000-0E00-00005102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4" name="直線コネクタ 593">
          <a:extLst>
            <a:ext uri="{FF2B5EF4-FFF2-40B4-BE49-F238E27FC236}">
              <a16:creationId xmlns:a16="http://schemas.microsoft.com/office/drawing/2014/main" id="{00000000-0008-0000-0E00-000052020000}"/>
            </a:ext>
          </a:extLst>
        </xdr:cNvPr>
        <xdr:cNvCxnSpPr/>
      </xdr:nvCxnSpPr>
      <xdr:spPr>
        <a:xfrm flipV="1">
          <a:off x="19509104" y="9433560"/>
          <a:ext cx="0" cy="137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5" name="【学校施設】&#10;一人当たり面積最小値テキスト">
          <a:extLst>
            <a:ext uri="{FF2B5EF4-FFF2-40B4-BE49-F238E27FC236}">
              <a16:creationId xmlns:a16="http://schemas.microsoft.com/office/drawing/2014/main" id="{00000000-0008-0000-0E00-000053020000}"/>
            </a:ext>
          </a:extLst>
        </xdr:cNvPr>
        <xdr:cNvSpPr txBox="1"/>
      </xdr:nvSpPr>
      <xdr:spPr>
        <a:xfrm>
          <a:off x="19547840" y="1081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6" name="直線コネクタ 595">
          <a:extLst>
            <a:ext uri="{FF2B5EF4-FFF2-40B4-BE49-F238E27FC236}">
              <a16:creationId xmlns:a16="http://schemas.microsoft.com/office/drawing/2014/main" id="{00000000-0008-0000-0E00-000054020000}"/>
            </a:ext>
          </a:extLst>
        </xdr:cNvPr>
        <xdr:cNvCxnSpPr/>
      </xdr:nvCxnSpPr>
      <xdr:spPr>
        <a:xfrm>
          <a:off x="19443700" y="10806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7" name="【学校施設】&#10;一人当たり面積最大値テキスト">
          <a:extLst>
            <a:ext uri="{FF2B5EF4-FFF2-40B4-BE49-F238E27FC236}">
              <a16:creationId xmlns:a16="http://schemas.microsoft.com/office/drawing/2014/main" id="{00000000-0008-0000-0E00-000055020000}"/>
            </a:ext>
          </a:extLst>
        </xdr:cNvPr>
        <xdr:cNvSpPr txBox="1"/>
      </xdr:nvSpPr>
      <xdr:spPr>
        <a:xfrm>
          <a:off x="19547840" y="921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98" name="直線コネクタ 597">
          <a:extLst>
            <a:ext uri="{FF2B5EF4-FFF2-40B4-BE49-F238E27FC236}">
              <a16:creationId xmlns:a16="http://schemas.microsoft.com/office/drawing/2014/main" id="{00000000-0008-0000-0E00-000056020000}"/>
            </a:ext>
          </a:extLst>
        </xdr:cNvPr>
        <xdr:cNvCxnSpPr/>
      </xdr:nvCxnSpPr>
      <xdr:spPr>
        <a:xfrm>
          <a:off x="19443700" y="9433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95267</xdr:rowOff>
    </xdr:from>
    <xdr:ext cx="469744" cy="259045"/>
    <xdr:sp macro="" textlink="">
      <xdr:nvSpPr>
        <xdr:cNvPr id="599" name="【学校施設】&#10;一人当たり面積平均値テキスト">
          <a:extLst>
            <a:ext uri="{FF2B5EF4-FFF2-40B4-BE49-F238E27FC236}">
              <a16:creationId xmlns:a16="http://schemas.microsoft.com/office/drawing/2014/main" id="{00000000-0008-0000-0E00-000057020000}"/>
            </a:ext>
          </a:extLst>
        </xdr:cNvPr>
        <xdr:cNvSpPr txBox="1"/>
      </xdr:nvSpPr>
      <xdr:spPr>
        <a:xfrm>
          <a:off x="19547840" y="10488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600" name="フローチャート: 判断 599">
          <a:extLst>
            <a:ext uri="{FF2B5EF4-FFF2-40B4-BE49-F238E27FC236}">
              <a16:creationId xmlns:a16="http://schemas.microsoft.com/office/drawing/2014/main" id="{00000000-0008-0000-0E00-000058020000}"/>
            </a:ext>
          </a:extLst>
        </xdr:cNvPr>
        <xdr:cNvSpPr/>
      </xdr:nvSpPr>
      <xdr:spPr>
        <a:xfrm>
          <a:off x="19458940" y="10510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601" name="フローチャート: 判断 600">
          <a:extLst>
            <a:ext uri="{FF2B5EF4-FFF2-40B4-BE49-F238E27FC236}">
              <a16:creationId xmlns:a16="http://schemas.microsoft.com/office/drawing/2014/main" id="{00000000-0008-0000-0E00-000059020000}"/>
            </a:ext>
          </a:extLst>
        </xdr:cNvPr>
        <xdr:cNvSpPr/>
      </xdr:nvSpPr>
      <xdr:spPr>
        <a:xfrm>
          <a:off x="18735040" y="10510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602" name="フローチャート: 判断 601">
          <a:extLst>
            <a:ext uri="{FF2B5EF4-FFF2-40B4-BE49-F238E27FC236}">
              <a16:creationId xmlns:a16="http://schemas.microsoft.com/office/drawing/2014/main" id="{00000000-0008-0000-0E00-00005A020000}"/>
            </a:ext>
          </a:extLst>
        </xdr:cNvPr>
        <xdr:cNvSpPr/>
      </xdr:nvSpPr>
      <xdr:spPr>
        <a:xfrm>
          <a:off x="17937480" y="10522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603" name="フローチャート: 判断 602">
          <a:extLst>
            <a:ext uri="{FF2B5EF4-FFF2-40B4-BE49-F238E27FC236}">
              <a16:creationId xmlns:a16="http://schemas.microsoft.com/office/drawing/2014/main" id="{00000000-0008-0000-0E00-00005B020000}"/>
            </a:ext>
          </a:extLst>
        </xdr:cNvPr>
        <xdr:cNvSpPr/>
      </xdr:nvSpPr>
      <xdr:spPr>
        <a:xfrm>
          <a:off x="17162780" y="105312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4" name="フローチャート: 判断 603">
          <a:extLst>
            <a:ext uri="{FF2B5EF4-FFF2-40B4-BE49-F238E27FC236}">
              <a16:creationId xmlns:a16="http://schemas.microsoft.com/office/drawing/2014/main" id="{00000000-0008-0000-0E00-00005C020000}"/>
            </a:ext>
          </a:extLst>
        </xdr:cNvPr>
        <xdr:cNvSpPr/>
      </xdr:nvSpPr>
      <xdr:spPr>
        <a:xfrm>
          <a:off x="16388080" y="105137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E00-00005D02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E00-00005E02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E00-00005F02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E00-00006002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00000000-0008-0000-0E00-00006102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166370</xdr:rowOff>
    </xdr:from>
    <xdr:to>
      <xdr:col>116</xdr:col>
      <xdr:colOff>114300</xdr:colOff>
      <xdr:row>62</xdr:row>
      <xdr:rowOff>96520</xdr:rowOff>
    </xdr:to>
    <xdr:sp macro="" textlink="">
      <xdr:nvSpPr>
        <xdr:cNvPr id="610" name="楕円 609">
          <a:extLst>
            <a:ext uri="{FF2B5EF4-FFF2-40B4-BE49-F238E27FC236}">
              <a16:creationId xmlns:a16="http://schemas.microsoft.com/office/drawing/2014/main" id="{00000000-0008-0000-0E00-000062020000}"/>
            </a:ext>
          </a:extLst>
        </xdr:cNvPr>
        <xdr:cNvSpPr/>
      </xdr:nvSpPr>
      <xdr:spPr>
        <a:xfrm>
          <a:off x="19458940" y="10392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17797</xdr:rowOff>
    </xdr:from>
    <xdr:ext cx="469744" cy="259045"/>
    <xdr:sp macro="" textlink="">
      <xdr:nvSpPr>
        <xdr:cNvPr id="611" name="【学校施設】&#10;一人当たり面積該当値テキスト">
          <a:extLst>
            <a:ext uri="{FF2B5EF4-FFF2-40B4-BE49-F238E27FC236}">
              <a16:creationId xmlns:a16="http://schemas.microsoft.com/office/drawing/2014/main" id="{00000000-0008-0000-0E00-000063020000}"/>
            </a:ext>
          </a:extLst>
        </xdr:cNvPr>
        <xdr:cNvSpPr txBox="1"/>
      </xdr:nvSpPr>
      <xdr:spPr>
        <a:xfrm>
          <a:off x="19547840" y="1024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153307</xdr:rowOff>
    </xdr:from>
    <xdr:to>
      <xdr:col>112</xdr:col>
      <xdr:colOff>38100</xdr:colOff>
      <xdr:row>62</xdr:row>
      <xdr:rowOff>83457</xdr:rowOff>
    </xdr:to>
    <xdr:sp macro="" textlink="">
      <xdr:nvSpPr>
        <xdr:cNvPr id="612" name="楕円 611">
          <a:extLst>
            <a:ext uri="{FF2B5EF4-FFF2-40B4-BE49-F238E27FC236}">
              <a16:creationId xmlns:a16="http://schemas.microsoft.com/office/drawing/2014/main" id="{00000000-0008-0000-0E00-000064020000}"/>
            </a:ext>
          </a:extLst>
        </xdr:cNvPr>
        <xdr:cNvSpPr/>
      </xdr:nvSpPr>
      <xdr:spPr>
        <a:xfrm>
          <a:off x="18735040" y="103793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32657</xdr:rowOff>
    </xdr:from>
    <xdr:to>
      <xdr:col>116</xdr:col>
      <xdr:colOff>63500</xdr:colOff>
      <xdr:row>62</xdr:row>
      <xdr:rowOff>45720</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a:off x="18778220" y="10426337"/>
          <a:ext cx="73152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141333</xdr:rowOff>
    </xdr:from>
    <xdr:to>
      <xdr:col>107</xdr:col>
      <xdr:colOff>101600</xdr:colOff>
      <xdr:row>62</xdr:row>
      <xdr:rowOff>71483</xdr:rowOff>
    </xdr:to>
    <xdr:sp macro="" textlink="">
      <xdr:nvSpPr>
        <xdr:cNvPr id="614" name="楕円 613">
          <a:extLst>
            <a:ext uri="{FF2B5EF4-FFF2-40B4-BE49-F238E27FC236}">
              <a16:creationId xmlns:a16="http://schemas.microsoft.com/office/drawing/2014/main" id="{00000000-0008-0000-0E00-000066020000}"/>
            </a:ext>
          </a:extLst>
        </xdr:cNvPr>
        <xdr:cNvSpPr/>
      </xdr:nvSpPr>
      <xdr:spPr>
        <a:xfrm>
          <a:off x="17937480" y="103673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20683</xdr:rowOff>
    </xdr:from>
    <xdr:to>
      <xdr:col>111</xdr:col>
      <xdr:colOff>177800</xdr:colOff>
      <xdr:row>62</xdr:row>
      <xdr:rowOff>32657</xdr:rowOff>
    </xdr:to>
    <xdr:cxnSp macro="">
      <xdr:nvCxnSpPr>
        <xdr:cNvPr id="615" name="直線コネクタ 614">
          <a:extLst>
            <a:ext uri="{FF2B5EF4-FFF2-40B4-BE49-F238E27FC236}">
              <a16:creationId xmlns:a16="http://schemas.microsoft.com/office/drawing/2014/main" id="{00000000-0008-0000-0E00-000067020000}"/>
            </a:ext>
          </a:extLst>
        </xdr:cNvPr>
        <xdr:cNvCxnSpPr/>
      </xdr:nvCxnSpPr>
      <xdr:spPr>
        <a:xfrm>
          <a:off x="17988280" y="10414363"/>
          <a:ext cx="789940" cy="1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148953</xdr:rowOff>
    </xdr:from>
    <xdr:to>
      <xdr:col>102</xdr:col>
      <xdr:colOff>165100</xdr:colOff>
      <xdr:row>62</xdr:row>
      <xdr:rowOff>79103</xdr:rowOff>
    </xdr:to>
    <xdr:sp macro="" textlink="">
      <xdr:nvSpPr>
        <xdr:cNvPr id="616" name="楕円 615">
          <a:extLst>
            <a:ext uri="{FF2B5EF4-FFF2-40B4-BE49-F238E27FC236}">
              <a16:creationId xmlns:a16="http://schemas.microsoft.com/office/drawing/2014/main" id="{00000000-0008-0000-0E00-000068020000}"/>
            </a:ext>
          </a:extLst>
        </xdr:cNvPr>
        <xdr:cNvSpPr/>
      </xdr:nvSpPr>
      <xdr:spPr>
        <a:xfrm>
          <a:off x="17162780" y="103749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20683</xdr:rowOff>
    </xdr:from>
    <xdr:to>
      <xdr:col>107</xdr:col>
      <xdr:colOff>50800</xdr:colOff>
      <xdr:row>62</xdr:row>
      <xdr:rowOff>28303</xdr:rowOff>
    </xdr:to>
    <xdr:cxnSp macro="">
      <xdr:nvCxnSpPr>
        <xdr:cNvPr id="617" name="直線コネクタ 616">
          <a:extLst>
            <a:ext uri="{FF2B5EF4-FFF2-40B4-BE49-F238E27FC236}">
              <a16:creationId xmlns:a16="http://schemas.microsoft.com/office/drawing/2014/main" id="{00000000-0008-0000-0E00-000069020000}"/>
            </a:ext>
          </a:extLst>
        </xdr:cNvPr>
        <xdr:cNvCxnSpPr/>
      </xdr:nvCxnSpPr>
      <xdr:spPr>
        <a:xfrm flipV="1">
          <a:off x="17213580" y="10414363"/>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153307</xdr:rowOff>
    </xdr:from>
    <xdr:to>
      <xdr:col>98</xdr:col>
      <xdr:colOff>38100</xdr:colOff>
      <xdr:row>62</xdr:row>
      <xdr:rowOff>83457</xdr:rowOff>
    </xdr:to>
    <xdr:sp macro="" textlink="">
      <xdr:nvSpPr>
        <xdr:cNvPr id="618" name="楕円 617">
          <a:extLst>
            <a:ext uri="{FF2B5EF4-FFF2-40B4-BE49-F238E27FC236}">
              <a16:creationId xmlns:a16="http://schemas.microsoft.com/office/drawing/2014/main" id="{00000000-0008-0000-0E00-00006A020000}"/>
            </a:ext>
          </a:extLst>
        </xdr:cNvPr>
        <xdr:cNvSpPr/>
      </xdr:nvSpPr>
      <xdr:spPr>
        <a:xfrm>
          <a:off x="16388080" y="103793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28303</xdr:rowOff>
    </xdr:from>
    <xdr:to>
      <xdr:col>102</xdr:col>
      <xdr:colOff>114300</xdr:colOff>
      <xdr:row>62</xdr:row>
      <xdr:rowOff>32657</xdr:rowOff>
    </xdr:to>
    <xdr:cxnSp macro="">
      <xdr:nvCxnSpPr>
        <xdr:cNvPr id="619" name="直線コネクタ 618">
          <a:extLst>
            <a:ext uri="{FF2B5EF4-FFF2-40B4-BE49-F238E27FC236}">
              <a16:creationId xmlns:a16="http://schemas.microsoft.com/office/drawing/2014/main" id="{00000000-0008-0000-0E00-00006B020000}"/>
            </a:ext>
          </a:extLst>
        </xdr:cNvPr>
        <xdr:cNvCxnSpPr/>
      </xdr:nvCxnSpPr>
      <xdr:spPr>
        <a:xfrm flipV="1">
          <a:off x="16431260" y="10421983"/>
          <a:ext cx="78232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38117</xdr:rowOff>
    </xdr:from>
    <xdr:ext cx="469744" cy="259045"/>
    <xdr:sp macro="" textlink="">
      <xdr:nvSpPr>
        <xdr:cNvPr id="620" name="n_1aveValue【学校施設】&#10;一人当たり面積">
          <a:extLst>
            <a:ext uri="{FF2B5EF4-FFF2-40B4-BE49-F238E27FC236}">
              <a16:creationId xmlns:a16="http://schemas.microsoft.com/office/drawing/2014/main" id="{00000000-0008-0000-0E00-00006C020000}"/>
            </a:ext>
          </a:extLst>
        </xdr:cNvPr>
        <xdr:cNvSpPr txBox="1"/>
      </xdr:nvSpPr>
      <xdr:spPr>
        <a:xfrm>
          <a:off x="18561127" y="105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50092</xdr:rowOff>
    </xdr:from>
    <xdr:ext cx="469744" cy="259045"/>
    <xdr:sp macro="" textlink="">
      <xdr:nvSpPr>
        <xdr:cNvPr id="621" name="n_2aveValue【学校施設】&#10;一人当たり面積">
          <a:extLst>
            <a:ext uri="{FF2B5EF4-FFF2-40B4-BE49-F238E27FC236}">
              <a16:creationId xmlns:a16="http://schemas.microsoft.com/office/drawing/2014/main" id="{00000000-0008-0000-0E00-00006D020000}"/>
            </a:ext>
          </a:extLst>
        </xdr:cNvPr>
        <xdr:cNvSpPr txBox="1"/>
      </xdr:nvSpPr>
      <xdr:spPr>
        <a:xfrm>
          <a:off x="17776267" y="1061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58800</xdr:rowOff>
    </xdr:from>
    <xdr:ext cx="469744" cy="259045"/>
    <xdr:sp macro="" textlink="">
      <xdr:nvSpPr>
        <xdr:cNvPr id="622" name="n_3aveValue【学校施設】&#10;一人当たり面積">
          <a:extLst>
            <a:ext uri="{FF2B5EF4-FFF2-40B4-BE49-F238E27FC236}">
              <a16:creationId xmlns:a16="http://schemas.microsoft.com/office/drawing/2014/main" id="{00000000-0008-0000-0E00-00006E020000}"/>
            </a:ext>
          </a:extLst>
        </xdr:cNvPr>
        <xdr:cNvSpPr txBox="1"/>
      </xdr:nvSpPr>
      <xdr:spPr>
        <a:xfrm>
          <a:off x="17001567" y="10620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41383</xdr:rowOff>
    </xdr:from>
    <xdr:ext cx="469744" cy="259045"/>
    <xdr:sp macro="" textlink="">
      <xdr:nvSpPr>
        <xdr:cNvPr id="623" name="n_4aveValue【学校施設】&#10;一人当たり面積">
          <a:extLst>
            <a:ext uri="{FF2B5EF4-FFF2-40B4-BE49-F238E27FC236}">
              <a16:creationId xmlns:a16="http://schemas.microsoft.com/office/drawing/2014/main" id="{00000000-0008-0000-0E00-00006F020000}"/>
            </a:ext>
          </a:extLst>
        </xdr:cNvPr>
        <xdr:cNvSpPr txBox="1"/>
      </xdr:nvSpPr>
      <xdr:spPr>
        <a:xfrm>
          <a:off x="16226867" y="1060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99984</xdr:rowOff>
    </xdr:from>
    <xdr:ext cx="469744" cy="259045"/>
    <xdr:sp macro="" textlink="">
      <xdr:nvSpPr>
        <xdr:cNvPr id="624" name="n_1mainValue【学校施設】&#10;一人当たり面積">
          <a:extLst>
            <a:ext uri="{FF2B5EF4-FFF2-40B4-BE49-F238E27FC236}">
              <a16:creationId xmlns:a16="http://schemas.microsoft.com/office/drawing/2014/main" id="{00000000-0008-0000-0E00-000070020000}"/>
            </a:ext>
          </a:extLst>
        </xdr:cNvPr>
        <xdr:cNvSpPr txBox="1"/>
      </xdr:nvSpPr>
      <xdr:spPr>
        <a:xfrm>
          <a:off x="18561127" y="1015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88010</xdr:rowOff>
    </xdr:from>
    <xdr:ext cx="469744" cy="259045"/>
    <xdr:sp macro="" textlink="">
      <xdr:nvSpPr>
        <xdr:cNvPr id="625" name="n_2mainValue【学校施設】&#10;一人当たり面積">
          <a:extLst>
            <a:ext uri="{FF2B5EF4-FFF2-40B4-BE49-F238E27FC236}">
              <a16:creationId xmlns:a16="http://schemas.microsoft.com/office/drawing/2014/main" id="{00000000-0008-0000-0E00-000071020000}"/>
            </a:ext>
          </a:extLst>
        </xdr:cNvPr>
        <xdr:cNvSpPr txBox="1"/>
      </xdr:nvSpPr>
      <xdr:spPr>
        <a:xfrm>
          <a:off x="17776267" y="10146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95630</xdr:rowOff>
    </xdr:from>
    <xdr:ext cx="469744" cy="259045"/>
    <xdr:sp macro="" textlink="">
      <xdr:nvSpPr>
        <xdr:cNvPr id="626" name="n_3mainValue【学校施設】&#10;一人当たり面積">
          <a:extLst>
            <a:ext uri="{FF2B5EF4-FFF2-40B4-BE49-F238E27FC236}">
              <a16:creationId xmlns:a16="http://schemas.microsoft.com/office/drawing/2014/main" id="{00000000-0008-0000-0E00-000072020000}"/>
            </a:ext>
          </a:extLst>
        </xdr:cNvPr>
        <xdr:cNvSpPr txBox="1"/>
      </xdr:nvSpPr>
      <xdr:spPr>
        <a:xfrm>
          <a:off x="17001567" y="10154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99984</xdr:rowOff>
    </xdr:from>
    <xdr:ext cx="469744" cy="259045"/>
    <xdr:sp macro="" textlink="">
      <xdr:nvSpPr>
        <xdr:cNvPr id="627" name="n_4mainValue【学校施設】&#10;一人当たり面積">
          <a:extLst>
            <a:ext uri="{FF2B5EF4-FFF2-40B4-BE49-F238E27FC236}">
              <a16:creationId xmlns:a16="http://schemas.microsoft.com/office/drawing/2014/main" id="{00000000-0008-0000-0E00-000073020000}"/>
            </a:ext>
          </a:extLst>
        </xdr:cNvPr>
        <xdr:cNvSpPr txBox="1"/>
      </xdr:nvSpPr>
      <xdr:spPr>
        <a:xfrm>
          <a:off x="16226867" y="1015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a:extLst>
            <a:ext uri="{FF2B5EF4-FFF2-40B4-BE49-F238E27FC236}">
              <a16:creationId xmlns:a16="http://schemas.microsoft.com/office/drawing/2014/main" id="{00000000-0008-0000-0E00-00007602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a:extLst>
            <a:ext uri="{FF2B5EF4-FFF2-40B4-BE49-F238E27FC236}">
              <a16:creationId xmlns:a16="http://schemas.microsoft.com/office/drawing/2014/main" id="{00000000-0008-0000-0E00-00007702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a:extLst>
            <a:ext uri="{FF2B5EF4-FFF2-40B4-BE49-F238E27FC236}">
              <a16:creationId xmlns:a16="http://schemas.microsoft.com/office/drawing/2014/main" id="{00000000-0008-0000-0E00-00007802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a:extLst>
            <a:ext uri="{FF2B5EF4-FFF2-40B4-BE49-F238E27FC236}">
              <a16:creationId xmlns:a16="http://schemas.microsoft.com/office/drawing/2014/main" id="{00000000-0008-0000-0E00-00007902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a:extLst>
            <a:ext uri="{FF2B5EF4-FFF2-40B4-BE49-F238E27FC236}">
              <a16:creationId xmlns:a16="http://schemas.microsoft.com/office/drawing/2014/main" id="{00000000-0008-0000-0E00-00007A02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a:extLst>
            <a:ext uri="{FF2B5EF4-FFF2-40B4-BE49-F238E27FC236}">
              <a16:creationId xmlns:a16="http://schemas.microsoft.com/office/drawing/2014/main" id="{00000000-0008-0000-0E00-00007B02000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6" name="テキスト ボックス 635">
          <a:extLst>
            <a:ext uri="{FF2B5EF4-FFF2-40B4-BE49-F238E27FC236}">
              <a16:creationId xmlns:a16="http://schemas.microsoft.com/office/drawing/2014/main" id="{00000000-0008-0000-0E00-00007C02000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7" name="直線コネクタ 636">
          <a:extLst>
            <a:ext uri="{FF2B5EF4-FFF2-40B4-BE49-F238E27FC236}">
              <a16:creationId xmlns:a16="http://schemas.microsoft.com/office/drawing/2014/main" id="{00000000-0008-0000-0E00-00007D02000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8" name="テキスト ボックス 637">
          <a:extLst>
            <a:ext uri="{FF2B5EF4-FFF2-40B4-BE49-F238E27FC236}">
              <a16:creationId xmlns:a16="http://schemas.microsoft.com/office/drawing/2014/main" id="{00000000-0008-0000-0E00-00007E02000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0" name="テキスト ボックス 639">
          <a:extLst>
            <a:ext uri="{FF2B5EF4-FFF2-40B4-BE49-F238E27FC236}">
              <a16:creationId xmlns:a16="http://schemas.microsoft.com/office/drawing/2014/main" id="{00000000-0008-0000-0E00-000080020000}"/>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2" name="テキスト ボックス 641">
          <a:extLst>
            <a:ext uri="{FF2B5EF4-FFF2-40B4-BE49-F238E27FC236}">
              <a16:creationId xmlns:a16="http://schemas.microsoft.com/office/drawing/2014/main" id="{00000000-0008-0000-0E00-000082020000}"/>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4" name="テキスト ボックス 643">
          <a:extLst>
            <a:ext uri="{FF2B5EF4-FFF2-40B4-BE49-F238E27FC236}">
              <a16:creationId xmlns:a16="http://schemas.microsoft.com/office/drawing/2014/main" id="{00000000-0008-0000-0E00-000084020000}"/>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5" name="直線コネクタ 644">
          <a:extLst>
            <a:ext uri="{FF2B5EF4-FFF2-40B4-BE49-F238E27FC236}">
              <a16:creationId xmlns:a16="http://schemas.microsoft.com/office/drawing/2014/main" id="{00000000-0008-0000-0E00-000085020000}"/>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6" name="テキスト ボックス 645">
          <a:extLst>
            <a:ext uri="{FF2B5EF4-FFF2-40B4-BE49-F238E27FC236}">
              <a16:creationId xmlns:a16="http://schemas.microsoft.com/office/drawing/2014/main" id="{00000000-0008-0000-0E00-000086020000}"/>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7" name="直線コネクタ 646">
          <a:extLst>
            <a:ext uri="{FF2B5EF4-FFF2-40B4-BE49-F238E27FC236}">
              <a16:creationId xmlns:a16="http://schemas.microsoft.com/office/drawing/2014/main" id="{00000000-0008-0000-0E00-000087020000}"/>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8" name="テキスト ボックス 647">
          <a:extLst>
            <a:ext uri="{FF2B5EF4-FFF2-40B4-BE49-F238E27FC236}">
              <a16:creationId xmlns:a16="http://schemas.microsoft.com/office/drawing/2014/main" id="{00000000-0008-0000-0E00-000088020000}"/>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00000000-0008-0000-0E00-00008902000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0" name="テキスト ボックス 649">
          <a:extLst>
            <a:ext uri="{FF2B5EF4-FFF2-40B4-BE49-F238E27FC236}">
              <a16:creationId xmlns:a16="http://schemas.microsoft.com/office/drawing/2014/main" id="{00000000-0008-0000-0E00-00008A020000}"/>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00000000-0008-0000-0E00-00008B02000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52" name="直線コネクタ 651">
          <a:extLst>
            <a:ext uri="{FF2B5EF4-FFF2-40B4-BE49-F238E27FC236}">
              <a16:creationId xmlns:a16="http://schemas.microsoft.com/office/drawing/2014/main" id="{00000000-0008-0000-0E00-00008C020000}"/>
            </a:ext>
          </a:extLst>
        </xdr:cNvPr>
        <xdr:cNvCxnSpPr/>
      </xdr:nvCxnSpPr>
      <xdr:spPr>
        <a:xfrm flipV="1">
          <a:off x="14375764" y="13035916"/>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53" name="【児童館】&#10;有形固定資産減価償却率最小値テキスト">
          <a:extLst>
            <a:ext uri="{FF2B5EF4-FFF2-40B4-BE49-F238E27FC236}">
              <a16:creationId xmlns:a16="http://schemas.microsoft.com/office/drawing/2014/main" id="{00000000-0008-0000-0E00-00008D020000}"/>
            </a:ext>
          </a:extLst>
        </xdr:cNvPr>
        <xdr:cNvSpPr txBox="1"/>
      </xdr:nvSpPr>
      <xdr:spPr>
        <a:xfrm>
          <a:off x="14414500"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4" name="直線コネクタ 653">
          <a:extLst>
            <a:ext uri="{FF2B5EF4-FFF2-40B4-BE49-F238E27FC236}">
              <a16:creationId xmlns:a16="http://schemas.microsoft.com/office/drawing/2014/main" id="{00000000-0008-0000-0E00-00008E020000}"/>
            </a:ext>
          </a:extLst>
        </xdr:cNvPr>
        <xdr:cNvCxnSpPr/>
      </xdr:nvCxnSpPr>
      <xdr:spPr>
        <a:xfrm>
          <a:off x="14287500" y="14415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5" name="【児童館】&#10;有形固定資産減価償却率最大値テキスト">
          <a:extLst>
            <a:ext uri="{FF2B5EF4-FFF2-40B4-BE49-F238E27FC236}">
              <a16:creationId xmlns:a16="http://schemas.microsoft.com/office/drawing/2014/main" id="{00000000-0008-0000-0E00-00008F020000}"/>
            </a:ext>
          </a:extLst>
        </xdr:cNvPr>
        <xdr:cNvSpPr txBox="1"/>
      </xdr:nvSpPr>
      <xdr:spPr>
        <a:xfrm>
          <a:off x="14414500" y="12814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6" name="直線コネクタ 655">
          <a:extLst>
            <a:ext uri="{FF2B5EF4-FFF2-40B4-BE49-F238E27FC236}">
              <a16:creationId xmlns:a16="http://schemas.microsoft.com/office/drawing/2014/main" id="{00000000-0008-0000-0E00-000090020000}"/>
            </a:ext>
          </a:extLst>
        </xdr:cNvPr>
        <xdr:cNvCxnSpPr/>
      </xdr:nvCxnSpPr>
      <xdr:spPr>
        <a:xfrm>
          <a:off x="14287500" y="13035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147338</xdr:rowOff>
    </xdr:from>
    <xdr:ext cx="405111" cy="259045"/>
    <xdr:sp macro="" textlink="">
      <xdr:nvSpPr>
        <xdr:cNvPr id="657" name="【児童館】&#10;有形固定資産減価償却率平均値テキスト">
          <a:extLst>
            <a:ext uri="{FF2B5EF4-FFF2-40B4-BE49-F238E27FC236}">
              <a16:creationId xmlns:a16="http://schemas.microsoft.com/office/drawing/2014/main" id="{00000000-0008-0000-0E00-000091020000}"/>
            </a:ext>
          </a:extLst>
        </xdr:cNvPr>
        <xdr:cNvSpPr txBox="1"/>
      </xdr:nvSpPr>
      <xdr:spPr>
        <a:xfrm>
          <a:off x="14414500" y="135585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8" name="フローチャート: 判断 657">
          <a:extLst>
            <a:ext uri="{FF2B5EF4-FFF2-40B4-BE49-F238E27FC236}">
              <a16:creationId xmlns:a16="http://schemas.microsoft.com/office/drawing/2014/main" id="{00000000-0008-0000-0E00-000092020000}"/>
            </a:ext>
          </a:extLst>
        </xdr:cNvPr>
        <xdr:cNvSpPr/>
      </xdr:nvSpPr>
      <xdr:spPr>
        <a:xfrm>
          <a:off x="14325600" y="1370330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9" name="フローチャート: 判断 658">
          <a:extLst>
            <a:ext uri="{FF2B5EF4-FFF2-40B4-BE49-F238E27FC236}">
              <a16:creationId xmlns:a16="http://schemas.microsoft.com/office/drawing/2014/main" id="{00000000-0008-0000-0E00-000093020000}"/>
            </a:ext>
          </a:extLst>
        </xdr:cNvPr>
        <xdr:cNvSpPr/>
      </xdr:nvSpPr>
      <xdr:spPr>
        <a:xfrm>
          <a:off x="13578840" y="13703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60" name="フローチャート: 判断 659">
          <a:extLst>
            <a:ext uri="{FF2B5EF4-FFF2-40B4-BE49-F238E27FC236}">
              <a16:creationId xmlns:a16="http://schemas.microsoft.com/office/drawing/2014/main" id="{00000000-0008-0000-0E00-000094020000}"/>
            </a:ext>
          </a:extLst>
        </xdr:cNvPr>
        <xdr:cNvSpPr/>
      </xdr:nvSpPr>
      <xdr:spPr>
        <a:xfrm>
          <a:off x="128041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61" name="フローチャート: 判断 660">
          <a:extLst>
            <a:ext uri="{FF2B5EF4-FFF2-40B4-BE49-F238E27FC236}">
              <a16:creationId xmlns:a16="http://schemas.microsoft.com/office/drawing/2014/main" id="{00000000-0008-0000-0E00-000095020000}"/>
            </a:ext>
          </a:extLst>
        </xdr:cNvPr>
        <xdr:cNvSpPr/>
      </xdr:nvSpPr>
      <xdr:spPr>
        <a:xfrm>
          <a:off x="12029440" y="1369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62" name="フローチャート: 判断 661">
          <a:extLst>
            <a:ext uri="{FF2B5EF4-FFF2-40B4-BE49-F238E27FC236}">
              <a16:creationId xmlns:a16="http://schemas.microsoft.com/office/drawing/2014/main" id="{00000000-0008-0000-0E00-000096020000}"/>
            </a:ext>
          </a:extLst>
        </xdr:cNvPr>
        <xdr:cNvSpPr/>
      </xdr:nvSpPr>
      <xdr:spPr>
        <a:xfrm>
          <a:off x="1123188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0000000-0008-0000-0E00-00009702000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0000000-0008-0000-0E00-0000980200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0000000-0008-0000-0E00-00009902000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00000000-0008-0000-0E00-00009A02000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00000000-0008-0000-0E00-00009B02000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114936</xdr:rowOff>
    </xdr:from>
    <xdr:to>
      <xdr:col>85</xdr:col>
      <xdr:colOff>177800</xdr:colOff>
      <xdr:row>86</xdr:row>
      <xdr:rowOff>45086</xdr:rowOff>
    </xdr:to>
    <xdr:sp macro="" textlink="">
      <xdr:nvSpPr>
        <xdr:cNvPr id="668" name="楕円 667">
          <a:extLst>
            <a:ext uri="{FF2B5EF4-FFF2-40B4-BE49-F238E27FC236}">
              <a16:creationId xmlns:a16="http://schemas.microsoft.com/office/drawing/2014/main" id="{00000000-0008-0000-0E00-00009C020000}"/>
            </a:ext>
          </a:extLst>
        </xdr:cNvPr>
        <xdr:cNvSpPr/>
      </xdr:nvSpPr>
      <xdr:spPr>
        <a:xfrm>
          <a:off x="14325600" y="1436433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29863</xdr:rowOff>
    </xdr:from>
    <xdr:ext cx="405111" cy="259045"/>
    <xdr:sp macro="" textlink="">
      <xdr:nvSpPr>
        <xdr:cNvPr id="669" name="【児童館】&#10;有形固定資産減価償却率該当値テキスト">
          <a:extLst>
            <a:ext uri="{FF2B5EF4-FFF2-40B4-BE49-F238E27FC236}">
              <a16:creationId xmlns:a16="http://schemas.microsoft.com/office/drawing/2014/main" id="{00000000-0008-0000-0E00-00009D020000}"/>
            </a:ext>
          </a:extLst>
        </xdr:cNvPr>
        <xdr:cNvSpPr txBox="1"/>
      </xdr:nvSpPr>
      <xdr:spPr>
        <a:xfrm>
          <a:off x="14414500" y="14279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92075</xdr:rowOff>
    </xdr:from>
    <xdr:to>
      <xdr:col>81</xdr:col>
      <xdr:colOff>101600</xdr:colOff>
      <xdr:row>86</xdr:row>
      <xdr:rowOff>22225</xdr:rowOff>
    </xdr:to>
    <xdr:sp macro="" textlink="">
      <xdr:nvSpPr>
        <xdr:cNvPr id="670" name="楕円 669">
          <a:extLst>
            <a:ext uri="{FF2B5EF4-FFF2-40B4-BE49-F238E27FC236}">
              <a16:creationId xmlns:a16="http://schemas.microsoft.com/office/drawing/2014/main" id="{00000000-0008-0000-0E00-00009E020000}"/>
            </a:ext>
          </a:extLst>
        </xdr:cNvPr>
        <xdr:cNvSpPr/>
      </xdr:nvSpPr>
      <xdr:spPr>
        <a:xfrm>
          <a:off x="13578840" y="14341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142875</xdr:rowOff>
    </xdr:from>
    <xdr:to>
      <xdr:col>85</xdr:col>
      <xdr:colOff>127000</xdr:colOff>
      <xdr:row>85</xdr:row>
      <xdr:rowOff>165736</xdr:rowOff>
    </xdr:to>
    <xdr:cxnSp macro="">
      <xdr:nvCxnSpPr>
        <xdr:cNvPr id="671" name="直線コネクタ 670">
          <a:extLst>
            <a:ext uri="{FF2B5EF4-FFF2-40B4-BE49-F238E27FC236}">
              <a16:creationId xmlns:a16="http://schemas.microsoft.com/office/drawing/2014/main" id="{00000000-0008-0000-0E00-00009F020000}"/>
            </a:ext>
          </a:extLst>
        </xdr:cNvPr>
        <xdr:cNvCxnSpPr/>
      </xdr:nvCxnSpPr>
      <xdr:spPr>
        <a:xfrm>
          <a:off x="13629640" y="14392275"/>
          <a:ext cx="74676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65405</xdr:rowOff>
    </xdr:from>
    <xdr:to>
      <xdr:col>76</xdr:col>
      <xdr:colOff>165100</xdr:colOff>
      <xdr:row>85</xdr:row>
      <xdr:rowOff>167005</xdr:rowOff>
    </xdr:to>
    <xdr:sp macro="" textlink="">
      <xdr:nvSpPr>
        <xdr:cNvPr id="672" name="楕円 671">
          <a:extLst>
            <a:ext uri="{FF2B5EF4-FFF2-40B4-BE49-F238E27FC236}">
              <a16:creationId xmlns:a16="http://schemas.microsoft.com/office/drawing/2014/main" id="{00000000-0008-0000-0E00-0000A0020000}"/>
            </a:ext>
          </a:extLst>
        </xdr:cNvPr>
        <xdr:cNvSpPr/>
      </xdr:nvSpPr>
      <xdr:spPr>
        <a:xfrm>
          <a:off x="12804140" y="1431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116205</xdr:rowOff>
    </xdr:from>
    <xdr:to>
      <xdr:col>81</xdr:col>
      <xdr:colOff>50800</xdr:colOff>
      <xdr:row>85</xdr:row>
      <xdr:rowOff>142875</xdr:rowOff>
    </xdr:to>
    <xdr:cxnSp macro="">
      <xdr:nvCxnSpPr>
        <xdr:cNvPr id="673" name="直線コネクタ 672">
          <a:extLst>
            <a:ext uri="{FF2B5EF4-FFF2-40B4-BE49-F238E27FC236}">
              <a16:creationId xmlns:a16="http://schemas.microsoft.com/office/drawing/2014/main" id="{00000000-0008-0000-0E00-0000A1020000}"/>
            </a:ext>
          </a:extLst>
        </xdr:cNvPr>
        <xdr:cNvCxnSpPr/>
      </xdr:nvCxnSpPr>
      <xdr:spPr>
        <a:xfrm>
          <a:off x="12854940" y="14365605"/>
          <a:ext cx="7747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42545</xdr:rowOff>
    </xdr:from>
    <xdr:to>
      <xdr:col>72</xdr:col>
      <xdr:colOff>38100</xdr:colOff>
      <xdr:row>85</xdr:row>
      <xdr:rowOff>144145</xdr:rowOff>
    </xdr:to>
    <xdr:sp macro="" textlink="">
      <xdr:nvSpPr>
        <xdr:cNvPr id="674" name="楕円 673">
          <a:extLst>
            <a:ext uri="{FF2B5EF4-FFF2-40B4-BE49-F238E27FC236}">
              <a16:creationId xmlns:a16="http://schemas.microsoft.com/office/drawing/2014/main" id="{00000000-0008-0000-0E00-0000A2020000}"/>
            </a:ext>
          </a:extLst>
        </xdr:cNvPr>
        <xdr:cNvSpPr/>
      </xdr:nvSpPr>
      <xdr:spPr>
        <a:xfrm>
          <a:off x="12029440" y="142919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93345</xdr:rowOff>
    </xdr:from>
    <xdr:to>
      <xdr:col>76</xdr:col>
      <xdr:colOff>114300</xdr:colOff>
      <xdr:row>85</xdr:row>
      <xdr:rowOff>116205</xdr:rowOff>
    </xdr:to>
    <xdr:cxnSp macro="">
      <xdr:nvCxnSpPr>
        <xdr:cNvPr id="675" name="直線コネクタ 674">
          <a:extLst>
            <a:ext uri="{FF2B5EF4-FFF2-40B4-BE49-F238E27FC236}">
              <a16:creationId xmlns:a16="http://schemas.microsoft.com/office/drawing/2014/main" id="{00000000-0008-0000-0E00-0000A3020000}"/>
            </a:ext>
          </a:extLst>
        </xdr:cNvPr>
        <xdr:cNvCxnSpPr/>
      </xdr:nvCxnSpPr>
      <xdr:spPr>
        <a:xfrm>
          <a:off x="12072620" y="14342745"/>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10161</xdr:rowOff>
    </xdr:from>
    <xdr:to>
      <xdr:col>67</xdr:col>
      <xdr:colOff>101600</xdr:colOff>
      <xdr:row>85</xdr:row>
      <xdr:rowOff>111761</xdr:rowOff>
    </xdr:to>
    <xdr:sp macro="" textlink="">
      <xdr:nvSpPr>
        <xdr:cNvPr id="676" name="楕円 675">
          <a:extLst>
            <a:ext uri="{FF2B5EF4-FFF2-40B4-BE49-F238E27FC236}">
              <a16:creationId xmlns:a16="http://schemas.microsoft.com/office/drawing/2014/main" id="{00000000-0008-0000-0E00-0000A4020000}"/>
            </a:ext>
          </a:extLst>
        </xdr:cNvPr>
        <xdr:cNvSpPr/>
      </xdr:nvSpPr>
      <xdr:spPr>
        <a:xfrm>
          <a:off x="11231880" y="1425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60961</xdr:rowOff>
    </xdr:from>
    <xdr:to>
      <xdr:col>71</xdr:col>
      <xdr:colOff>177800</xdr:colOff>
      <xdr:row>85</xdr:row>
      <xdr:rowOff>93345</xdr:rowOff>
    </xdr:to>
    <xdr:cxnSp macro="">
      <xdr:nvCxnSpPr>
        <xdr:cNvPr id="677" name="直線コネクタ 676">
          <a:extLst>
            <a:ext uri="{FF2B5EF4-FFF2-40B4-BE49-F238E27FC236}">
              <a16:creationId xmlns:a16="http://schemas.microsoft.com/office/drawing/2014/main" id="{00000000-0008-0000-0E00-0000A5020000}"/>
            </a:ext>
          </a:extLst>
        </xdr:cNvPr>
        <xdr:cNvCxnSpPr/>
      </xdr:nvCxnSpPr>
      <xdr:spPr>
        <a:xfrm>
          <a:off x="11282680" y="14310361"/>
          <a:ext cx="78994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78" name="n_1aveValue【児童館】&#10;有形固定資産減価償却率">
          <a:extLst>
            <a:ext uri="{FF2B5EF4-FFF2-40B4-BE49-F238E27FC236}">
              <a16:creationId xmlns:a16="http://schemas.microsoft.com/office/drawing/2014/main" id="{00000000-0008-0000-0E00-0000A6020000}"/>
            </a:ext>
          </a:extLst>
        </xdr:cNvPr>
        <xdr:cNvSpPr txBox="1"/>
      </xdr:nvSpPr>
      <xdr:spPr>
        <a:xfrm>
          <a:off x="134372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79" name="n_2aveValue【児童館】&#10;有形固定資産減価償却率">
          <a:extLst>
            <a:ext uri="{FF2B5EF4-FFF2-40B4-BE49-F238E27FC236}">
              <a16:creationId xmlns:a16="http://schemas.microsoft.com/office/drawing/2014/main" id="{00000000-0008-0000-0E00-0000A7020000}"/>
            </a:ext>
          </a:extLst>
        </xdr:cNvPr>
        <xdr:cNvSpPr txBox="1"/>
      </xdr:nvSpPr>
      <xdr:spPr>
        <a:xfrm>
          <a:off x="12675244" y="1347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680" name="n_3aveValue【児童館】&#10;有形固定資産減価償却率">
          <a:extLst>
            <a:ext uri="{FF2B5EF4-FFF2-40B4-BE49-F238E27FC236}">
              <a16:creationId xmlns:a16="http://schemas.microsoft.com/office/drawing/2014/main" id="{00000000-0008-0000-0E00-0000A8020000}"/>
            </a:ext>
          </a:extLst>
        </xdr:cNvPr>
        <xdr:cNvSpPr txBox="1"/>
      </xdr:nvSpPr>
      <xdr:spPr>
        <a:xfrm>
          <a:off x="1190054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81" name="n_4aveValue【児童館】&#10;有形固定資産減価償却率">
          <a:extLst>
            <a:ext uri="{FF2B5EF4-FFF2-40B4-BE49-F238E27FC236}">
              <a16:creationId xmlns:a16="http://schemas.microsoft.com/office/drawing/2014/main" id="{00000000-0008-0000-0E00-0000A9020000}"/>
            </a:ext>
          </a:extLst>
        </xdr:cNvPr>
        <xdr:cNvSpPr txBox="1"/>
      </xdr:nvSpPr>
      <xdr:spPr>
        <a:xfrm>
          <a:off x="1110298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13352</xdr:rowOff>
    </xdr:from>
    <xdr:ext cx="405111" cy="259045"/>
    <xdr:sp macro="" textlink="">
      <xdr:nvSpPr>
        <xdr:cNvPr id="682" name="n_1mainValue【児童館】&#10;有形固定資産減価償却率">
          <a:extLst>
            <a:ext uri="{FF2B5EF4-FFF2-40B4-BE49-F238E27FC236}">
              <a16:creationId xmlns:a16="http://schemas.microsoft.com/office/drawing/2014/main" id="{00000000-0008-0000-0E00-0000AA020000}"/>
            </a:ext>
          </a:extLst>
        </xdr:cNvPr>
        <xdr:cNvSpPr txBox="1"/>
      </xdr:nvSpPr>
      <xdr:spPr>
        <a:xfrm>
          <a:off x="13437244" y="1443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158132</xdr:rowOff>
    </xdr:from>
    <xdr:ext cx="405111" cy="259045"/>
    <xdr:sp macro="" textlink="">
      <xdr:nvSpPr>
        <xdr:cNvPr id="683" name="n_2mainValue【児童館】&#10;有形固定資産減価償却率">
          <a:extLst>
            <a:ext uri="{FF2B5EF4-FFF2-40B4-BE49-F238E27FC236}">
              <a16:creationId xmlns:a16="http://schemas.microsoft.com/office/drawing/2014/main" id="{00000000-0008-0000-0E00-0000AB020000}"/>
            </a:ext>
          </a:extLst>
        </xdr:cNvPr>
        <xdr:cNvSpPr txBox="1"/>
      </xdr:nvSpPr>
      <xdr:spPr>
        <a:xfrm>
          <a:off x="12675244" y="1440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135272</xdr:rowOff>
    </xdr:from>
    <xdr:ext cx="405111" cy="259045"/>
    <xdr:sp macro="" textlink="">
      <xdr:nvSpPr>
        <xdr:cNvPr id="684" name="n_3mainValue【児童館】&#10;有形固定資産減価償却率">
          <a:extLst>
            <a:ext uri="{FF2B5EF4-FFF2-40B4-BE49-F238E27FC236}">
              <a16:creationId xmlns:a16="http://schemas.microsoft.com/office/drawing/2014/main" id="{00000000-0008-0000-0E00-0000AC020000}"/>
            </a:ext>
          </a:extLst>
        </xdr:cNvPr>
        <xdr:cNvSpPr txBox="1"/>
      </xdr:nvSpPr>
      <xdr:spPr>
        <a:xfrm>
          <a:off x="11900544" y="1438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102888</xdr:rowOff>
    </xdr:from>
    <xdr:ext cx="405111" cy="259045"/>
    <xdr:sp macro="" textlink="">
      <xdr:nvSpPr>
        <xdr:cNvPr id="685" name="n_4mainValue【児童館】&#10;有形固定資産減価償却率">
          <a:extLst>
            <a:ext uri="{FF2B5EF4-FFF2-40B4-BE49-F238E27FC236}">
              <a16:creationId xmlns:a16="http://schemas.microsoft.com/office/drawing/2014/main" id="{00000000-0008-0000-0E00-0000AD020000}"/>
            </a:ext>
          </a:extLst>
        </xdr:cNvPr>
        <xdr:cNvSpPr txBox="1"/>
      </xdr:nvSpPr>
      <xdr:spPr>
        <a:xfrm>
          <a:off x="11102984" y="1435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00000000-0008-0000-0E00-0000AE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00000000-0008-0000-0E00-0000AF02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00000000-0008-0000-0E00-0000B002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00000000-0008-0000-0E00-0000B102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00000000-0008-0000-0E00-0000B202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00000000-0008-0000-0E00-0000B302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00000000-0008-0000-0E00-0000B402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00000000-0008-0000-0E00-0000B502000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00000000-0008-0000-0E00-0000B702000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7" name="テキスト ボックス 696">
          <a:extLst>
            <a:ext uri="{FF2B5EF4-FFF2-40B4-BE49-F238E27FC236}">
              <a16:creationId xmlns:a16="http://schemas.microsoft.com/office/drawing/2014/main" id="{00000000-0008-0000-0E00-0000B9020000}"/>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a:extLst>
            <a:ext uri="{FF2B5EF4-FFF2-40B4-BE49-F238E27FC236}">
              <a16:creationId xmlns:a16="http://schemas.microsoft.com/office/drawing/2014/main" id="{00000000-0008-0000-0E00-0000BA020000}"/>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9" name="テキスト ボックス 698">
          <a:extLst>
            <a:ext uri="{FF2B5EF4-FFF2-40B4-BE49-F238E27FC236}">
              <a16:creationId xmlns:a16="http://schemas.microsoft.com/office/drawing/2014/main" id="{00000000-0008-0000-0E00-0000BB020000}"/>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a:extLst>
            <a:ext uri="{FF2B5EF4-FFF2-40B4-BE49-F238E27FC236}">
              <a16:creationId xmlns:a16="http://schemas.microsoft.com/office/drawing/2014/main" id="{00000000-0008-0000-0E00-0000BD020000}"/>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a:extLst>
            <a:ext uri="{FF2B5EF4-FFF2-40B4-BE49-F238E27FC236}">
              <a16:creationId xmlns:a16="http://schemas.microsoft.com/office/drawing/2014/main" id="{00000000-0008-0000-0E00-0000BE020000}"/>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3" name="テキスト ボックス 702">
          <a:extLst>
            <a:ext uri="{FF2B5EF4-FFF2-40B4-BE49-F238E27FC236}">
              <a16:creationId xmlns:a16="http://schemas.microsoft.com/office/drawing/2014/main" id="{00000000-0008-0000-0E00-0000BF02000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a:extLst>
            <a:ext uri="{FF2B5EF4-FFF2-40B4-BE49-F238E27FC236}">
              <a16:creationId xmlns:a16="http://schemas.microsoft.com/office/drawing/2014/main" id="{00000000-0008-0000-0E00-0000C0020000}"/>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5" name="テキスト ボックス 704">
          <a:extLst>
            <a:ext uri="{FF2B5EF4-FFF2-40B4-BE49-F238E27FC236}">
              <a16:creationId xmlns:a16="http://schemas.microsoft.com/office/drawing/2014/main" id="{00000000-0008-0000-0E00-0000C1020000}"/>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00000000-0008-0000-0E00-0000C202000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00000000-0008-0000-0E00-0000C302000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a:extLst>
            <a:ext uri="{FF2B5EF4-FFF2-40B4-BE49-F238E27FC236}">
              <a16:creationId xmlns:a16="http://schemas.microsoft.com/office/drawing/2014/main" id="{00000000-0008-0000-0E00-0000C402000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09" name="直線コネクタ 708">
          <a:extLst>
            <a:ext uri="{FF2B5EF4-FFF2-40B4-BE49-F238E27FC236}">
              <a16:creationId xmlns:a16="http://schemas.microsoft.com/office/drawing/2014/main" id="{00000000-0008-0000-0E00-0000C5020000}"/>
            </a:ext>
          </a:extLst>
        </xdr:cNvPr>
        <xdr:cNvCxnSpPr/>
      </xdr:nvCxnSpPr>
      <xdr:spPr>
        <a:xfrm flipV="1">
          <a:off x="19509104" y="1296543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10" name="【児童館】&#10;一人当たり面積最小値テキスト">
          <a:extLst>
            <a:ext uri="{FF2B5EF4-FFF2-40B4-BE49-F238E27FC236}">
              <a16:creationId xmlns:a16="http://schemas.microsoft.com/office/drawing/2014/main" id="{00000000-0008-0000-0E00-0000C6020000}"/>
            </a:ext>
          </a:extLst>
        </xdr:cNvPr>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11" name="直線コネクタ 710">
          <a:extLst>
            <a:ext uri="{FF2B5EF4-FFF2-40B4-BE49-F238E27FC236}">
              <a16:creationId xmlns:a16="http://schemas.microsoft.com/office/drawing/2014/main" id="{00000000-0008-0000-0E00-0000C7020000}"/>
            </a:ext>
          </a:extLst>
        </xdr:cNvPr>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12" name="【児童館】&#10;一人当たり面積最大値テキスト">
          <a:extLst>
            <a:ext uri="{FF2B5EF4-FFF2-40B4-BE49-F238E27FC236}">
              <a16:creationId xmlns:a16="http://schemas.microsoft.com/office/drawing/2014/main" id="{00000000-0008-0000-0E00-0000C8020000}"/>
            </a:ext>
          </a:extLst>
        </xdr:cNvPr>
        <xdr:cNvSpPr txBox="1"/>
      </xdr:nvSpPr>
      <xdr:spPr>
        <a:xfrm>
          <a:off x="19547840" y="127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13" name="直線コネクタ 712">
          <a:extLst>
            <a:ext uri="{FF2B5EF4-FFF2-40B4-BE49-F238E27FC236}">
              <a16:creationId xmlns:a16="http://schemas.microsoft.com/office/drawing/2014/main" id="{00000000-0008-0000-0E00-0000C9020000}"/>
            </a:ext>
          </a:extLst>
        </xdr:cNvPr>
        <xdr:cNvCxnSpPr/>
      </xdr:nvCxnSpPr>
      <xdr:spPr>
        <a:xfrm>
          <a:off x="19443700" y="1296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714" name="【児童館】&#10;一人当たり面積平均値テキスト">
          <a:extLst>
            <a:ext uri="{FF2B5EF4-FFF2-40B4-BE49-F238E27FC236}">
              <a16:creationId xmlns:a16="http://schemas.microsoft.com/office/drawing/2014/main" id="{00000000-0008-0000-0E00-0000CA020000}"/>
            </a:ext>
          </a:extLst>
        </xdr:cNvPr>
        <xdr:cNvSpPr txBox="1"/>
      </xdr:nvSpPr>
      <xdr:spPr>
        <a:xfrm>
          <a:off x="19547840" y="13813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5" name="フローチャート: 判断 714">
          <a:extLst>
            <a:ext uri="{FF2B5EF4-FFF2-40B4-BE49-F238E27FC236}">
              <a16:creationId xmlns:a16="http://schemas.microsoft.com/office/drawing/2014/main" id="{00000000-0008-0000-0E00-0000CB020000}"/>
            </a:ext>
          </a:extLst>
        </xdr:cNvPr>
        <xdr:cNvSpPr/>
      </xdr:nvSpPr>
      <xdr:spPr>
        <a:xfrm>
          <a:off x="194589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6" name="フローチャート: 判断 715">
          <a:extLst>
            <a:ext uri="{FF2B5EF4-FFF2-40B4-BE49-F238E27FC236}">
              <a16:creationId xmlns:a16="http://schemas.microsoft.com/office/drawing/2014/main" id="{00000000-0008-0000-0E00-0000CC020000}"/>
            </a:ext>
          </a:extLst>
        </xdr:cNvPr>
        <xdr:cNvSpPr/>
      </xdr:nvSpPr>
      <xdr:spPr>
        <a:xfrm>
          <a:off x="18735040" y="13958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7" name="フローチャート: 判断 716">
          <a:extLst>
            <a:ext uri="{FF2B5EF4-FFF2-40B4-BE49-F238E27FC236}">
              <a16:creationId xmlns:a16="http://schemas.microsoft.com/office/drawing/2014/main" id="{00000000-0008-0000-0E00-0000CD020000}"/>
            </a:ext>
          </a:extLst>
        </xdr:cNvPr>
        <xdr:cNvSpPr/>
      </xdr:nvSpPr>
      <xdr:spPr>
        <a:xfrm>
          <a:off x="1793748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8" name="フローチャート: 判断 717">
          <a:extLst>
            <a:ext uri="{FF2B5EF4-FFF2-40B4-BE49-F238E27FC236}">
              <a16:creationId xmlns:a16="http://schemas.microsoft.com/office/drawing/2014/main" id="{00000000-0008-0000-0E00-0000CE020000}"/>
            </a:ext>
          </a:extLst>
        </xdr:cNvPr>
        <xdr:cNvSpPr/>
      </xdr:nvSpPr>
      <xdr:spPr>
        <a:xfrm>
          <a:off x="171627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19" name="フローチャート: 判断 718">
          <a:extLst>
            <a:ext uri="{FF2B5EF4-FFF2-40B4-BE49-F238E27FC236}">
              <a16:creationId xmlns:a16="http://schemas.microsoft.com/office/drawing/2014/main" id="{00000000-0008-0000-0E00-0000CF020000}"/>
            </a:ext>
          </a:extLst>
        </xdr:cNvPr>
        <xdr:cNvSpPr/>
      </xdr:nvSpPr>
      <xdr:spPr>
        <a:xfrm>
          <a:off x="16388080" y="13920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E00-0000D002000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E00-0000D102000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00000000-0008-0000-0E00-0000D202000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00000000-0008-0000-0E00-0000D302000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00000000-0008-0000-0E00-0000D402000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44450</xdr:rowOff>
    </xdr:from>
    <xdr:to>
      <xdr:col>116</xdr:col>
      <xdr:colOff>114300</xdr:colOff>
      <xdr:row>84</xdr:row>
      <xdr:rowOff>146050</xdr:rowOff>
    </xdr:to>
    <xdr:sp macro="" textlink="">
      <xdr:nvSpPr>
        <xdr:cNvPr id="725" name="楕円 724">
          <a:extLst>
            <a:ext uri="{FF2B5EF4-FFF2-40B4-BE49-F238E27FC236}">
              <a16:creationId xmlns:a16="http://schemas.microsoft.com/office/drawing/2014/main" id="{00000000-0008-0000-0E00-0000D5020000}"/>
            </a:ext>
          </a:extLst>
        </xdr:cNvPr>
        <xdr:cNvSpPr/>
      </xdr:nvSpPr>
      <xdr:spPr>
        <a:xfrm>
          <a:off x="19458940" y="1412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22877</xdr:rowOff>
    </xdr:from>
    <xdr:ext cx="469744" cy="259045"/>
    <xdr:sp macro="" textlink="">
      <xdr:nvSpPr>
        <xdr:cNvPr id="726" name="【児童館】&#10;一人当たり面積該当値テキスト">
          <a:extLst>
            <a:ext uri="{FF2B5EF4-FFF2-40B4-BE49-F238E27FC236}">
              <a16:creationId xmlns:a16="http://schemas.microsoft.com/office/drawing/2014/main" id="{00000000-0008-0000-0E00-0000D6020000}"/>
            </a:ext>
          </a:extLst>
        </xdr:cNvPr>
        <xdr:cNvSpPr txBox="1"/>
      </xdr:nvSpPr>
      <xdr:spPr>
        <a:xfrm>
          <a:off x="19547840" y="1410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25400</xdr:rowOff>
    </xdr:from>
    <xdr:to>
      <xdr:col>112</xdr:col>
      <xdr:colOff>38100</xdr:colOff>
      <xdr:row>84</xdr:row>
      <xdr:rowOff>127000</xdr:rowOff>
    </xdr:to>
    <xdr:sp macro="" textlink="">
      <xdr:nvSpPr>
        <xdr:cNvPr id="727" name="楕円 726">
          <a:extLst>
            <a:ext uri="{FF2B5EF4-FFF2-40B4-BE49-F238E27FC236}">
              <a16:creationId xmlns:a16="http://schemas.microsoft.com/office/drawing/2014/main" id="{00000000-0008-0000-0E00-0000D7020000}"/>
            </a:ext>
          </a:extLst>
        </xdr:cNvPr>
        <xdr:cNvSpPr/>
      </xdr:nvSpPr>
      <xdr:spPr>
        <a:xfrm>
          <a:off x="18735040" y="141071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76200</xdr:rowOff>
    </xdr:from>
    <xdr:to>
      <xdr:col>116</xdr:col>
      <xdr:colOff>63500</xdr:colOff>
      <xdr:row>84</xdr:row>
      <xdr:rowOff>95250</xdr:rowOff>
    </xdr:to>
    <xdr:cxnSp macro="">
      <xdr:nvCxnSpPr>
        <xdr:cNvPr id="728" name="直線コネクタ 727">
          <a:extLst>
            <a:ext uri="{FF2B5EF4-FFF2-40B4-BE49-F238E27FC236}">
              <a16:creationId xmlns:a16="http://schemas.microsoft.com/office/drawing/2014/main" id="{00000000-0008-0000-0E00-0000D8020000}"/>
            </a:ext>
          </a:extLst>
        </xdr:cNvPr>
        <xdr:cNvCxnSpPr/>
      </xdr:nvCxnSpPr>
      <xdr:spPr>
        <a:xfrm>
          <a:off x="18778220" y="1415796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25400</xdr:rowOff>
    </xdr:from>
    <xdr:to>
      <xdr:col>107</xdr:col>
      <xdr:colOff>101600</xdr:colOff>
      <xdr:row>84</xdr:row>
      <xdr:rowOff>127000</xdr:rowOff>
    </xdr:to>
    <xdr:sp macro="" textlink="">
      <xdr:nvSpPr>
        <xdr:cNvPr id="729" name="楕円 728">
          <a:extLst>
            <a:ext uri="{FF2B5EF4-FFF2-40B4-BE49-F238E27FC236}">
              <a16:creationId xmlns:a16="http://schemas.microsoft.com/office/drawing/2014/main" id="{00000000-0008-0000-0E00-0000D9020000}"/>
            </a:ext>
          </a:extLst>
        </xdr:cNvPr>
        <xdr:cNvSpPr/>
      </xdr:nvSpPr>
      <xdr:spPr>
        <a:xfrm>
          <a:off x="17937480" y="1410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76200</xdr:rowOff>
    </xdr:from>
    <xdr:to>
      <xdr:col>111</xdr:col>
      <xdr:colOff>177800</xdr:colOff>
      <xdr:row>84</xdr:row>
      <xdr:rowOff>76200</xdr:rowOff>
    </xdr:to>
    <xdr:cxnSp macro="">
      <xdr:nvCxnSpPr>
        <xdr:cNvPr id="730" name="直線コネクタ 729">
          <a:extLst>
            <a:ext uri="{FF2B5EF4-FFF2-40B4-BE49-F238E27FC236}">
              <a16:creationId xmlns:a16="http://schemas.microsoft.com/office/drawing/2014/main" id="{00000000-0008-0000-0E00-0000DA020000}"/>
            </a:ext>
          </a:extLst>
        </xdr:cNvPr>
        <xdr:cNvCxnSpPr/>
      </xdr:nvCxnSpPr>
      <xdr:spPr>
        <a:xfrm>
          <a:off x="17988280" y="141579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6350</xdr:rowOff>
    </xdr:from>
    <xdr:to>
      <xdr:col>102</xdr:col>
      <xdr:colOff>165100</xdr:colOff>
      <xdr:row>84</xdr:row>
      <xdr:rowOff>107950</xdr:rowOff>
    </xdr:to>
    <xdr:sp macro="" textlink="">
      <xdr:nvSpPr>
        <xdr:cNvPr id="731" name="楕円 730">
          <a:extLst>
            <a:ext uri="{FF2B5EF4-FFF2-40B4-BE49-F238E27FC236}">
              <a16:creationId xmlns:a16="http://schemas.microsoft.com/office/drawing/2014/main" id="{00000000-0008-0000-0E00-0000DB020000}"/>
            </a:ext>
          </a:extLst>
        </xdr:cNvPr>
        <xdr:cNvSpPr/>
      </xdr:nvSpPr>
      <xdr:spPr>
        <a:xfrm>
          <a:off x="17162780" y="1408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57150</xdr:rowOff>
    </xdr:from>
    <xdr:to>
      <xdr:col>107</xdr:col>
      <xdr:colOff>50800</xdr:colOff>
      <xdr:row>84</xdr:row>
      <xdr:rowOff>76200</xdr:rowOff>
    </xdr:to>
    <xdr:cxnSp macro="">
      <xdr:nvCxnSpPr>
        <xdr:cNvPr id="732" name="直線コネクタ 731">
          <a:extLst>
            <a:ext uri="{FF2B5EF4-FFF2-40B4-BE49-F238E27FC236}">
              <a16:creationId xmlns:a16="http://schemas.microsoft.com/office/drawing/2014/main" id="{00000000-0008-0000-0E00-0000DC020000}"/>
            </a:ext>
          </a:extLst>
        </xdr:cNvPr>
        <xdr:cNvCxnSpPr/>
      </xdr:nvCxnSpPr>
      <xdr:spPr>
        <a:xfrm>
          <a:off x="17213580" y="14138910"/>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33" name="楕円 732">
          <a:extLst>
            <a:ext uri="{FF2B5EF4-FFF2-40B4-BE49-F238E27FC236}">
              <a16:creationId xmlns:a16="http://schemas.microsoft.com/office/drawing/2014/main" id="{00000000-0008-0000-0E00-0000DD020000}"/>
            </a:ext>
          </a:extLst>
        </xdr:cNvPr>
        <xdr:cNvSpPr/>
      </xdr:nvSpPr>
      <xdr:spPr>
        <a:xfrm>
          <a:off x="16388080" y="140728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84</xdr:row>
      <xdr:rowOff>57150</xdr:rowOff>
    </xdr:to>
    <xdr:cxnSp macro="">
      <xdr:nvCxnSpPr>
        <xdr:cNvPr id="734" name="直線コネクタ 733">
          <a:extLst>
            <a:ext uri="{FF2B5EF4-FFF2-40B4-BE49-F238E27FC236}">
              <a16:creationId xmlns:a16="http://schemas.microsoft.com/office/drawing/2014/main" id="{00000000-0008-0000-0E00-0000DE020000}"/>
            </a:ext>
          </a:extLst>
        </xdr:cNvPr>
        <xdr:cNvCxnSpPr/>
      </xdr:nvCxnSpPr>
      <xdr:spPr>
        <a:xfrm>
          <a:off x="16431260" y="1411986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735" name="n_1aveValue【児童館】&#10;一人当たり面積">
          <a:extLst>
            <a:ext uri="{FF2B5EF4-FFF2-40B4-BE49-F238E27FC236}">
              <a16:creationId xmlns:a16="http://schemas.microsoft.com/office/drawing/2014/main" id="{00000000-0008-0000-0E00-0000DF020000}"/>
            </a:ext>
          </a:extLst>
        </xdr:cNvPr>
        <xdr:cNvSpPr txBox="1"/>
      </xdr:nvSpPr>
      <xdr:spPr>
        <a:xfrm>
          <a:off x="1856112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736" name="n_2aveValue【児童館】&#10;一人当たり面積">
          <a:extLst>
            <a:ext uri="{FF2B5EF4-FFF2-40B4-BE49-F238E27FC236}">
              <a16:creationId xmlns:a16="http://schemas.microsoft.com/office/drawing/2014/main" id="{00000000-0008-0000-0E00-0000E0020000}"/>
            </a:ext>
          </a:extLst>
        </xdr:cNvPr>
        <xdr:cNvSpPr txBox="1"/>
      </xdr:nvSpPr>
      <xdr:spPr>
        <a:xfrm>
          <a:off x="17776267" y="1375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37" name="n_3aveValue【児童館】&#10;一人当たり面積">
          <a:extLst>
            <a:ext uri="{FF2B5EF4-FFF2-40B4-BE49-F238E27FC236}">
              <a16:creationId xmlns:a16="http://schemas.microsoft.com/office/drawing/2014/main" id="{00000000-0008-0000-0E00-0000E1020000}"/>
            </a:ext>
          </a:extLst>
        </xdr:cNvPr>
        <xdr:cNvSpPr txBox="1"/>
      </xdr:nvSpPr>
      <xdr:spPr>
        <a:xfrm>
          <a:off x="1700156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124477</xdr:rowOff>
    </xdr:from>
    <xdr:ext cx="469744" cy="259045"/>
    <xdr:sp macro="" textlink="">
      <xdr:nvSpPr>
        <xdr:cNvPr id="738" name="n_4aveValue【児童館】&#10;一人当たり面積">
          <a:extLst>
            <a:ext uri="{FF2B5EF4-FFF2-40B4-BE49-F238E27FC236}">
              <a16:creationId xmlns:a16="http://schemas.microsoft.com/office/drawing/2014/main" id="{00000000-0008-0000-0E00-0000E2020000}"/>
            </a:ext>
          </a:extLst>
        </xdr:cNvPr>
        <xdr:cNvSpPr txBox="1"/>
      </xdr:nvSpPr>
      <xdr:spPr>
        <a:xfrm>
          <a:off x="1622686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118127</xdr:rowOff>
    </xdr:from>
    <xdr:ext cx="469744" cy="259045"/>
    <xdr:sp macro="" textlink="">
      <xdr:nvSpPr>
        <xdr:cNvPr id="739" name="n_1mainValue【児童館】&#10;一人当たり面積">
          <a:extLst>
            <a:ext uri="{FF2B5EF4-FFF2-40B4-BE49-F238E27FC236}">
              <a16:creationId xmlns:a16="http://schemas.microsoft.com/office/drawing/2014/main" id="{00000000-0008-0000-0E00-0000E3020000}"/>
            </a:ext>
          </a:extLst>
        </xdr:cNvPr>
        <xdr:cNvSpPr txBox="1"/>
      </xdr:nvSpPr>
      <xdr:spPr>
        <a:xfrm>
          <a:off x="18561127" y="1419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118127</xdr:rowOff>
    </xdr:from>
    <xdr:ext cx="469744" cy="259045"/>
    <xdr:sp macro="" textlink="">
      <xdr:nvSpPr>
        <xdr:cNvPr id="740" name="n_2mainValue【児童館】&#10;一人当たり面積">
          <a:extLst>
            <a:ext uri="{FF2B5EF4-FFF2-40B4-BE49-F238E27FC236}">
              <a16:creationId xmlns:a16="http://schemas.microsoft.com/office/drawing/2014/main" id="{00000000-0008-0000-0E00-0000E4020000}"/>
            </a:ext>
          </a:extLst>
        </xdr:cNvPr>
        <xdr:cNvSpPr txBox="1"/>
      </xdr:nvSpPr>
      <xdr:spPr>
        <a:xfrm>
          <a:off x="17776267" y="1419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99077</xdr:rowOff>
    </xdr:from>
    <xdr:ext cx="469744" cy="259045"/>
    <xdr:sp macro="" textlink="">
      <xdr:nvSpPr>
        <xdr:cNvPr id="741" name="n_3mainValue【児童館】&#10;一人当たり面積">
          <a:extLst>
            <a:ext uri="{FF2B5EF4-FFF2-40B4-BE49-F238E27FC236}">
              <a16:creationId xmlns:a16="http://schemas.microsoft.com/office/drawing/2014/main" id="{00000000-0008-0000-0E00-0000E5020000}"/>
            </a:ext>
          </a:extLst>
        </xdr:cNvPr>
        <xdr:cNvSpPr txBox="1"/>
      </xdr:nvSpPr>
      <xdr:spPr>
        <a:xfrm>
          <a:off x="17001567" y="1418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742" name="n_4mainValue【児童館】&#10;一人当たり面積">
          <a:extLst>
            <a:ext uri="{FF2B5EF4-FFF2-40B4-BE49-F238E27FC236}">
              <a16:creationId xmlns:a16="http://schemas.microsoft.com/office/drawing/2014/main" id="{00000000-0008-0000-0E00-0000E6020000}"/>
            </a:ext>
          </a:extLst>
        </xdr:cNvPr>
        <xdr:cNvSpPr txBox="1"/>
      </xdr:nvSpPr>
      <xdr:spPr>
        <a:xfrm>
          <a:off x="1622686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6" name="正方形/長方形 745">
          <a:extLst>
            <a:ext uri="{FF2B5EF4-FFF2-40B4-BE49-F238E27FC236}">
              <a16:creationId xmlns:a16="http://schemas.microsoft.com/office/drawing/2014/main" id="{00000000-0008-0000-0E00-0000EA020000}"/>
            </a:ext>
          </a:extLst>
        </xdr:cNvPr>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7" name="正方形/長方形 746">
          <a:extLst>
            <a:ext uri="{FF2B5EF4-FFF2-40B4-BE49-F238E27FC236}">
              <a16:creationId xmlns:a16="http://schemas.microsoft.com/office/drawing/2014/main" id="{00000000-0008-0000-0E00-0000EB020000}"/>
            </a:ext>
          </a:extLst>
        </xdr:cNvPr>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00000000-0008-0000-0E00-0000EC020000}"/>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a:extLst>
            <a:ext uri="{FF2B5EF4-FFF2-40B4-BE49-F238E27FC236}">
              <a16:creationId xmlns:a16="http://schemas.microsoft.com/office/drawing/2014/main" id="{00000000-0008-0000-0E00-0000ED02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50" name="正方形/長方形 749">
          <a:extLst>
            <a:ext uri="{FF2B5EF4-FFF2-40B4-BE49-F238E27FC236}">
              <a16:creationId xmlns:a16="http://schemas.microsoft.com/office/drawing/2014/main" id="{00000000-0008-0000-0E00-0000EE020000}"/>
            </a:ext>
          </a:extLst>
        </xdr:cNvPr>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51" name="正方形/長方形 750">
          <a:extLst>
            <a:ext uri="{FF2B5EF4-FFF2-40B4-BE49-F238E27FC236}">
              <a16:creationId xmlns:a16="http://schemas.microsoft.com/office/drawing/2014/main" id="{00000000-0008-0000-0E00-0000EF020000}"/>
            </a:ext>
          </a:extLst>
        </xdr:cNvPr>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52" name="正方形/長方形 751">
          <a:extLst>
            <a:ext uri="{FF2B5EF4-FFF2-40B4-BE49-F238E27FC236}">
              <a16:creationId xmlns:a16="http://schemas.microsoft.com/office/drawing/2014/main" id="{00000000-0008-0000-0E00-0000F0020000}"/>
            </a:ext>
          </a:extLst>
        </xdr:cNvPr>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53" name="正方形/長方形 752">
          <a:extLst>
            <a:ext uri="{FF2B5EF4-FFF2-40B4-BE49-F238E27FC236}">
              <a16:creationId xmlns:a16="http://schemas.microsoft.com/office/drawing/2014/main" id="{00000000-0008-0000-0E00-0000F1020000}"/>
            </a:ext>
          </a:extLst>
        </xdr:cNvPr>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4" name="正方形/長方形 753">
          <a:extLst>
            <a:ext uri="{FF2B5EF4-FFF2-40B4-BE49-F238E27FC236}">
              <a16:creationId xmlns:a16="http://schemas.microsoft.com/office/drawing/2014/main" id="{00000000-0008-0000-0E00-0000F2020000}"/>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00000000-0008-0000-0E00-0000F302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00000000-0008-0000-0E00-0000F402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00000000-0008-0000-0E00-0000F502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有形固定資産原価償却率は、全体では類似団体より３ポイント高くなっている。本頁に掲げる施設類型では、認定こども園・幼稚園・保育所が類似団体よりも</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ポイント減少したものの、道路以外の他の施設については類似団体より高い水準であり、老朽化が進んでいる状態にある。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特に児童館、公営住宅の有形固定資産減価償却率は、類似団体の中でも高い水準となっており、老朽化が進んでいる状態にあることから、計画的な財政運営が必要である。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467,000
440,162
34.80
286,051,597
273,038,078
11,409,131
134,525,131
43,516,752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33608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00000000-0008-0000-0F00-000037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flipV="1">
          <a:off x="4086225" y="584644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00000000-0008-0000-0F00-000039000000}"/>
            </a:ext>
          </a:extLst>
        </xdr:cNvPr>
        <xdr:cNvSpPr txBox="1"/>
      </xdr:nvSpPr>
      <xdr:spPr>
        <a:xfrm>
          <a:off x="4124960" y="703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a:off x="4020820" y="703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00000000-0008-0000-0F00-00003B000000}"/>
            </a:ext>
          </a:extLst>
        </xdr:cNvPr>
        <xdr:cNvSpPr txBox="1"/>
      </xdr:nvSpPr>
      <xdr:spPr>
        <a:xfrm>
          <a:off x="4124960" y="562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020820" y="58464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52087</xdr:rowOff>
    </xdr:from>
    <xdr:ext cx="405111" cy="259045"/>
    <xdr:sp macro="" textlink="">
      <xdr:nvSpPr>
        <xdr:cNvPr id="61" name="【図書館】&#10;有形固定資産減価償却率平均値テキスト">
          <a:extLst>
            <a:ext uri="{FF2B5EF4-FFF2-40B4-BE49-F238E27FC236}">
              <a16:creationId xmlns:a16="http://schemas.microsoft.com/office/drawing/2014/main" id="{00000000-0008-0000-0F00-00003D000000}"/>
            </a:ext>
          </a:extLst>
        </xdr:cNvPr>
        <xdr:cNvSpPr txBox="1"/>
      </xdr:nvSpPr>
      <xdr:spPr>
        <a:xfrm>
          <a:off x="4124960" y="6254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00000000-0008-0000-0F00-00003E000000}"/>
            </a:ext>
          </a:extLst>
        </xdr:cNvPr>
        <xdr:cNvSpPr/>
      </xdr:nvSpPr>
      <xdr:spPr>
        <a:xfrm>
          <a:off x="4036060" y="639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3312160" y="63823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25146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17399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965200" y="64300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F00-000043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33020</xdr:rowOff>
    </xdr:from>
    <xdr:to>
      <xdr:col>24</xdr:col>
      <xdr:colOff>114300</xdr:colOff>
      <xdr:row>39</xdr:row>
      <xdr:rowOff>134620</xdr:rowOff>
    </xdr:to>
    <xdr:sp macro="" textlink="">
      <xdr:nvSpPr>
        <xdr:cNvPr id="72" name="楕円 71">
          <a:extLst>
            <a:ext uri="{FF2B5EF4-FFF2-40B4-BE49-F238E27FC236}">
              <a16:creationId xmlns:a16="http://schemas.microsoft.com/office/drawing/2014/main" id="{00000000-0008-0000-0F00-000048000000}"/>
            </a:ext>
          </a:extLst>
        </xdr:cNvPr>
        <xdr:cNvSpPr/>
      </xdr:nvSpPr>
      <xdr:spPr>
        <a:xfrm>
          <a:off x="403606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11447</xdr:rowOff>
    </xdr:from>
    <xdr:ext cx="405111" cy="259045"/>
    <xdr:sp macro="" textlink="">
      <xdr:nvSpPr>
        <xdr:cNvPr id="73" name="【図書館】&#10;有形固定資産減価償却率該当値テキスト">
          <a:extLst>
            <a:ext uri="{FF2B5EF4-FFF2-40B4-BE49-F238E27FC236}">
              <a16:creationId xmlns:a16="http://schemas.microsoft.com/office/drawing/2014/main" id="{00000000-0008-0000-0F00-000049000000}"/>
            </a:ext>
          </a:extLst>
        </xdr:cNvPr>
        <xdr:cNvSpPr txBox="1"/>
      </xdr:nvSpPr>
      <xdr:spPr>
        <a:xfrm>
          <a:off x="4124960"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160655</xdr:rowOff>
    </xdr:from>
    <xdr:to>
      <xdr:col>20</xdr:col>
      <xdr:colOff>38100</xdr:colOff>
      <xdr:row>39</xdr:row>
      <xdr:rowOff>90805</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3312160" y="65309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40005</xdr:rowOff>
    </xdr:from>
    <xdr:to>
      <xdr:col>24</xdr:col>
      <xdr:colOff>63500</xdr:colOff>
      <xdr:row>39</xdr:row>
      <xdr:rowOff>83820</xdr:rowOff>
    </xdr:to>
    <xdr:cxnSp macro="">
      <xdr:nvCxnSpPr>
        <xdr:cNvPr id="75" name="直線コネクタ 74">
          <a:extLst>
            <a:ext uri="{FF2B5EF4-FFF2-40B4-BE49-F238E27FC236}">
              <a16:creationId xmlns:a16="http://schemas.microsoft.com/office/drawing/2014/main" id="{00000000-0008-0000-0F00-00004B000000}"/>
            </a:ext>
          </a:extLst>
        </xdr:cNvPr>
        <xdr:cNvCxnSpPr/>
      </xdr:nvCxnSpPr>
      <xdr:spPr>
        <a:xfrm>
          <a:off x="3355340" y="6577965"/>
          <a:ext cx="73152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116840</xdr:rowOff>
    </xdr:from>
    <xdr:to>
      <xdr:col>15</xdr:col>
      <xdr:colOff>101600</xdr:colOff>
      <xdr:row>39</xdr:row>
      <xdr:rowOff>46990</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2514600" y="6487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167640</xdr:rowOff>
    </xdr:from>
    <xdr:to>
      <xdr:col>19</xdr:col>
      <xdr:colOff>177800</xdr:colOff>
      <xdr:row>39</xdr:row>
      <xdr:rowOff>40005</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2565400" y="6537960"/>
          <a:ext cx="78994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73025</xdr:rowOff>
    </xdr:from>
    <xdr:to>
      <xdr:col>10</xdr:col>
      <xdr:colOff>165100</xdr:colOff>
      <xdr:row>39</xdr:row>
      <xdr:rowOff>3175</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1739900" y="64433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123825</xdr:rowOff>
    </xdr:from>
    <xdr:to>
      <xdr:col>15</xdr:col>
      <xdr:colOff>50800</xdr:colOff>
      <xdr:row>38</xdr:row>
      <xdr:rowOff>167640</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1790700" y="6494145"/>
          <a:ext cx="7747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53975</xdr:rowOff>
    </xdr:from>
    <xdr:to>
      <xdr:col>6</xdr:col>
      <xdr:colOff>38100</xdr:colOff>
      <xdr:row>38</xdr:row>
      <xdr:rowOff>155575</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965200" y="64242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104775</xdr:rowOff>
    </xdr:from>
    <xdr:to>
      <xdr:col>10</xdr:col>
      <xdr:colOff>114300</xdr:colOff>
      <xdr:row>38</xdr:row>
      <xdr:rowOff>123825</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1008380" y="6475095"/>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130192</xdr:rowOff>
    </xdr:from>
    <xdr:ext cx="405111" cy="259045"/>
    <xdr:sp macro="" textlink="">
      <xdr:nvSpPr>
        <xdr:cNvPr id="82" name="n_1aveValue【図書館】&#10;有形固定資産減価償却率">
          <a:extLst>
            <a:ext uri="{FF2B5EF4-FFF2-40B4-BE49-F238E27FC236}">
              <a16:creationId xmlns:a16="http://schemas.microsoft.com/office/drawing/2014/main" id="{00000000-0008-0000-0F00-000052000000}"/>
            </a:ext>
          </a:extLst>
        </xdr:cNvPr>
        <xdr:cNvSpPr txBox="1"/>
      </xdr:nvSpPr>
      <xdr:spPr>
        <a:xfrm>
          <a:off x="317056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4462</xdr:rowOff>
    </xdr:from>
    <xdr:ext cx="405111" cy="259045"/>
    <xdr:sp macro="" textlink="">
      <xdr:nvSpPr>
        <xdr:cNvPr id="83" name="n_2aveValue【図書館】&#10;有形固定資産減価償却率">
          <a:extLst>
            <a:ext uri="{FF2B5EF4-FFF2-40B4-BE49-F238E27FC236}">
              <a16:creationId xmlns:a16="http://schemas.microsoft.com/office/drawing/2014/main" id="{00000000-0008-0000-0F00-000053000000}"/>
            </a:ext>
          </a:extLst>
        </xdr:cNvPr>
        <xdr:cNvSpPr txBox="1"/>
      </xdr:nvSpPr>
      <xdr:spPr>
        <a:xfrm>
          <a:off x="238570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652</xdr:rowOff>
    </xdr:from>
    <xdr:ext cx="405111" cy="259045"/>
    <xdr:sp macro="" textlink="">
      <xdr:nvSpPr>
        <xdr:cNvPr id="84" name="n_3aveValue【図書館】&#10;有形固定資産減価償却率">
          <a:extLst>
            <a:ext uri="{FF2B5EF4-FFF2-40B4-BE49-F238E27FC236}">
              <a16:creationId xmlns:a16="http://schemas.microsoft.com/office/drawing/2014/main" id="{00000000-0008-0000-0F00-000054000000}"/>
            </a:ext>
          </a:extLst>
        </xdr:cNvPr>
        <xdr:cNvSpPr txBox="1"/>
      </xdr:nvSpPr>
      <xdr:spPr>
        <a:xfrm>
          <a:off x="1611004"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152417</xdr:rowOff>
    </xdr:from>
    <xdr:ext cx="405111" cy="259045"/>
    <xdr:sp macro="" textlink="">
      <xdr:nvSpPr>
        <xdr:cNvPr id="85" name="n_4aveValue【図書館】&#10;有形固定資産減価償却率">
          <a:extLst>
            <a:ext uri="{FF2B5EF4-FFF2-40B4-BE49-F238E27FC236}">
              <a16:creationId xmlns:a16="http://schemas.microsoft.com/office/drawing/2014/main" id="{00000000-0008-0000-0F00-000055000000}"/>
            </a:ext>
          </a:extLst>
        </xdr:cNvPr>
        <xdr:cNvSpPr txBox="1"/>
      </xdr:nvSpPr>
      <xdr:spPr>
        <a:xfrm>
          <a:off x="83630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81932</xdr:rowOff>
    </xdr:from>
    <xdr:ext cx="405111" cy="259045"/>
    <xdr:sp macro="" textlink="">
      <xdr:nvSpPr>
        <xdr:cNvPr id="86" name="n_1mainValue【図書館】&#10;有形固定資産減価償却率">
          <a:extLst>
            <a:ext uri="{FF2B5EF4-FFF2-40B4-BE49-F238E27FC236}">
              <a16:creationId xmlns:a16="http://schemas.microsoft.com/office/drawing/2014/main" id="{00000000-0008-0000-0F00-000056000000}"/>
            </a:ext>
          </a:extLst>
        </xdr:cNvPr>
        <xdr:cNvSpPr txBox="1"/>
      </xdr:nvSpPr>
      <xdr:spPr>
        <a:xfrm>
          <a:off x="3170564" y="661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38117</xdr:rowOff>
    </xdr:from>
    <xdr:ext cx="405111" cy="259045"/>
    <xdr:sp macro="" textlink="">
      <xdr:nvSpPr>
        <xdr:cNvPr id="87" name="n_2mainValue【図書館】&#10;有形固定資産減価償却率">
          <a:extLst>
            <a:ext uri="{FF2B5EF4-FFF2-40B4-BE49-F238E27FC236}">
              <a16:creationId xmlns:a16="http://schemas.microsoft.com/office/drawing/2014/main" id="{00000000-0008-0000-0F00-000057000000}"/>
            </a:ext>
          </a:extLst>
        </xdr:cNvPr>
        <xdr:cNvSpPr txBox="1"/>
      </xdr:nvSpPr>
      <xdr:spPr>
        <a:xfrm>
          <a:off x="238570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165752</xdr:rowOff>
    </xdr:from>
    <xdr:ext cx="405111" cy="259045"/>
    <xdr:sp macro="" textlink="">
      <xdr:nvSpPr>
        <xdr:cNvPr id="88" name="n_3mainValue【図書館】&#10;有形固定資産減価償却率">
          <a:extLst>
            <a:ext uri="{FF2B5EF4-FFF2-40B4-BE49-F238E27FC236}">
              <a16:creationId xmlns:a16="http://schemas.microsoft.com/office/drawing/2014/main" id="{00000000-0008-0000-0F00-000058000000}"/>
            </a:ext>
          </a:extLst>
        </xdr:cNvPr>
        <xdr:cNvSpPr txBox="1"/>
      </xdr:nvSpPr>
      <xdr:spPr>
        <a:xfrm>
          <a:off x="1611004" y="653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652</xdr:rowOff>
    </xdr:from>
    <xdr:ext cx="405111" cy="259045"/>
    <xdr:sp macro="" textlink="">
      <xdr:nvSpPr>
        <xdr:cNvPr id="89" name="n_4mainValue【図書館】&#10;有形固定資産減価償却率">
          <a:extLst>
            <a:ext uri="{FF2B5EF4-FFF2-40B4-BE49-F238E27FC236}">
              <a16:creationId xmlns:a16="http://schemas.microsoft.com/office/drawing/2014/main" id="{00000000-0008-0000-0F00-000059000000}"/>
            </a:ext>
          </a:extLst>
        </xdr:cNvPr>
        <xdr:cNvSpPr txBox="1"/>
      </xdr:nvSpPr>
      <xdr:spPr>
        <a:xfrm>
          <a:off x="836304"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00000000-0008-0000-0F00-00005A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00000000-0008-0000-0F00-000062000000}"/>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00000000-0008-0000-0F00-000063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5826760" y="68922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00000000-0008-0000-0F00-000065000000}"/>
            </a:ext>
          </a:extLst>
        </xdr:cNvPr>
        <xdr:cNvSpPr txBox="1"/>
      </xdr:nvSpPr>
      <xdr:spPr>
        <a:xfrm>
          <a:off x="5405301" y="6753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5826760" y="5775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5405301" y="5637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00000000-0008-0000-0F00-00006C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flipV="1">
          <a:off x="9219565" y="562546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00000000-0008-0000-0F00-00006E000000}"/>
            </a:ext>
          </a:extLst>
        </xdr:cNvPr>
        <xdr:cNvSpPr txBox="1"/>
      </xdr:nvSpPr>
      <xdr:spPr>
        <a:xfrm>
          <a:off x="9258300" y="685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9154160" y="6850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00000000-0008-0000-0F00-000070000000}"/>
            </a:ext>
          </a:extLst>
        </xdr:cNvPr>
        <xdr:cNvSpPr txBox="1"/>
      </xdr:nvSpPr>
      <xdr:spPr>
        <a:xfrm>
          <a:off x="9258300" y="5404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00000000-0008-0000-0F00-000071000000}"/>
            </a:ext>
          </a:extLst>
        </xdr:cNvPr>
        <xdr:cNvCxnSpPr/>
      </xdr:nvCxnSpPr>
      <xdr:spPr>
        <a:xfrm>
          <a:off x="9154160" y="56254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122572</xdr:rowOff>
    </xdr:from>
    <xdr:ext cx="469744" cy="259045"/>
    <xdr:sp macro="" textlink="">
      <xdr:nvSpPr>
        <xdr:cNvPr id="114" name="【図書館】&#10;一人当たり面積平均値テキスト">
          <a:extLst>
            <a:ext uri="{FF2B5EF4-FFF2-40B4-BE49-F238E27FC236}">
              <a16:creationId xmlns:a16="http://schemas.microsoft.com/office/drawing/2014/main" id="{00000000-0008-0000-0F00-000072000000}"/>
            </a:ext>
          </a:extLst>
        </xdr:cNvPr>
        <xdr:cNvSpPr txBox="1"/>
      </xdr:nvSpPr>
      <xdr:spPr>
        <a:xfrm>
          <a:off x="9258300" y="64928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00000000-0008-0000-0F00-000073000000}"/>
            </a:ext>
          </a:extLst>
        </xdr:cNvPr>
        <xdr:cNvSpPr/>
      </xdr:nvSpPr>
      <xdr:spPr>
        <a:xfrm>
          <a:off x="9192260" y="66376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00000000-0008-0000-0F00-000074000000}"/>
            </a:ext>
          </a:extLst>
        </xdr:cNvPr>
        <xdr:cNvSpPr/>
      </xdr:nvSpPr>
      <xdr:spPr>
        <a:xfrm>
          <a:off x="8445500" y="66376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00000000-0008-0000-0F00-000075000000}"/>
            </a:ext>
          </a:extLst>
        </xdr:cNvPr>
        <xdr:cNvSpPr/>
      </xdr:nvSpPr>
      <xdr:spPr>
        <a:xfrm>
          <a:off x="7670800" y="66490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00000000-0008-0000-0F00-000076000000}"/>
            </a:ext>
          </a:extLst>
        </xdr:cNvPr>
        <xdr:cNvSpPr/>
      </xdr:nvSpPr>
      <xdr:spPr>
        <a:xfrm>
          <a:off x="6873240" y="66490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00000000-0008-0000-0F00-000077000000}"/>
            </a:ext>
          </a:extLst>
        </xdr:cNvPr>
        <xdr:cNvSpPr/>
      </xdr:nvSpPr>
      <xdr:spPr>
        <a:xfrm>
          <a:off x="6098540" y="6643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F00-000078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F00-000079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F00-00007A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F00-00007B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F00-00007C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151130</xdr:rowOff>
    </xdr:from>
    <xdr:to>
      <xdr:col>55</xdr:col>
      <xdr:colOff>50800</xdr:colOff>
      <xdr:row>40</xdr:row>
      <xdr:rowOff>81280</xdr:rowOff>
    </xdr:to>
    <xdr:sp macro="" textlink="">
      <xdr:nvSpPr>
        <xdr:cNvPr id="125" name="楕円 124">
          <a:extLst>
            <a:ext uri="{FF2B5EF4-FFF2-40B4-BE49-F238E27FC236}">
              <a16:creationId xmlns:a16="http://schemas.microsoft.com/office/drawing/2014/main" id="{00000000-0008-0000-0F00-00007D000000}"/>
            </a:ext>
          </a:extLst>
        </xdr:cNvPr>
        <xdr:cNvSpPr/>
      </xdr:nvSpPr>
      <xdr:spPr>
        <a:xfrm>
          <a:off x="9192260" y="66890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78122</xdr:rowOff>
    </xdr:from>
    <xdr:ext cx="469744" cy="259045"/>
    <xdr:sp macro="" textlink="">
      <xdr:nvSpPr>
        <xdr:cNvPr id="126" name="【図書館】&#10;一人当たり面積該当値テキスト">
          <a:extLst>
            <a:ext uri="{FF2B5EF4-FFF2-40B4-BE49-F238E27FC236}">
              <a16:creationId xmlns:a16="http://schemas.microsoft.com/office/drawing/2014/main" id="{00000000-0008-0000-0F00-00007E000000}"/>
            </a:ext>
          </a:extLst>
        </xdr:cNvPr>
        <xdr:cNvSpPr txBox="1"/>
      </xdr:nvSpPr>
      <xdr:spPr>
        <a:xfrm>
          <a:off x="9258300" y="6616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145415</xdr:rowOff>
    </xdr:from>
    <xdr:to>
      <xdr:col>50</xdr:col>
      <xdr:colOff>165100</xdr:colOff>
      <xdr:row>40</xdr:row>
      <xdr:rowOff>75565</xdr:rowOff>
    </xdr:to>
    <xdr:sp macro="" textlink="">
      <xdr:nvSpPr>
        <xdr:cNvPr id="127" name="楕円 126">
          <a:extLst>
            <a:ext uri="{FF2B5EF4-FFF2-40B4-BE49-F238E27FC236}">
              <a16:creationId xmlns:a16="http://schemas.microsoft.com/office/drawing/2014/main" id="{00000000-0008-0000-0F00-00007F000000}"/>
            </a:ext>
          </a:extLst>
        </xdr:cNvPr>
        <xdr:cNvSpPr/>
      </xdr:nvSpPr>
      <xdr:spPr>
        <a:xfrm>
          <a:off x="8445500" y="66833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24765</xdr:rowOff>
    </xdr:from>
    <xdr:to>
      <xdr:col>55</xdr:col>
      <xdr:colOff>0</xdr:colOff>
      <xdr:row>40</xdr:row>
      <xdr:rowOff>30480</xdr:rowOff>
    </xdr:to>
    <xdr:cxnSp macro="">
      <xdr:nvCxnSpPr>
        <xdr:cNvPr id="128" name="直線コネクタ 127">
          <a:extLst>
            <a:ext uri="{FF2B5EF4-FFF2-40B4-BE49-F238E27FC236}">
              <a16:creationId xmlns:a16="http://schemas.microsoft.com/office/drawing/2014/main" id="{00000000-0008-0000-0F00-000080000000}"/>
            </a:ext>
          </a:extLst>
        </xdr:cNvPr>
        <xdr:cNvCxnSpPr/>
      </xdr:nvCxnSpPr>
      <xdr:spPr>
        <a:xfrm>
          <a:off x="8496300" y="6730365"/>
          <a:ext cx="7239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145415</xdr:rowOff>
    </xdr:from>
    <xdr:to>
      <xdr:col>46</xdr:col>
      <xdr:colOff>38100</xdr:colOff>
      <xdr:row>40</xdr:row>
      <xdr:rowOff>75565</xdr:rowOff>
    </xdr:to>
    <xdr:sp macro="" textlink="">
      <xdr:nvSpPr>
        <xdr:cNvPr id="129" name="楕円 128">
          <a:extLst>
            <a:ext uri="{FF2B5EF4-FFF2-40B4-BE49-F238E27FC236}">
              <a16:creationId xmlns:a16="http://schemas.microsoft.com/office/drawing/2014/main" id="{00000000-0008-0000-0F00-000081000000}"/>
            </a:ext>
          </a:extLst>
        </xdr:cNvPr>
        <xdr:cNvSpPr/>
      </xdr:nvSpPr>
      <xdr:spPr>
        <a:xfrm>
          <a:off x="7670800" y="66833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24765</xdr:rowOff>
    </xdr:from>
    <xdr:to>
      <xdr:col>50</xdr:col>
      <xdr:colOff>114300</xdr:colOff>
      <xdr:row>40</xdr:row>
      <xdr:rowOff>24765</xdr:rowOff>
    </xdr:to>
    <xdr:cxnSp macro="">
      <xdr:nvCxnSpPr>
        <xdr:cNvPr id="130" name="直線コネクタ 129">
          <a:extLst>
            <a:ext uri="{FF2B5EF4-FFF2-40B4-BE49-F238E27FC236}">
              <a16:creationId xmlns:a16="http://schemas.microsoft.com/office/drawing/2014/main" id="{00000000-0008-0000-0F00-000082000000}"/>
            </a:ext>
          </a:extLst>
        </xdr:cNvPr>
        <xdr:cNvCxnSpPr/>
      </xdr:nvCxnSpPr>
      <xdr:spPr>
        <a:xfrm>
          <a:off x="7713980" y="673036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145415</xdr:rowOff>
    </xdr:from>
    <xdr:to>
      <xdr:col>41</xdr:col>
      <xdr:colOff>101600</xdr:colOff>
      <xdr:row>40</xdr:row>
      <xdr:rowOff>75565</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6873240" y="66833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24765</xdr:rowOff>
    </xdr:from>
    <xdr:to>
      <xdr:col>45</xdr:col>
      <xdr:colOff>177800</xdr:colOff>
      <xdr:row>40</xdr:row>
      <xdr:rowOff>24765</xdr:rowOff>
    </xdr:to>
    <xdr:cxnSp macro="">
      <xdr:nvCxnSpPr>
        <xdr:cNvPr id="132" name="直線コネクタ 131">
          <a:extLst>
            <a:ext uri="{FF2B5EF4-FFF2-40B4-BE49-F238E27FC236}">
              <a16:creationId xmlns:a16="http://schemas.microsoft.com/office/drawing/2014/main" id="{00000000-0008-0000-0F00-000084000000}"/>
            </a:ext>
          </a:extLst>
        </xdr:cNvPr>
        <xdr:cNvCxnSpPr/>
      </xdr:nvCxnSpPr>
      <xdr:spPr>
        <a:xfrm>
          <a:off x="6924040" y="6730365"/>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151130</xdr:rowOff>
    </xdr:from>
    <xdr:to>
      <xdr:col>36</xdr:col>
      <xdr:colOff>165100</xdr:colOff>
      <xdr:row>40</xdr:row>
      <xdr:rowOff>81280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6098540" y="6689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24765</xdr:rowOff>
    </xdr:from>
    <xdr:to>
      <xdr:col>41</xdr:col>
      <xdr:colOff>50800</xdr:colOff>
      <xdr:row>40</xdr:row>
      <xdr:rowOff>30480</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flipV="1">
          <a:off x="6149340" y="6730365"/>
          <a:ext cx="7747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46372</xdr:rowOff>
    </xdr:from>
    <xdr:ext cx="469744" cy="259045"/>
    <xdr:sp macro="" textlink="">
      <xdr:nvSpPr>
        <xdr:cNvPr id="135" name="n_1aveValue【図書館】&#10;一人当たり面積">
          <a:extLst>
            <a:ext uri="{FF2B5EF4-FFF2-40B4-BE49-F238E27FC236}">
              <a16:creationId xmlns:a16="http://schemas.microsoft.com/office/drawing/2014/main" id="{00000000-0008-0000-0F00-000087000000}"/>
            </a:ext>
          </a:extLst>
        </xdr:cNvPr>
        <xdr:cNvSpPr txBox="1"/>
      </xdr:nvSpPr>
      <xdr:spPr>
        <a:xfrm>
          <a:off x="8271587" y="641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57802</xdr:rowOff>
    </xdr:from>
    <xdr:ext cx="469744" cy="259045"/>
    <xdr:sp macro="" textlink="">
      <xdr:nvSpPr>
        <xdr:cNvPr id="136" name="n_2aveValue【図書館】&#10;一人当たり面積">
          <a:extLst>
            <a:ext uri="{FF2B5EF4-FFF2-40B4-BE49-F238E27FC236}">
              <a16:creationId xmlns:a16="http://schemas.microsoft.com/office/drawing/2014/main" id="{00000000-0008-0000-0F00-000088000000}"/>
            </a:ext>
          </a:extLst>
        </xdr:cNvPr>
        <xdr:cNvSpPr txBox="1"/>
      </xdr:nvSpPr>
      <xdr:spPr>
        <a:xfrm>
          <a:off x="7509587" y="642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57802</xdr:rowOff>
    </xdr:from>
    <xdr:ext cx="469744" cy="259045"/>
    <xdr:sp macro="" textlink="">
      <xdr:nvSpPr>
        <xdr:cNvPr id="137" name="n_3aveValue【図書館】&#10;一人当たり面積">
          <a:extLst>
            <a:ext uri="{FF2B5EF4-FFF2-40B4-BE49-F238E27FC236}">
              <a16:creationId xmlns:a16="http://schemas.microsoft.com/office/drawing/2014/main" id="{00000000-0008-0000-0F00-000089000000}"/>
            </a:ext>
          </a:extLst>
        </xdr:cNvPr>
        <xdr:cNvSpPr txBox="1"/>
      </xdr:nvSpPr>
      <xdr:spPr>
        <a:xfrm>
          <a:off x="6712027" y="642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52087</xdr:rowOff>
    </xdr:from>
    <xdr:ext cx="469744" cy="259045"/>
    <xdr:sp macro="" textlink="">
      <xdr:nvSpPr>
        <xdr:cNvPr id="138" name="n_4aveValue【図書館】&#10;一人当たり面積">
          <a:extLst>
            <a:ext uri="{FF2B5EF4-FFF2-40B4-BE49-F238E27FC236}">
              <a16:creationId xmlns:a16="http://schemas.microsoft.com/office/drawing/2014/main" id="{00000000-0008-0000-0F00-00008A000000}"/>
            </a:ext>
          </a:extLst>
        </xdr:cNvPr>
        <xdr:cNvSpPr txBox="1"/>
      </xdr:nvSpPr>
      <xdr:spPr>
        <a:xfrm>
          <a:off x="593732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66692</xdr:rowOff>
    </xdr:from>
    <xdr:ext cx="469744" cy="259045"/>
    <xdr:sp macro="" textlink="">
      <xdr:nvSpPr>
        <xdr:cNvPr id="139" name="n_1mainValue【図書館】&#10;一人当たり面積">
          <a:extLst>
            <a:ext uri="{FF2B5EF4-FFF2-40B4-BE49-F238E27FC236}">
              <a16:creationId xmlns:a16="http://schemas.microsoft.com/office/drawing/2014/main" id="{00000000-0008-0000-0F00-00008B000000}"/>
            </a:ext>
          </a:extLst>
        </xdr:cNvPr>
        <xdr:cNvSpPr txBox="1"/>
      </xdr:nvSpPr>
      <xdr:spPr>
        <a:xfrm>
          <a:off x="8271587" y="677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66692</xdr:rowOff>
    </xdr:from>
    <xdr:ext cx="469744" cy="259045"/>
    <xdr:sp macro="" textlink="">
      <xdr:nvSpPr>
        <xdr:cNvPr id="140" name="n_2mainValue【図書館】&#10;一人当たり面積">
          <a:extLst>
            <a:ext uri="{FF2B5EF4-FFF2-40B4-BE49-F238E27FC236}">
              <a16:creationId xmlns:a16="http://schemas.microsoft.com/office/drawing/2014/main" id="{00000000-0008-0000-0F00-00008C000000}"/>
            </a:ext>
          </a:extLst>
        </xdr:cNvPr>
        <xdr:cNvSpPr txBox="1"/>
      </xdr:nvSpPr>
      <xdr:spPr>
        <a:xfrm>
          <a:off x="7509587" y="677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66692</xdr:rowOff>
    </xdr:from>
    <xdr:ext cx="469744" cy="259045"/>
    <xdr:sp macro="" textlink="">
      <xdr:nvSpPr>
        <xdr:cNvPr id="141" name="n_3mainValue【図書館】&#10;一人当たり面積">
          <a:extLst>
            <a:ext uri="{FF2B5EF4-FFF2-40B4-BE49-F238E27FC236}">
              <a16:creationId xmlns:a16="http://schemas.microsoft.com/office/drawing/2014/main" id="{00000000-0008-0000-0F00-00008D000000}"/>
            </a:ext>
          </a:extLst>
        </xdr:cNvPr>
        <xdr:cNvSpPr txBox="1"/>
      </xdr:nvSpPr>
      <xdr:spPr>
        <a:xfrm>
          <a:off x="6712027" y="677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72407</xdr:rowOff>
    </xdr:from>
    <xdr:ext cx="469744" cy="259045"/>
    <xdr:sp macro="" textlink="">
      <xdr:nvSpPr>
        <xdr:cNvPr id="142" name="n_4mainValue【図書館】&#10;一人当たり面積">
          <a:extLst>
            <a:ext uri="{FF2B5EF4-FFF2-40B4-BE49-F238E27FC236}">
              <a16:creationId xmlns:a16="http://schemas.microsoft.com/office/drawing/2014/main" id="{00000000-0008-0000-0F00-00008E000000}"/>
            </a:ext>
          </a:extLst>
        </xdr:cNvPr>
        <xdr:cNvSpPr txBox="1"/>
      </xdr:nvSpPr>
      <xdr:spPr>
        <a:xfrm>
          <a:off x="59373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00000000-0008-0000-0F00-00008F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00000000-0008-0000-0F00-000090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00000000-0008-0000-0F00-000091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00000000-0008-0000-0F00-000092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00000000-0008-0000-0F00-000093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00000000-0008-0000-0F00-000097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00000000-0008-0000-0F00-000098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00000000-0008-0000-0F00-00009900000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00000000-0008-0000-0F00-00009A000000}"/>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00000000-0008-0000-0F00-00009B000000}"/>
            </a:ext>
          </a:extLst>
        </xdr:cNvPr>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00000000-0008-0000-0F00-00009C000000}"/>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00000000-0008-0000-0F00-0000A4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flipV="1">
          <a:off x="4086225" y="9460992"/>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00000000-0008-0000-0F00-0000A6000000}"/>
            </a:ext>
          </a:extLst>
        </xdr:cNvPr>
        <xdr:cNvSpPr txBox="1"/>
      </xdr:nvSpPr>
      <xdr:spPr>
        <a:xfrm>
          <a:off x="4124960" y="1074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4020820" y="107381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00000000-0008-0000-0F00-0000A8000000}"/>
            </a:ext>
          </a:extLst>
        </xdr:cNvPr>
        <xdr:cNvSpPr txBox="1"/>
      </xdr:nvSpPr>
      <xdr:spPr>
        <a:xfrm>
          <a:off x="4124960" y="9240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4020820" y="94609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9923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00000000-0008-0000-0F00-0000AA000000}"/>
            </a:ext>
          </a:extLst>
        </xdr:cNvPr>
        <xdr:cNvSpPr txBox="1"/>
      </xdr:nvSpPr>
      <xdr:spPr>
        <a:xfrm>
          <a:off x="4124960" y="100683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00000000-0008-0000-0F00-0000AB000000}"/>
            </a:ext>
          </a:extLst>
        </xdr:cNvPr>
        <xdr:cNvSpPr/>
      </xdr:nvSpPr>
      <xdr:spPr>
        <a:xfrm>
          <a:off x="4036060" y="1008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00000000-0008-0000-0F00-0000AC000000}"/>
            </a:ext>
          </a:extLst>
        </xdr:cNvPr>
        <xdr:cNvSpPr/>
      </xdr:nvSpPr>
      <xdr:spPr>
        <a:xfrm>
          <a:off x="3312160" y="100594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00000000-0008-0000-0F00-0000AD000000}"/>
            </a:ext>
          </a:extLst>
        </xdr:cNvPr>
        <xdr:cNvSpPr/>
      </xdr:nvSpPr>
      <xdr:spPr>
        <a:xfrm>
          <a:off x="2514600" y="10004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00000000-0008-0000-0F00-0000AE000000}"/>
            </a:ext>
          </a:extLst>
        </xdr:cNvPr>
        <xdr:cNvSpPr/>
      </xdr:nvSpPr>
      <xdr:spPr>
        <a:xfrm>
          <a:off x="1739900" y="99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00000000-0008-0000-0F00-0000AF000000}"/>
            </a:ext>
          </a:extLst>
        </xdr:cNvPr>
        <xdr:cNvSpPr/>
      </xdr:nvSpPr>
      <xdr:spPr>
        <a:xfrm>
          <a:off x="965200" y="99565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00000000-0008-0000-0F00-0000B0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00000000-0008-0000-0F00-0000B1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00000000-0008-0000-0F00-0000B2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00000000-0008-0000-0F00-0000B3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F00-0000B4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102362</xdr:rowOff>
    </xdr:from>
    <xdr:to>
      <xdr:col>24</xdr:col>
      <xdr:colOff>114300</xdr:colOff>
      <xdr:row>60</xdr:row>
      <xdr:rowOff>32512</xdr:rowOff>
    </xdr:to>
    <xdr:sp macro="" textlink="">
      <xdr:nvSpPr>
        <xdr:cNvPr id="181" name="楕円 180">
          <a:extLst>
            <a:ext uri="{FF2B5EF4-FFF2-40B4-BE49-F238E27FC236}">
              <a16:creationId xmlns:a16="http://schemas.microsoft.com/office/drawing/2014/main" id="{00000000-0008-0000-0F00-0000B5000000}"/>
            </a:ext>
          </a:extLst>
        </xdr:cNvPr>
        <xdr:cNvSpPr/>
      </xdr:nvSpPr>
      <xdr:spPr>
        <a:xfrm>
          <a:off x="4036060" y="99931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125239</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00000000-0008-0000-0F00-0000B6000000}"/>
            </a:ext>
          </a:extLst>
        </xdr:cNvPr>
        <xdr:cNvSpPr txBox="1"/>
      </xdr:nvSpPr>
      <xdr:spPr>
        <a:xfrm>
          <a:off x="4124960" y="9848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52070</xdr:rowOff>
    </xdr:from>
    <xdr:to>
      <xdr:col>20</xdr:col>
      <xdr:colOff>38100</xdr:colOff>
      <xdr:row>59</xdr:row>
      <xdr:rowOff>153670</xdr:rowOff>
    </xdr:to>
    <xdr:sp macro="" textlink="">
      <xdr:nvSpPr>
        <xdr:cNvPr id="183" name="楕円 182">
          <a:extLst>
            <a:ext uri="{FF2B5EF4-FFF2-40B4-BE49-F238E27FC236}">
              <a16:creationId xmlns:a16="http://schemas.microsoft.com/office/drawing/2014/main" id="{00000000-0008-0000-0F00-0000B7000000}"/>
            </a:ext>
          </a:extLst>
        </xdr:cNvPr>
        <xdr:cNvSpPr/>
      </xdr:nvSpPr>
      <xdr:spPr>
        <a:xfrm>
          <a:off x="3312160" y="99428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102870</xdr:rowOff>
    </xdr:from>
    <xdr:to>
      <xdr:col>24</xdr:col>
      <xdr:colOff>63500</xdr:colOff>
      <xdr:row>59</xdr:row>
      <xdr:rowOff>153162</xdr:rowOff>
    </xdr:to>
    <xdr:cxnSp macro="">
      <xdr:nvCxnSpPr>
        <xdr:cNvPr id="184" name="直線コネクタ 183">
          <a:extLst>
            <a:ext uri="{FF2B5EF4-FFF2-40B4-BE49-F238E27FC236}">
              <a16:creationId xmlns:a16="http://schemas.microsoft.com/office/drawing/2014/main" id="{00000000-0008-0000-0F00-0000B8000000}"/>
            </a:ext>
          </a:extLst>
        </xdr:cNvPr>
        <xdr:cNvCxnSpPr/>
      </xdr:nvCxnSpPr>
      <xdr:spPr>
        <a:xfrm>
          <a:off x="3355340" y="9993630"/>
          <a:ext cx="73152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6350</xdr:rowOff>
    </xdr:from>
    <xdr:to>
      <xdr:col>15</xdr:col>
      <xdr:colOff>101600</xdr:colOff>
      <xdr:row>59</xdr:row>
      <xdr:rowOff>107950</xdr:rowOff>
    </xdr:to>
    <xdr:sp macro="" textlink="">
      <xdr:nvSpPr>
        <xdr:cNvPr id="185" name="楕円 184">
          <a:extLst>
            <a:ext uri="{FF2B5EF4-FFF2-40B4-BE49-F238E27FC236}">
              <a16:creationId xmlns:a16="http://schemas.microsoft.com/office/drawing/2014/main" id="{00000000-0008-0000-0F00-0000B9000000}"/>
            </a:ext>
          </a:extLst>
        </xdr:cNvPr>
        <xdr:cNvSpPr/>
      </xdr:nvSpPr>
      <xdr:spPr>
        <a:xfrm>
          <a:off x="2514600" y="989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57150</xdr:rowOff>
    </xdr:from>
    <xdr:to>
      <xdr:col>19</xdr:col>
      <xdr:colOff>177800</xdr:colOff>
      <xdr:row>59</xdr:row>
      <xdr:rowOff>102870</xdr:rowOff>
    </xdr:to>
    <xdr:cxnSp macro="">
      <xdr:nvCxnSpPr>
        <xdr:cNvPr id="186" name="直線コネクタ 185">
          <a:extLst>
            <a:ext uri="{FF2B5EF4-FFF2-40B4-BE49-F238E27FC236}">
              <a16:creationId xmlns:a16="http://schemas.microsoft.com/office/drawing/2014/main" id="{00000000-0008-0000-0F00-0000BA000000}"/>
            </a:ext>
          </a:extLst>
        </xdr:cNvPr>
        <xdr:cNvCxnSpPr/>
      </xdr:nvCxnSpPr>
      <xdr:spPr>
        <a:xfrm>
          <a:off x="2565400" y="9947910"/>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127508</xdr:rowOff>
    </xdr:from>
    <xdr:to>
      <xdr:col>10</xdr:col>
      <xdr:colOff>165100</xdr:colOff>
      <xdr:row>59</xdr:row>
      <xdr:rowOff>57658</xdr:rowOff>
    </xdr:to>
    <xdr:sp macro="" textlink="">
      <xdr:nvSpPr>
        <xdr:cNvPr id="187" name="楕円 186">
          <a:extLst>
            <a:ext uri="{FF2B5EF4-FFF2-40B4-BE49-F238E27FC236}">
              <a16:creationId xmlns:a16="http://schemas.microsoft.com/office/drawing/2014/main" id="{00000000-0008-0000-0F00-0000BB000000}"/>
            </a:ext>
          </a:extLst>
        </xdr:cNvPr>
        <xdr:cNvSpPr/>
      </xdr:nvSpPr>
      <xdr:spPr>
        <a:xfrm>
          <a:off x="1739900" y="98506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6858</xdr:rowOff>
    </xdr:from>
    <xdr:to>
      <xdr:col>15</xdr:col>
      <xdr:colOff>50800</xdr:colOff>
      <xdr:row>59</xdr:row>
      <xdr:rowOff>57150</xdr:rowOff>
    </xdr:to>
    <xdr:cxnSp macro="">
      <xdr:nvCxnSpPr>
        <xdr:cNvPr id="188" name="直線コネクタ 187">
          <a:extLst>
            <a:ext uri="{FF2B5EF4-FFF2-40B4-BE49-F238E27FC236}">
              <a16:creationId xmlns:a16="http://schemas.microsoft.com/office/drawing/2014/main" id="{00000000-0008-0000-0F00-0000BC000000}"/>
            </a:ext>
          </a:extLst>
        </xdr:cNvPr>
        <xdr:cNvCxnSpPr/>
      </xdr:nvCxnSpPr>
      <xdr:spPr>
        <a:xfrm>
          <a:off x="1790700" y="9897618"/>
          <a:ext cx="7747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79502</xdr:rowOff>
    </xdr:from>
    <xdr:to>
      <xdr:col>6</xdr:col>
      <xdr:colOff>38100</xdr:colOff>
      <xdr:row>59</xdr:row>
      <xdr:rowOff>9652</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965200" y="98026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130302</xdr:rowOff>
    </xdr:from>
    <xdr:to>
      <xdr:col>10</xdr:col>
      <xdr:colOff>114300</xdr:colOff>
      <xdr:row>59</xdr:row>
      <xdr:rowOff>6858</xdr:rowOff>
    </xdr:to>
    <xdr:cxnSp macro="">
      <xdr:nvCxnSpPr>
        <xdr:cNvPr id="190" name="直線コネクタ 189">
          <a:extLst>
            <a:ext uri="{FF2B5EF4-FFF2-40B4-BE49-F238E27FC236}">
              <a16:creationId xmlns:a16="http://schemas.microsoft.com/office/drawing/2014/main" id="{00000000-0008-0000-0F00-0000BE000000}"/>
            </a:ext>
          </a:extLst>
        </xdr:cNvPr>
        <xdr:cNvCxnSpPr/>
      </xdr:nvCxnSpPr>
      <xdr:spPr>
        <a:xfrm>
          <a:off x="1008380" y="9853422"/>
          <a:ext cx="782320" cy="4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89933</xdr:rowOff>
    </xdr:from>
    <xdr:ext cx="405111" cy="259045"/>
    <xdr:sp macro="" textlink="">
      <xdr:nvSpPr>
        <xdr:cNvPr id="191" name="n_1aveValue【体育館・プール】&#10;有形固定資産減価償却率">
          <a:extLst>
            <a:ext uri="{FF2B5EF4-FFF2-40B4-BE49-F238E27FC236}">
              <a16:creationId xmlns:a16="http://schemas.microsoft.com/office/drawing/2014/main" id="{00000000-0008-0000-0F00-0000BF000000}"/>
            </a:ext>
          </a:extLst>
        </xdr:cNvPr>
        <xdr:cNvSpPr txBox="1"/>
      </xdr:nvSpPr>
      <xdr:spPr>
        <a:xfrm>
          <a:off x="3170564" y="10148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35069</xdr:rowOff>
    </xdr:from>
    <xdr:ext cx="405111" cy="259045"/>
    <xdr:sp macro="" textlink="">
      <xdr:nvSpPr>
        <xdr:cNvPr id="192" name="n_2aveValue【体育館・プール】&#10;有形固定資産減価償却率">
          <a:extLst>
            <a:ext uri="{FF2B5EF4-FFF2-40B4-BE49-F238E27FC236}">
              <a16:creationId xmlns:a16="http://schemas.microsoft.com/office/drawing/2014/main" id="{00000000-0008-0000-0F00-0000C0000000}"/>
            </a:ext>
          </a:extLst>
        </xdr:cNvPr>
        <xdr:cNvSpPr txBox="1"/>
      </xdr:nvSpPr>
      <xdr:spPr>
        <a:xfrm>
          <a:off x="2385704" y="10093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160799</xdr:rowOff>
    </xdr:from>
    <xdr:ext cx="405111" cy="259045"/>
    <xdr:sp macro="" textlink="">
      <xdr:nvSpPr>
        <xdr:cNvPr id="193" name="n_3aveValue【体育館・プール】&#10;有形固定資産減価償却率">
          <a:extLst>
            <a:ext uri="{FF2B5EF4-FFF2-40B4-BE49-F238E27FC236}">
              <a16:creationId xmlns:a16="http://schemas.microsoft.com/office/drawing/2014/main" id="{00000000-0008-0000-0F00-0000C1000000}"/>
            </a:ext>
          </a:extLst>
        </xdr:cNvPr>
        <xdr:cNvSpPr txBox="1"/>
      </xdr:nvSpPr>
      <xdr:spPr>
        <a:xfrm>
          <a:off x="1611004" y="10051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158513</xdr:rowOff>
    </xdr:from>
    <xdr:ext cx="405111" cy="259045"/>
    <xdr:sp macro="" textlink="">
      <xdr:nvSpPr>
        <xdr:cNvPr id="194" name="n_4aveValue【体育館・プール】&#10;有形固定資産減価償却率">
          <a:extLst>
            <a:ext uri="{FF2B5EF4-FFF2-40B4-BE49-F238E27FC236}">
              <a16:creationId xmlns:a16="http://schemas.microsoft.com/office/drawing/2014/main" id="{00000000-0008-0000-0F00-0000C2000000}"/>
            </a:ext>
          </a:extLst>
        </xdr:cNvPr>
        <xdr:cNvSpPr txBox="1"/>
      </xdr:nvSpPr>
      <xdr:spPr>
        <a:xfrm>
          <a:off x="836304" y="10049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170197</xdr:rowOff>
    </xdr:from>
    <xdr:ext cx="405111" cy="259045"/>
    <xdr:sp macro="" textlink="">
      <xdr:nvSpPr>
        <xdr:cNvPr id="195" name="n_1mainValue【体育館・プール】&#10;有形固定資産減価償却率">
          <a:extLst>
            <a:ext uri="{FF2B5EF4-FFF2-40B4-BE49-F238E27FC236}">
              <a16:creationId xmlns:a16="http://schemas.microsoft.com/office/drawing/2014/main" id="{00000000-0008-0000-0F00-0000C3000000}"/>
            </a:ext>
          </a:extLst>
        </xdr:cNvPr>
        <xdr:cNvSpPr txBox="1"/>
      </xdr:nvSpPr>
      <xdr:spPr>
        <a:xfrm>
          <a:off x="317056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124477</xdr:rowOff>
    </xdr:from>
    <xdr:ext cx="405111" cy="259045"/>
    <xdr:sp macro="" textlink="">
      <xdr:nvSpPr>
        <xdr:cNvPr id="196" name="n_2mainValue【体育館・プール】&#10;有形固定資産減価償却率">
          <a:extLst>
            <a:ext uri="{FF2B5EF4-FFF2-40B4-BE49-F238E27FC236}">
              <a16:creationId xmlns:a16="http://schemas.microsoft.com/office/drawing/2014/main" id="{00000000-0008-0000-0F00-0000C4000000}"/>
            </a:ext>
          </a:extLst>
        </xdr:cNvPr>
        <xdr:cNvSpPr txBox="1"/>
      </xdr:nvSpPr>
      <xdr:spPr>
        <a:xfrm>
          <a:off x="2385704" y="967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74185</xdr:rowOff>
    </xdr:from>
    <xdr:ext cx="405111" cy="259045"/>
    <xdr:sp macro="" textlink="">
      <xdr:nvSpPr>
        <xdr:cNvPr id="197" name="n_3mainValue【体育館・プール】&#10;有形固定資産減価償却率">
          <a:extLst>
            <a:ext uri="{FF2B5EF4-FFF2-40B4-BE49-F238E27FC236}">
              <a16:creationId xmlns:a16="http://schemas.microsoft.com/office/drawing/2014/main" id="{00000000-0008-0000-0F00-0000C5000000}"/>
            </a:ext>
          </a:extLst>
        </xdr:cNvPr>
        <xdr:cNvSpPr txBox="1"/>
      </xdr:nvSpPr>
      <xdr:spPr>
        <a:xfrm>
          <a:off x="1611004" y="9629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26179</xdr:rowOff>
    </xdr:from>
    <xdr:ext cx="405111" cy="259045"/>
    <xdr:sp macro="" textlink="">
      <xdr:nvSpPr>
        <xdr:cNvPr id="198" name="n_4main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836304" y="958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00000000-0008-0000-0F00-0000C7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00000000-0008-0000-0F00-0000C8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00000000-0008-0000-0F00-0000C9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00000000-0008-0000-0F00-0000CA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00000000-0008-0000-0F00-0000CB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00000000-0008-0000-0F00-0000CC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00000000-0008-0000-0F00-0000CD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00000000-0008-0000-0F00-0000CF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00000000-0008-0000-0F00-0000D0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00000000-0008-0000-0F00-0000D1000000}"/>
            </a:ext>
          </a:extLst>
        </xdr:cNvPr>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00000000-0008-0000-0F00-0000D2000000}"/>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00000000-0008-0000-0F00-0000D3000000}"/>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00000000-0008-0000-0F00-0000D4000000}"/>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00000000-0008-0000-0F00-0000D5000000}"/>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00000000-0008-0000-0F00-0000D6000000}"/>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00000000-0008-0000-0F00-0000D7000000}"/>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00000000-0008-0000-0F00-0000E0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flipV="1">
          <a:off x="9219565" y="9348107"/>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00000000-0008-0000-0F00-0000E2000000}"/>
            </a:ext>
          </a:extLst>
        </xdr:cNvPr>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00000000-0008-0000-0F00-0000E4000000}"/>
            </a:ext>
          </a:extLst>
        </xdr:cNvPr>
        <xdr:cNvSpPr txBox="1"/>
      </xdr:nvSpPr>
      <xdr:spPr>
        <a:xfrm>
          <a:off x="9258300" y="912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a:off x="9154160" y="93481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64605</xdr:rowOff>
    </xdr:from>
    <xdr:ext cx="469744" cy="259045"/>
    <xdr:sp macro="" textlink="">
      <xdr:nvSpPr>
        <xdr:cNvPr id="230" name="【体育館・プール】&#10;一人当たり面積平均値テキスト">
          <a:extLst>
            <a:ext uri="{FF2B5EF4-FFF2-40B4-BE49-F238E27FC236}">
              <a16:creationId xmlns:a16="http://schemas.microsoft.com/office/drawing/2014/main" id="{00000000-0008-0000-0F00-0000E6000000}"/>
            </a:ext>
          </a:extLst>
        </xdr:cNvPr>
        <xdr:cNvSpPr txBox="1"/>
      </xdr:nvSpPr>
      <xdr:spPr>
        <a:xfrm>
          <a:off x="9258300" y="10290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00000000-0008-0000-0F00-0000E7000000}"/>
            </a:ext>
          </a:extLst>
        </xdr:cNvPr>
        <xdr:cNvSpPr/>
      </xdr:nvSpPr>
      <xdr:spPr>
        <a:xfrm>
          <a:off x="9192260" y="104354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00000000-0008-0000-0F00-0000E8000000}"/>
            </a:ext>
          </a:extLst>
        </xdr:cNvPr>
        <xdr:cNvSpPr/>
      </xdr:nvSpPr>
      <xdr:spPr>
        <a:xfrm>
          <a:off x="8445500" y="1041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00000000-0008-0000-0F00-0000E9000000}"/>
            </a:ext>
          </a:extLst>
        </xdr:cNvPr>
        <xdr:cNvSpPr/>
      </xdr:nvSpPr>
      <xdr:spPr>
        <a:xfrm>
          <a:off x="767080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00000000-0008-0000-0F00-0000EA000000}"/>
            </a:ext>
          </a:extLst>
        </xdr:cNvPr>
        <xdr:cNvSpPr/>
      </xdr:nvSpPr>
      <xdr:spPr>
        <a:xfrm>
          <a:off x="687324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609854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F00-0000EC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F00-0000ED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F00-0000EE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F00-0000EF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96157</xdr:rowOff>
    </xdr:from>
    <xdr:to>
      <xdr:col>55</xdr:col>
      <xdr:colOff>50800</xdr:colOff>
      <xdr:row>63</xdr:row>
      <xdr:rowOff>26307</xdr:rowOff>
    </xdr:to>
    <xdr:sp macro="" textlink="">
      <xdr:nvSpPr>
        <xdr:cNvPr id="241" name="楕円 240">
          <a:extLst>
            <a:ext uri="{FF2B5EF4-FFF2-40B4-BE49-F238E27FC236}">
              <a16:creationId xmlns:a16="http://schemas.microsoft.com/office/drawing/2014/main" id="{00000000-0008-0000-0F00-0000F1000000}"/>
            </a:ext>
          </a:extLst>
        </xdr:cNvPr>
        <xdr:cNvSpPr/>
      </xdr:nvSpPr>
      <xdr:spPr>
        <a:xfrm>
          <a:off x="9192260" y="1048983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74584</xdr:rowOff>
    </xdr:from>
    <xdr:ext cx="469744" cy="259045"/>
    <xdr:sp macro="" textlink="">
      <xdr:nvSpPr>
        <xdr:cNvPr id="242" name="【体育館・プール】&#10;一人当たり面積該当値テキスト">
          <a:extLst>
            <a:ext uri="{FF2B5EF4-FFF2-40B4-BE49-F238E27FC236}">
              <a16:creationId xmlns:a16="http://schemas.microsoft.com/office/drawing/2014/main" id="{00000000-0008-0000-0F00-0000F2000000}"/>
            </a:ext>
          </a:extLst>
        </xdr:cNvPr>
        <xdr:cNvSpPr txBox="1"/>
      </xdr:nvSpPr>
      <xdr:spPr>
        <a:xfrm>
          <a:off x="9258300" y="10468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85272</xdr:rowOff>
    </xdr:from>
    <xdr:to>
      <xdr:col>50</xdr:col>
      <xdr:colOff>165100</xdr:colOff>
      <xdr:row>63</xdr:row>
      <xdr:rowOff>15422</xdr:rowOff>
    </xdr:to>
    <xdr:sp macro="" textlink="">
      <xdr:nvSpPr>
        <xdr:cNvPr id="243" name="楕円 242">
          <a:extLst>
            <a:ext uri="{FF2B5EF4-FFF2-40B4-BE49-F238E27FC236}">
              <a16:creationId xmlns:a16="http://schemas.microsoft.com/office/drawing/2014/main" id="{00000000-0008-0000-0F00-0000F3000000}"/>
            </a:ext>
          </a:extLst>
        </xdr:cNvPr>
        <xdr:cNvSpPr/>
      </xdr:nvSpPr>
      <xdr:spPr>
        <a:xfrm>
          <a:off x="8445500" y="104789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136072</xdr:rowOff>
    </xdr:from>
    <xdr:to>
      <xdr:col>55</xdr:col>
      <xdr:colOff>0</xdr:colOff>
      <xdr:row>62</xdr:row>
      <xdr:rowOff>146957</xdr:rowOff>
    </xdr:to>
    <xdr:cxnSp macro="">
      <xdr:nvCxnSpPr>
        <xdr:cNvPr id="244" name="直線コネクタ 243">
          <a:extLst>
            <a:ext uri="{FF2B5EF4-FFF2-40B4-BE49-F238E27FC236}">
              <a16:creationId xmlns:a16="http://schemas.microsoft.com/office/drawing/2014/main" id="{00000000-0008-0000-0F00-0000F4000000}"/>
            </a:ext>
          </a:extLst>
        </xdr:cNvPr>
        <xdr:cNvCxnSpPr/>
      </xdr:nvCxnSpPr>
      <xdr:spPr>
        <a:xfrm>
          <a:off x="8496300" y="10529752"/>
          <a:ext cx="7239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74385</xdr:rowOff>
    </xdr:from>
    <xdr:to>
      <xdr:col>46</xdr:col>
      <xdr:colOff>38100</xdr:colOff>
      <xdr:row>63</xdr:row>
      <xdr:rowOff>4535</xdr:rowOff>
    </xdr:to>
    <xdr:sp macro="" textlink="">
      <xdr:nvSpPr>
        <xdr:cNvPr id="245" name="楕円 244">
          <a:extLst>
            <a:ext uri="{FF2B5EF4-FFF2-40B4-BE49-F238E27FC236}">
              <a16:creationId xmlns:a16="http://schemas.microsoft.com/office/drawing/2014/main" id="{00000000-0008-0000-0F00-0000F5000000}"/>
            </a:ext>
          </a:extLst>
        </xdr:cNvPr>
        <xdr:cNvSpPr/>
      </xdr:nvSpPr>
      <xdr:spPr>
        <a:xfrm>
          <a:off x="7670800" y="104680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125185</xdr:rowOff>
    </xdr:from>
    <xdr:to>
      <xdr:col>50</xdr:col>
      <xdr:colOff>114300</xdr:colOff>
      <xdr:row>62</xdr:row>
      <xdr:rowOff>136072</xdr:rowOff>
    </xdr:to>
    <xdr:cxnSp macro="">
      <xdr:nvCxnSpPr>
        <xdr:cNvPr id="246" name="直線コネクタ 245">
          <a:extLst>
            <a:ext uri="{FF2B5EF4-FFF2-40B4-BE49-F238E27FC236}">
              <a16:creationId xmlns:a16="http://schemas.microsoft.com/office/drawing/2014/main" id="{00000000-0008-0000-0F00-0000F6000000}"/>
            </a:ext>
          </a:extLst>
        </xdr:cNvPr>
        <xdr:cNvCxnSpPr/>
      </xdr:nvCxnSpPr>
      <xdr:spPr>
        <a:xfrm>
          <a:off x="7713980" y="10518865"/>
          <a:ext cx="78232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74385</xdr:rowOff>
    </xdr:from>
    <xdr:to>
      <xdr:col>41</xdr:col>
      <xdr:colOff>101600</xdr:colOff>
      <xdr:row>63</xdr:row>
      <xdr:rowOff>4535</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6873240" y="104680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125185</xdr:rowOff>
    </xdr:from>
    <xdr:to>
      <xdr:col>45</xdr:col>
      <xdr:colOff>177800</xdr:colOff>
      <xdr:row>62</xdr:row>
      <xdr:rowOff>125185</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a:off x="6924040" y="10518865"/>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6098540" y="104789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125185</xdr:rowOff>
    </xdr:from>
    <xdr:to>
      <xdr:col>41</xdr:col>
      <xdr:colOff>50800</xdr:colOff>
      <xdr:row>62</xdr:row>
      <xdr:rowOff>136072</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flipV="1">
          <a:off x="6149340" y="10518865"/>
          <a:ext cx="7747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138084</xdr:rowOff>
    </xdr:from>
    <xdr:ext cx="469744" cy="259045"/>
    <xdr:sp macro="" textlink="">
      <xdr:nvSpPr>
        <xdr:cNvPr id="251" name="n_1aveValue【体育館・プール】&#10;一人当たり面積">
          <a:extLst>
            <a:ext uri="{FF2B5EF4-FFF2-40B4-BE49-F238E27FC236}">
              <a16:creationId xmlns:a16="http://schemas.microsoft.com/office/drawing/2014/main" id="{00000000-0008-0000-0F00-0000FB000000}"/>
            </a:ext>
          </a:extLst>
        </xdr:cNvPr>
        <xdr:cNvSpPr txBox="1"/>
      </xdr:nvSpPr>
      <xdr:spPr>
        <a:xfrm>
          <a:off x="8271587" y="10196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148970</xdr:rowOff>
    </xdr:from>
    <xdr:ext cx="469744" cy="259045"/>
    <xdr:sp macro="" textlink="">
      <xdr:nvSpPr>
        <xdr:cNvPr id="252" name="n_2aveValue【体育館・プール】&#10;一人当たり面積">
          <a:extLst>
            <a:ext uri="{FF2B5EF4-FFF2-40B4-BE49-F238E27FC236}">
              <a16:creationId xmlns:a16="http://schemas.microsoft.com/office/drawing/2014/main" id="{00000000-0008-0000-0F00-0000FC000000}"/>
            </a:ext>
          </a:extLst>
        </xdr:cNvPr>
        <xdr:cNvSpPr txBox="1"/>
      </xdr:nvSpPr>
      <xdr:spPr>
        <a:xfrm>
          <a:off x="7509587" y="102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148970</xdr:rowOff>
    </xdr:from>
    <xdr:ext cx="469744" cy="259045"/>
    <xdr:sp macro="" textlink="">
      <xdr:nvSpPr>
        <xdr:cNvPr id="253" name="n_3aveValue【体育館・プール】&#10;一人当たり面積">
          <a:extLst>
            <a:ext uri="{FF2B5EF4-FFF2-40B4-BE49-F238E27FC236}">
              <a16:creationId xmlns:a16="http://schemas.microsoft.com/office/drawing/2014/main" id="{00000000-0008-0000-0F00-0000FD000000}"/>
            </a:ext>
          </a:extLst>
        </xdr:cNvPr>
        <xdr:cNvSpPr txBox="1"/>
      </xdr:nvSpPr>
      <xdr:spPr>
        <a:xfrm>
          <a:off x="6712027" y="102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54" name="n_4aveValue【体育館・プール】&#10;一人当たり面積">
          <a:extLst>
            <a:ext uri="{FF2B5EF4-FFF2-40B4-BE49-F238E27FC236}">
              <a16:creationId xmlns:a16="http://schemas.microsoft.com/office/drawing/2014/main" id="{00000000-0008-0000-0F00-0000FE000000}"/>
            </a:ext>
          </a:extLst>
        </xdr:cNvPr>
        <xdr:cNvSpPr txBox="1"/>
      </xdr:nvSpPr>
      <xdr:spPr>
        <a:xfrm>
          <a:off x="5937327" y="1021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6549</xdr:rowOff>
    </xdr:from>
    <xdr:ext cx="469744" cy="259045"/>
    <xdr:sp macro="" textlink="">
      <xdr:nvSpPr>
        <xdr:cNvPr id="255" name="n_1mainValue【体育館・プール】&#10;一人当たり面積">
          <a:extLst>
            <a:ext uri="{FF2B5EF4-FFF2-40B4-BE49-F238E27FC236}">
              <a16:creationId xmlns:a16="http://schemas.microsoft.com/office/drawing/2014/main" id="{00000000-0008-0000-0F00-0000FF000000}"/>
            </a:ext>
          </a:extLst>
        </xdr:cNvPr>
        <xdr:cNvSpPr txBox="1"/>
      </xdr:nvSpPr>
      <xdr:spPr>
        <a:xfrm>
          <a:off x="8271587" y="1056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167112</xdr:rowOff>
    </xdr:from>
    <xdr:ext cx="469744" cy="259045"/>
    <xdr:sp macro="" textlink="">
      <xdr:nvSpPr>
        <xdr:cNvPr id="256" name="n_2mainValue【体育館・プール】&#10;一人当たり面積">
          <a:extLst>
            <a:ext uri="{FF2B5EF4-FFF2-40B4-BE49-F238E27FC236}">
              <a16:creationId xmlns:a16="http://schemas.microsoft.com/office/drawing/2014/main" id="{00000000-0008-0000-0F00-000000010000}"/>
            </a:ext>
          </a:extLst>
        </xdr:cNvPr>
        <xdr:cNvSpPr txBox="1"/>
      </xdr:nvSpPr>
      <xdr:spPr>
        <a:xfrm>
          <a:off x="7509587" y="1056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167112</xdr:rowOff>
    </xdr:from>
    <xdr:ext cx="469744" cy="259045"/>
    <xdr:sp macro="" textlink="">
      <xdr:nvSpPr>
        <xdr:cNvPr id="257" name="n_3mainValue【体育館・プール】&#10;一人当たり面積">
          <a:extLst>
            <a:ext uri="{FF2B5EF4-FFF2-40B4-BE49-F238E27FC236}">
              <a16:creationId xmlns:a16="http://schemas.microsoft.com/office/drawing/2014/main" id="{00000000-0008-0000-0F00-000001010000}"/>
            </a:ext>
          </a:extLst>
        </xdr:cNvPr>
        <xdr:cNvSpPr txBox="1"/>
      </xdr:nvSpPr>
      <xdr:spPr>
        <a:xfrm>
          <a:off x="6712027" y="1056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6549</xdr:rowOff>
    </xdr:from>
    <xdr:ext cx="469744" cy="259045"/>
    <xdr:sp macro="" textlink="">
      <xdr:nvSpPr>
        <xdr:cNvPr id="258" name="n_4mainValue【体育館・プール】&#10;一人当たり面積">
          <a:extLst>
            <a:ext uri="{FF2B5EF4-FFF2-40B4-BE49-F238E27FC236}">
              <a16:creationId xmlns:a16="http://schemas.microsoft.com/office/drawing/2014/main" id="{00000000-0008-0000-0F00-000002010000}"/>
            </a:ext>
          </a:extLst>
        </xdr:cNvPr>
        <xdr:cNvSpPr txBox="1"/>
      </xdr:nvSpPr>
      <xdr:spPr>
        <a:xfrm>
          <a:off x="5937327" y="1056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F00-00000301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F00-00000401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F00-00000501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F00-00000601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F00-00000B01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F00-00000C01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00000000-0008-0000-0F00-00000D010000}"/>
            </a:ext>
          </a:extLst>
        </xdr:cNvPr>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00000000-0008-0000-0F00-00000E010000}"/>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00000000-0008-0000-0F00-00000F010000}"/>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00000000-0008-0000-0F00-000010010000}"/>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00000000-0008-0000-0F00-000013010000}"/>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00000000-0008-0000-0F00-000016010000}"/>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00000000-0008-0000-0F00-000017010000}"/>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00000000-0008-0000-0F00-000018010000}"/>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00000000-0008-0000-0F00-000019010000}"/>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00000000-0008-0000-0F00-00001C01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flipV="1">
          <a:off x="4086225" y="13153208"/>
          <a:ext cx="0" cy="130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00000000-0008-0000-0F00-00001E010000}"/>
            </a:ext>
          </a:extLst>
        </xdr:cNvPr>
        <xdr:cNvSpPr txBox="1"/>
      </xdr:nvSpPr>
      <xdr:spPr>
        <a:xfrm>
          <a:off x="4124960" y="1446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a:off x="4020820" y="144616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00000000-0008-0000-0F00-000020010000}"/>
            </a:ext>
          </a:extLst>
        </xdr:cNvPr>
        <xdr:cNvSpPr txBox="1"/>
      </xdr:nvSpPr>
      <xdr:spPr>
        <a:xfrm>
          <a:off x="4124960" y="12932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020820" y="131532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88191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00000000-0008-0000-0F00-000022010000}"/>
            </a:ext>
          </a:extLst>
        </xdr:cNvPr>
        <xdr:cNvSpPr txBox="1"/>
      </xdr:nvSpPr>
      <xdr:spPr>
        <a:xfrm>
          <a:off x="4124960" y="136670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00000000-0008-0000-0F00-000023010000}"/>
            </a:ext>
          </a:extLst>
        </xdr:cNvPr>
        <xdr:cNvSpPr/>
      </xdr:nvSpPr>
      <xdr:spPr>
        <a:xfrm>
          <a:off x="4036060" y="136886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00000000-0008-0000-0F00-000024010000}"/>
            </a:ext>
          </a:extLst>
        </xdr:cNvPr>
        <xdr:cNvSpPr/>
      </xdr:nvSpPr>
      <xdr:spPr>
        <a:xfrm>
          <a:off x="3312160" y="136788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2514600" y="1362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1739900" y="1360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965200" y="135487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F00-00002801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F00-00002901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26488</xdr:rowOff>
    </xdr:from>
    <xdr:to>
      <xdr:col>24</xdr:col>
      <xdr:colOff>114300</xdr:colOff>
      <xdr:row>78</xdr:row>
      <xdr:rowOff>128088</xdr:rowOff>
    </xdr:to>
    <xdr:sp macro="" textlink="">
      <xdr:nvSpPr>
        <xdr:cNvPr id="301" name="楕円 300">
          <a:extLst>
            <a:ext uri="{FF2B5EF4-FFF2-40B4-BE49-F238E27FC236}">
              <a16:creationId xmlns:a16="http://schemas.microsoft.com/office/drawing/2014/main" id="{00000000-0008-0000-0F00-00002D010000}"/>
            </a:ext>
          </a:extLst>
        </xdr:cNvPr>
        <xdr:cNvSpPr/>
      </xdr:nvSpPr>
      <xdr:spPr>
        <a:xfrm>
          <a:off x="4036060" y="1310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150965</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00000000-0008-0000-0F00-00002E010000}"/>
            </a:ext>
          </a:extLst>
        </xdr:cNvPr>
        <xdr:cNvSpPr txBox="1"/>
      </xdr:nvSpPr>
      <xdr:spPr>
        <a:xfrm>
          <a:off x="4124960" y="13059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10161</xdr:rowOff>
    </xdr:from>
    <xdr:to>
      <xdr:col>20</xdr:col>
      <xdr:colOff>38100</xdr:colOff>
      <xdr:row>78</xdr:row>
      <xdr:rowOff>111761</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3312160" y="1308608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60961</xdr:rowOff>
    </xdr:from>
    <xdr:to>
      <xdr:col>24</xdr:col>
      <xdr:colOff>63500</xdr:colOff>
      <xdr:row>78</xdr:row>
      <xdr:rowOff>77288</xdr:rowOff>
    </xdr:to>
    <xdr:cxnSp macro="">
      <xdr:nvCxnSpPr>
        <xdr:cNvPr id="304" name="直線コネクタ 303">
          <a:extLst>
            <a:ext uri="{FF2B5EF4-FFF2-40B4-BE49-F238E27FC236}">
              <a16:creationId xmlns:a16="http://schemas.microsoft.com/office/drawing/2014/main" id="{00000000-0008-0000-0F00-000030010000}"/>
            </a:ext>
          </a:extLst>
        </xdr:cNvPr>
        <xdr:cNvCxnSpPr/>
      </xdr:nvCxnSpPr>
      <xdr:spPr>
        <a:xfrm>
          <a:off x="3355340" y="13136881"/>
          <a:ext cx="731520" cy="1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113030</xdr:rowOff>
    </xdr:from>
    <xdr:to>
      <xdr:col>15</xdr:col>
      <xdr:colOff>101600</xdr:colOff>
      <xdr:row>78</xdr:row>
      <xdr:rowOff>43180</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2514600" y="13021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163830</xdr:rowOff>
    </xdr:from>
    <xdr:to>
      <xdr:col>19</xdr:col>
      <xdr:colOff>177800</xdr:colOff>
      <xdr:row>78</xdr:row>
      <xdr:rowOff>60961</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2565400" y="13072110"/>
          <a:ext cx="789940" cy="64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113030</xdr:rowOff>
    </xdr:from>
    <xdr:to>
      <xdr:col>10</xdr:col>
      <xdr:colOff>165100</xdr:colOff>
      <xdr:row>78</xdr:row>
      <xdr:rowOff>43180</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1739900" y="13021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163830</xdr:rowOff>
    </xdr:from>
    <xdr:to>
      <xdr:col>15</xdr:col>
      <xdr:colOff>50800</xdr:colOff>
      <xdr:row>77</xdr:row>
      <xdr:rowOff>163830</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1790700" y="1307211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44450</xdr:rowOff>
    </xdr:from>
    <xdr:to>
      <xdr:col>6</xdr:col>
      <xdr:colOff>38100</xdr:colOff>
      <xdr:row>77</xdr:row>
      <xdr:rowOff>146050</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965200" y="129527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95250</xdr:rowOff>
    </xdr:from>
    <xdr:to>
      <xdr:col>10</xdr:col>
      <xdr:colOff>114300</xdr:colOff>
      <xdr:row>77</xdr:row>
      <xdr:rowOff>163830</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1008380" y="13003530"/>
          <a:ext cx="78232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21245</xdr:rowOff>
    </xdr:from>
    <xdr:ext cx="405111" cy="259045"/>
    <xdr:sp macro="" textlink="">
      <xdr:nvSpPr>
        <xdr:cNvPr id="311" name="n_1aveValue【福祉施設】&#10;有形固定資産減価償却率">
          <a:extLst>
            <a:ext uri="{FF2B5EF4-FFF2-40B4-BE49-F238E27FC236}">
              <a16:creationId xmlns:a16="http://schemas.microsoft.com/office/drawing/2014/main" id="{00000000-0008-0000-0F00-000037010000}"/>
            </a:ext>
          </a:extLst>
        </xdr:cNvPr>
        <xdr:cNvSpPr txBox="1"/>
      </xdr:nvSpPr>
      <xdr:spPr>
        <a:xfrm>
          <a:off x="3170564" y="13767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143708</xdr:rowOff>
    </xdr:from>
    <xdr:ext cx="405111" cy="259045"/>
    <xdr:sp macro="" textlink="">
      <xdr:nvSpPr>
        <xdr:cNvPr id="312" name="n_2aveValue【福祉施設】&#10;有形固定資産減価償却率">
          <a:extLst>
            <a:ext uri="{FF2B5EF4-FFF2-40B4-BE49-F238E27FC236}">
              <a16:creationId xmlns:a16="http://schemas.microsoft.com/office/drawing/2014/main" id="{00000000-0008-0000-0F00-000038010000}"/>
            </a:ext>
          </a:extLst>
        </xdr:cNvPr>
        <xdr:cNvSpPr txBox="1"/>
      </xdr:nvSpPr>
      <xdr:spPr>
        <a:xfrm>
          <a:off x="2385704" y="13722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120848</xdr:rowOff>
    </xdr:from>
    <xdr:ext cx="405111" cy="259045"/>
    <xdr:sp macro="" textlink="">
      <xdr:nvSpPr>
        <xdr:cNvPr id="313" name="n_3aveValue【福祉施設】&#10;有形固定資産減価償却率">
          <a:extLst>
            <a:ext uri="{FF2B5EF4-FFF2-40B4-BE49-F238E27FC236}">
              <a16:creationId xmlns:a16="http://schemas.microsoft.com/office/drawing/2014/main" id="{00000000-0008-0000-0F00-000039010000}"/>
            </a:ext>
          </a:extLst>
        </xdr:cNvPr>
        <xdr:cNvSpPr txBox="1"/>
      </xdr:nvSpPr>
      <xdr:spPr>
        <a:xfrm>
          <a:off x="1611004" y="13699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58800</xdr:rowOff>
    </xdr:from>
    <xdr:ext cx="405111" cy="259045"/>
    <xdr:sp macro="" textlink="">
      <xdr:nvSpPr>
        <xdr:cNvPr id="314" name="n_4aveValue【福祉施設】&#10;有形固定資産減価償却率">
          <a:extLst>
            <a:ext uri="{FF2B5EF4-FFF2-40B4-BE49-F238E27FC236}">
              <a16:creationId xmlns:a16="http://schemas.microsoft.com/office/drawing/2014/main" id="{00000000-0008-0000-0F00-00003A010000}"/>
            </a:ext>
          </a:extLst>
        </xdr:cNvPr>
        <xdr:cNvSpPr txBox="1"/>
      </xdr:nvSpPr>
      <xdr:spPr>
        <a:xfrm>
          <a:off x="836304" y="13637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128288</xdr:rowOff>
    </xdr:from>
    <xdr:ext cx="405111" cy="259045"/>
    <xdr:sp macro="" textlink="">
      <xdr:nvSpPr>
        <xdr:cNvPr id="315" name="n_1mainValue【福祉施設】&#10;有形固定資産減価償却率">
          <a:extLst>
            <a:ext uri="{FF2B5EF4-FFF2-40B4-BE49-F238E27FC236}">
              <a16:creationId xmlns:a16="http://schemas.microsoft.com/office/drawing/2014/main" id="{00000000-0008-0000-0F00-00003B010000}"/>
            </a:ext>
          </a:extLst>
        </xdr:cNvPr>
        <xdr:cNvSpPr txBox="1"/>
      </xdr:nvSpPr>
      <xdr:spPr>
        <a:xfrm>
          <a:off x="3170564" y="12868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59707</xdr:rowOff>
    </xdr:from>
    <xdr:ext cx="405111" cy="259045"/>
    <xdr:sp macro="" textlink="">
      <xdr:nvSpPr>
        <xdr:cNvPr id="316" name="n_2mainValue【福祉施設】&#10;有形固定資産減価償却率">
          <a:extLst>
            <a:ext uri="{FF2B5EF4-FFF2-40B4-BE49-F238E27FC236}">
              <a16:creationId xmlns:a16="http://schemas.microsoft.com/office/drawing/2014/main" id="{00000000-0008-0000-0F00-00003C010000}"/>
            </a:ext>
          </a:extLst>
        </xdr:cNvPr>
        <xdr:cNvSpPr txBox="1"/>
      </xdr:nvSpPr>
      <xdr:spPr>
        <a:xfrm>
          <a:off x="2385704" y="1280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59707</xdr:rowOff>
    </xdr:from>
    <xdr:ext cx="405111" cy="259045"/>
    <xdr:sp macro="" textlink="">
      <xdr:nvSpPr>
        <xdr:cNvPr id="317" name="n_3mainValue【福祉施設】&#10;有形固定資産減価償却率">
          <a:extLst>
            <a:ext uri="{FF2B5EF4-FFF2-40B4-BE49-F238E27FC236}">
              <a16:creationId xmlns:a16="http://schemas.microsoft.com/office/drawing/2014/main" id="{00000000-0008-0000-0F00-00003D010000}"/>
            </a:ext>
          </a:extLst>
        </xdr:cNvPr>
        <xdr:cNvSpPr txBox="1"/>
      </xdr:nvSpPr>
      <xdr:spPr>
        <a:xfrm>
          <a:off x="1611004" y="1280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75</xdr:row>
      <xdr:rowOff>162577</xdr:rowOff>
    </xdr:from>
    <xdr:ext cx="405111" cy="259045"/>
    <xdr:sp macro="" textlink="">
      <xdr:nvSpPr>
        <xdr:cNvPr id="318" name="n_4mainValue【福祉施設】&#10;有形固定資産減価償却率">
          <a:extLst>
            <a:ext uri="{FF2B5EF4-FFF2-40B4-BE49-F238E27FC236}">
              <a16:creationId xmlns:a16="http://schemas.microsoft.com/office/drawing/2014/main" id="{00000000-0008-0000-0F00-00003E010000}"/>
            </a:ext>
          </a:extLst>
        </xdr:cNvPr>
        <xdr:cNvSpPr txBox="1"/>
      </xdr:nvSpPr>
      <xdr:spPr>
        <a:xfrm>
          <a:off x="836304" y="1273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00000000-0008-0000-0F00-00003F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00000000-0008-0000-0F00-000040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00000000-0008-0000-0F00-00004701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00000000-0008-0000-0F00-00004801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00000000-0008-0000-0F00-000049010000}"/>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00000000-0008-0000-0F00-00004A010000}"/>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00000000-0008-0000-0F00-00005701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flipV="1">
          <a:off x="9219565" y="13130349"/>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00000000-0008-0000-0F00-000059010000}"/>
            </a:ext>
          </a:extLst>
        </xdr:cNvPr>
        <xdr:cNvSpPr txBox="1"/>
      </xdr:nvSpPr>
      <xdr:spPr>
        <a:xfrm>
          <a:off x="9258300" y="1456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a:off x="9154160" y="145629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00000000-0008-0000-0F00-00005B010000}"/>
            </a:ext>
          </a:extLst>
        </xdr:cNvPr>
        <xdr:cNvSpPr txBox="1"/>
      </xdr:nvSpPr>
      <xdr:spPr>
        <a:xfrm>
          <a:off x="9258300" y="129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9154160" y="131303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49" name="【福祉施設】&#10;一人当たり面積平均値テキスト">
          <a:extLst>
            <a:ext uri="{FF2B5EF4-FFF2-40B4-BE49-F238E27FC236}">
              <a16:creationId xmlns:a16="http://schemas.microsoft.com/office/drawing/2014/main" id="{00000000-0008-0000-0F00-00005D010000}"/>
            </a:ext>
          </a:extLst>
        </xdr:cNvPr>
        <xdr:cNvSpPr txBox="1"/>
      </xdr:nvSpPr>
      <xdr:spPr>
        <a:xfrm>
          <a:off x="9258300" y="14106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919226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00000000-0008-0000-0F00-00005F010000}"/>
            </a:ext>
          </a:extLst>
        </xdr:cNvPr>
        <xdr:cNvSpPr/>
      </xdr:nvSpPr>
      <xdr:spPr>
        <a:xfrm>
          <a:off x="8445500" y="142486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767080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6873240" y="14251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6098540" y="14238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F00-00006401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59145</xdr:rowOff>
    </xdr:from>
    <xdr:to>
      <xdr:col>55</xdr:col>
      <xdr:colOff>50800</xdr:colOff>
      <xdr:row>86</xdr:row>
      <xdr:rowOff>160745</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9192260" y="144761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145522</xdr:rowOff>
    </xdr:from>
    <xdr:ext cx="469744" cy="259045"/>
    <xdr:sp macro="" textlink="">
      <xdr:nvSpPr>
        <xdr:cNvPr id="361" name="【福祉施設】&#10;一人当たり面積該当値テキスト">
          <a:extLst>
            <a:ext uri="{FF2B5EF4-FFF2-40B4-BE49-F238E27FC236}">
              <a16:creationId xmlns:a16="http://schemas.microsoft.com/office/drawing/2014/main" id="{00000000-0008-0000-0F00-000069010000}"/>
            </a:ext>
          </a:extLst>
        </xdr:cNvPr>
        <xdr:cNvSpPr txBox="1"/>
      </xdr:nvSpPr>
      <xdr:spPr>
        <a:xfrm>
          <a:off x="9258300" y="14394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59145</xdr:rowOff>
    </xdr:from>
    <xdr:to>
      <xdr:col>50</xdr:col>
      <xdr:colOff>165100</xdr:colOff>
      <xdr:row>86</xdr:row>
      <xdr:rowOff>160745</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8445500" y="1447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109945</xdr:rowOff>
    </xdr:from>
    <xdr:to>
      <xdr:col>55</xdr:col>
      <xdr:colOff>0</xdr:colOff>
      <xdr:row>86</xdr:row>
      <xdr:rowOff>109945</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8496300" y="14526985"/>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59145</xdr:rowOff>
    </xdr:from>
    <xdr:to>
      <xdr:col>46</xdr:col>
      <xdr:colOff>38100</xdr:colOff>
      <xdr:row>86</xdr:row>
      <xdr:rowOff>160745</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7670800" y="144761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109945</xdr:rowOff>
    </xdr:from>
    <xdr:to>
      <xdr:col>50</xdr:col>
      <xdr:colOff>114300</xdr:colOff>
      <xdr:row>86</xdr:row>
      <xdr:rowOff>109945</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7713980" y="1452698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62412</xdr:rowOff>
    </xdr:from>
    <xdr:to>
      <xdr:col>41</xdr:col>
      <xdr:colOff>101600</xdr:colOff>
      <xdr:row>86</xdr:row>
      <xdr:rowOff>164012</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6873240" y="1447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109945</xdr:rowOff>
    </xdr:from>
    <xdr:to>
      <xdr:col>45</xdr:col>
      <xdr:colOff>177800</xdr:colOff>
      <xdr:row>86</xdr:row>
      <xdr:rowOff>113212</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flipV="1">
          <a:off x="6924040" y="14526985"/>
          <a:ext cx="78994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62412</xdr:rowOff>
    </xdr:from>
    <xdr:to>
      <xdr:col>36</xdr:col>
      <xdr:colOff>165100</xdr:colOff>
      <xdr:row>86</xdr:row>
      <xdr:rowOff>164012</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6098540" y="1447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113212</xdr:rowOff>
    </xdr:from>
    <xdr:to>
      <xdr:col>41</xdr:col>
      <xdr:colOff>50800</xdr:colOff>
      <xdr:row>86</xdr:row>
      <xdr:rowOff>113212</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6149340" y="1453025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113591</xdr:rowOff>
    </xdr:from>
    <xdr:ext cx="469744" cy="259045"/>
    <xdr:sp macro="" textlink="">
      <xdr:nvSpPr>
        <xdr:cNvPr id="370" name="n_1aveValue【福祉施設】&#10;一人当たり面積">
          <a:extLst>
            <a:ext uri="{FF2B5EF4-FFF2-40B4-BE49-F238E27FC236}">
              <a16:creationId xmlns:a16="http://schemas.microsoft.com/office/drawing/2014/main" id="{00000000-0008-0000-0F00-000072010000}"/>
            </a:ext>
          </a:extLst>
        </xdr:cNvPr>
        <xdr:cNvSpPr txBox="1"/>
      </xdr:nvSpPr>
      <xdr:spPr>
        <a:xfrm>
          <a:off x="8271587" y="14027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71" name="n_2aveValue【福祉施設】&#10;一人当たり面積">
          <a:extLst>
            <a:ext uri="{FF2B5EF4-FFF2-40B4-BE49-F238E27FC236}">
              <a16:creationId xmlns:a16="http://schemas.microsoft.com/office/drawing/2014/main" id="{00000000-0008-0000-0F00-000073010000}"/>
            </a:ext>
          </a:extLst>
        </xdr:cNvPr>
        <xdr:cNvSpPr txBox="1"/>
      </xdr:nvSpPr>
      <xdr:spPr>
        <a:xfrm>
          <a:off x="7509587" y="1403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116857</xdr:rowOff>
    </xdr:from>
    <xdr:ext cx="469744" cy="259045"/>
    <xdr:sp macro="" textlink="">
      <xdr:nvSpPr>
        <xdr:cNvPr id="372" name="n_3aveValue【福祉施設】&#10;一人当たり面積">
          <a:extLst>
            <a:ext uri="{FF2B5EF4-FFF2-40B4-BE49-F238E27FC236}">
              <a16:creationId xmlns:a16="http://schemas.microsoft.com/office/drawing/2014/main" id="{00000000-0008-0000-0F00-000074010000}"/>
            </a:ext>
          </a:extLst>
        </xdr:cNvPr>
        <xdr:cNvSpPr txBox="1"/>
      </xdr:nvSpPr>
      <xdr:spPr>
        <a:xfrm>
          <a:off x="67120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103795</xdr:rowOff>
    </xdr:from>
    <xdr:ext cx="469744" cy="259045"/>
    <xdr:sp macro="" textlink="">
      <xdr:nvSpPr>
        <xdr:cNvPr id="373" name="n_4aveValue【福祉施設】&#10;一人当たり面積">
          <a:extLst>
            <a:ext uri="{FF2B5EF4-FFF2-40B4-BE49-F238E27FC236}">
              <a16:creationId xmlns:a16="http://schemas.microsoft.com/office/drawing/2014/main" id="{00000000-0008-0000-0F00-000075010000}"/>
            </a:ext>
          </a:extLst>
        </xdr:cNvPr>
        <xdr:cNvSpPr txBox="1"/>
      </xdr:nvSpPr>
      <xdr:spPr>
        <a:xfrm>
          <a:off x="5937327" y="14017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151872</xdr:rowOff>
    </xdr:from>
    <xdr:ext cx="469744" cy="259045"/>
    <xdr:sp macro="" textlink="">
      <xdr:nvSpPr>
        <xdr:cNvPr id="374" name="n_1mainValue【福祉施設】&#10;一人当たり面積">
          <a:extLst>
            <a:ext uri="{FF2B5EF4-FFF2-40B4-BE49-F238E27FC236}">
              <a16:creationId xmlns:a16="http://schemas.microsoft.com/office/drawing/2014/main" id="{00000000-0008-0000-0F00-000076010000}"/>
            </a:ext>
          </a:extLst>
        </xdr:cNvPr>
        <xdr:cNvSpPr txBox="1"/>
      </xdr:nvSpPr>
      <xdr:spPr>
        <a:xfrm>
          <a:off x="8271587" y="14568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151872</xdr:rowOff>
    </xdr:from>
    <xdr:ext cx="469744" cy="259045"/>
    <xdr:sp macro="" textlink="">
      <xdr:nvSpPr>
        <xdr:cNvPr id="375" name="n_2mainValue【福祉施設】&#10;一人当たり面積">
          <a:extLst>
            <a:ext uri="{FF2B5EF4-FFF2-40B4-BE49-F238E27FC236}">
              <a16:creationId xmlns:a16="http://schemas.microsoft.com/office/drawing/2014/main" id="{00000000-0008-0000-0F00-000077010000}"/>
            </a:ext>
          </a:extLst>
        </xdr:cNvPr>
        <xdr:cNvSpPr txBox="1"/>
      </xdr:nvSpPr>
      <xdr:spPr>
        <a:xfrm>
          <a:off x="7509587" y="14568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155139</xdr:rowOff>
    </xdr:from>
    <xdr:ext cx="469744" cy="259045"/>
    <xdr:sp macro="" textlink="">
      <xdr:nvSpPr>
        <xdr:cNvPr id="376" name="n_3mainValue【福祉施設】&#10;一人当たり面積">
          <a:extLst>
            <a:ext uri="{FF2B5EF4-FFF2-40B4-BE49-F238E27FC236}">
              <a16:creationId xmlns:a16="http://schemas.microsoft.com/office/drawing/2014/main" id="{00000000-0008-0000-0F00-000078010000}"/>
            </a:ext>
          </a:extLst>
        </xdr:cNvPr>
        <xdr:cNvSpPr txBox="1"/>
      </xdr:nvSpPr>
      <xdr:spPr>
        <a:xfrm>
          <a:off x="6712027" y="14572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155139</xdr:rowOff>
    </xdr:from>
    <xdr:ext cx="469744" cy="259045"/>
    <xdr:sp macro="" textlink="">
      <xdr:nvSpPr>
        <xdr:cNvPr id="377" name="n_4mainValue【福祉施設】&#10;一人当たり面積">
          <a:extLst>
            <a:ext uri="{FF2B5EF4-FFF2-40B4-BE49-F238E27FC236}">
              <a16:creationId xmlns:a16="http://schemas.microsoft.com/office/drawing/2014/main" id="{00000000-0008-0000-0F00-000079010000}"/>
            </a:ext>
          </a:extLst>
        </xdr:cNvPr>
        <xdr:cNvSpPr txBox="1"/>
      </xdr:nvSpPr>
      <xdr:spPr>
        <a:xfrm>
          <a:off x="5937327" y="14572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00000000-0008-0000-0F00-000091010000}"/>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flipV="1">
          <a:off x="4086225" y="16703040"/>
          <a:ext cx="0" cy="1278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00000000-0008-0000-0F00-000093010000}"/>
            </a:ext>
          </a:extLst>
        </xdr:cNvPr>
        <xdr:cNvSpPr txBox="1"/>
      </xdr:nvSpPr>
      <xdr:spPr>
        <a:xfrm>
          <a:off x="4124960" y="17985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00000000-0008-0000-0F00-000094010000}"/>
            </a:ext>
          </a:extLst>
        </xdr:cNvPr>
        <xdr:cNvCxnSpPr/>
      </xdr:nvCxnSpPr>
      <xdr:spPr>
        <a:xfrm>
          <a:off x="4020820" y="17981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00000000-0008-0000-0F00-000095010000}"/>
            </a:ext>
          </a:extLst>
        </xdr:cNvPr>
        <xdr:cNvSpPr txBox="1"/>
      </xdr:nvSpPr>
      <xdr:spPr>
        <a:xfrm>
          <a:off x="4124960" y="1648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00000000-0008-0000-0F00-000096010000}"/>
            </a:ext>
          </a:extLst>
        </xdr:cNvPr>
        <xdr:cNvCxnSpPr/>
      </xdr:nvCxnSpPr>
      <xdr:spPr>
        <a:xfrm>
          <a:off x="4020820" y="16703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126382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00000000-0008-0000-0F00-000097010000}"/>
            </a:ext>
          </a:extLst>
        </xdr:cNvPr>
        <xdr:cNvSpPr txBox="1"/>
      </xdr:nvSpPr>
      <xdr:spPr>
        <a:xfrm>
          <a:off x="4124960" y="172256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00000000-0008-0000-0F00-000098010000}"/>
            </a:ext>
          </a:extLst>
        </xdr:cNvPr>
        <xdr:cNvSpPr/>
      </xdr:nvSpPr>
      <xdr:spPr>
        <a:xfrm>
          <a:off x="4036060" y="173704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00000000-0008-0000-0F00-000099010000}"/>
            </a:ext>
          </a:extLst>
        </xdr:cNvPr>
        <xdr:cNvSpPr/>
      </xdr:nvSpPr>
      <xdr:spPr>
        <a:xfrm>
          <a:off x="3312160" y="173475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2514600" y="1732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173990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965200" y="173113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F00-00009D01000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F00-00009E010000}"/>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105411</xdr:rowOff>
    </xdr:from>
    <xdr:to>
      <xdr:col>24</xdr:col>
      <xdr:colOff>114300</xdr:colOff>
      <xdr:row>105</xdr:row>
      <xdr:rowOff>35561</xdr:rowOff>
    </xdr:to>
    <xdr:sp macro="" textlink="">
      <xdr:nvSpPr>
        <xdr:cNvPr id="418" name="楕円 417">
          <a:extLst>
            <a:ext uri="{FF2B5EF4-FFF2-40B4-BE49-F238E27FC236}">
              <a16:creationId xmlns:a16="http://schemas.microsoft.com/office/drawing/2014/main" id="{00000000-0008-0000-0F00-0000A2010000}"/>
            </a:ext>
          </a:extLst>
        </xdr:cNvPr>
        <xdr:cNvSpPr/>
      </xdr:nvSpPr>
      <xdr:spPr>
        <a:xfrm>
          <a:off x="4036060" y="175399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83838</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00000000-0008-0000-0F00-0000A3010000}"/>
            </a:ext>
          </a:extLst>
        </xdr:cNvPr>
        <xdr:cNvSpPr txBox="1"/>
      </xdr:nvSpPr>
      <xdr:spPr>
        <a:xfrm>
          <a:off x="4124960" y="1751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59689</xdr:rowOff>
    </xdr:from>
    <xdr:to>
      <xdr:col>20</xdr:col>
      <xdr:colOff>38100</xdr:colOff>
      <xdr:row>104</xdr:row>
      <xdr:rowOff>161289</xdr:rowOff>
    </xdr:to>
    <xdr:sp macro="" textlink="">
      <xdr:nvSpPr>
        <xdr:cNvPr id="420" name="楕円 419">
          <a:extLst>
            <a:ext uri="{FF2B5EF4-FFF2-40B4-BE49-F238E27FC236}">
              <a16:creationId xmlns:a16="http://schemas.microsoft.com/office/drawing/2014/main" id="{00000000-0008-0000-0F00-0000A4010000}"/>
            </a:ext>
          </a:extLst>
        </xdr:cNvPr>
        <xdr:cNvSpPr/>
      </xdr:nvSpPr>
      <xdr:spPr>
        <a:xfrm>
          <a:off x="3312160" y="1749424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110489</xdr:rowOff>
    </xdr:from>
    <xdr:to>
      <xdr:col>24</xdr:col>
      <xdr:colOff>63500</xdr:colOff>
      <xdr:row>104</xdr:row>
      <xdr:rowOff>156211</xdr:rowOff>
    </xdr:to>
    <xdr:cxnSp macro="">
      <xdr:nvCxnSpPr>
        <xdr:cNvPr id="421" name="直線コネクタ 420">
          <a:extLst>
            <a:ext uri="{FF2B5EF4-FFF2-40B4-BE49-F238E27FC236}">
              <a16:creationId xmlns:a16="http://schemas.microsoft.com/office/drawing/2014/main" id="{00000000-0008-0000-0F00-0000A5010000}"/>
            </a:ext>
          </a:extLst>
        </xdr:cNvPr>
        <xdr:cNvCxnSpPr/>
      </xdr:nvCxnSpPr>
      <xdr:spPr>
        <a:xfrm>
          <a:off x="3355340" y="17545049"/>
          <a:ext cx="73152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13970</xdr:rowOff>
    </xdr:from>
    <xdr:to>
      <xdr:col>15</xdr:col>
      <xdr:colOff>101600</xdr:colOff>
      <xdr:row>104</xdr:row>
      <xdr:rowOff>115570</xdr:rowOff>
    </xdr:to>
    <xdr:sp macro="" textlink="">
      <xdr:nvSpPr>
        <xdr:cNvPr id="422" name="楕円 421">
          <a:extLst>
            <a:ext uri="{FF2B5EF4-FFF2-40B4-BE49-F238E27FC236}">
              <a16:creationId xmlns:a16="http://schemas.microsoft.com/office/drawing/2014/main" id="{00000000-0008-0000-0F00-0000A6010000}"/>
            </a:ext>
          </a:extLst>
        </xdr:cNvPr>
        <xdr:cNvSpPr/>
      </xdr:nvSpPr>
      <xdr:spPr>
        <a:xfrm>
          <a:off x="2514600" y="1744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64770</xdr:rowOff>
    </xdr:from>
    <xdr:to>
      <xdr:col>19</xdr:col>
      <xdr:colOff>177800</xdr:colOff>
      <xdr:row>104</xdr:row>
      <xdr:rowOff>110489</xdr:rowOff>
    </xdr:to>
    <xdr:cxnSp macro="">
      <xdr:nvCxnSpPr>
        <xdr:cNvPr id="423" name="直線コネクタ 422">
          <a:extLst>
            <a:ext uri="{FF2B5EF4-FFF2-40B4-BE49-F238E27FC236}">
              <a16:creationId xmlns:a16="http://schemas.microsoft.com/office/drawing/2014/main" id="{00000000-0008-0000-0F00-0000A7010000}"/>
            </a:ext>
          </a:extLst>
        </xdr:cNvPr>
        <xdr:cNvCxnSpPr/>
      </xdr:nvCxnSpPr>
      <xdr:spPr>
        <a:xfrm>
          <a:off x="2565400" y="17499330"/>
          <a:ext cx="78994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50164</xdr:rowOff>
    </xdr:from>
    <xdr:to>
      <xdr:col>10</xdr:col>
      <xdr:colOff>165100</xdr:colOff>
      <xdr:row>104</xdr:row>
      <xdr:rowOff>151764</xdr:rowOff>
    </xdr:to>
    <xdr:sp macro="" textlink="">
      <xdr:nvSpPr>
        <xdr:cNvPr id="424" name="楕円 423">
          <a:extLst>
            <a:ext uri="{FF2B5EF4-FFF2-40B4-BE49-F238E27FC236}">
              <a16:creationId xmlns:a16="http://schemas.microsoft.com/office/drawing/2014/main" id="{00000000-0008-0000-0F00-0000A8010000}"/>
            </a:ext>
          </a:extLst>
        </xdr:cNvPr>
        <xdr:cNvSpPr/>
      </xdr:nvSpPr>
      <xdr:spPr>
        <a:xfrm>
          <a:off x="1739900" y="1748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64770</xdr:rowOff>
    </xdr:from>
    <xdr:to>
      <xdr:col>15</xdr:col>
      <xdr:colOff>50800</xdr:colOff>
      <xdr:row>104</xdr:row>
      <xdr:rowOff>100964</xdr:rowOff>
    </xdr:to>
    <xdr:cxnSp macro="">
      <xdr:nvCxnSpPr>
        <xdr:cNvPr id="425" name="直線コネクタ 424">
          <a:extLst>
            <a:ext uri="{FF2B5EF4-FFF2-40B4-BE49-F238E27FC236}">
              <a16:creationId xmlns:a16="http://schemas.microsoft.com/office/drawing/2014/main" id="{00000000-0008-0000-0F00-0000A9010000}"/>
            </a:ext>
          </a:extLst>
        </xdr:cNvPr>
        <xdr:cNvCxnSpPr/>
      </xdr:nvCxnSpPr>
      <xdr:spPr>
        <a:xfrm flipV="1">
          <a:off x="1790700" y="17499330"/>
          <a:ext cx="7747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8255</xdr:rowOff>
    </xdr:from>
    <xdr:to>
      <xdr:col>6</xdr:col>
      <xdr:colOff>38100</xdr:colOff>
      <xdr:row>104</xdr:row>
      <xdr:rowOff>109855</xdr:rowOff>
    </xdr:to>
    <xdr:sp macro="" textlink="">
      <xdr:nvSpPr>
        <xdr:cNvPr id="426" name="楕円 425">
          <a:extLst>
            <a:ext uri="{FF2B5EF4-FFF2-40B4-BE49-F238E27FC236}">
              <a16:creationId xmlns:a16="http://schemas.microsoft.com/office/drawing/2014/main" id="{00000000-0008-0000-0F00-0000AA010000}"/>
            </a:ext>
          </a:extLst>
        </xdr:cNvPr>
        <xdr:cNvSpPr/>
      </xdr:nvSpPr>
      <xdr:spPr>
        <a:xfrm>
          <a:off x="965200" y="174428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59055</xdr:rowOff>
    </xdr:from>
    <xdr:to>
      <xdr:col>10</xdr:col>
      <xdr:colOff>114300</xdr:colOff>
      <xdr:row>104</xdr:row>
      <xdr:rowOff>100964</xdr:rowOff>
    </xdr:to>
    <xdr:cxnSp macro="">
      <xdr:nvCxnSpPr>
        <xdr:cNvPr id="427" name="直線コネクタ 426">
          <a:extLst>
            <a:ext uri="{FF2B5EF4-FFF2-40B4-BE49-F238E27FC236}">
              <a16:creationId xmlns:a16="http://schemas.microsoft.com/office/drawing/2014/main" id="{00000000-0008-0000-0F00-0000AB010000}"/>
            </a:ext>
          </a:extLst>
        </xdr:cNvPr>
        <xdr:cNvCxnSpPr/>
      </xdr:nvCxnSpPr>
      <xdr:spPr>
        <a:xfrm>
          <a:off x="1008380" y="17493615"/>
          <a:ext cx="78232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27322</xdr:rowOff>
    </xdr:from>
    <xdr:ext cx="405111" cy="259045"/>
    <xdr:sp macro="" textlink="">
      <xdr:nvSpPr>
        <xdr:cNvPr id="428" name="n_1aveValue【市民会館】&#10;有形固定資産減価償却率">
          <a:extLst>
            <a:ext uri="{FF2B5EF4-FFF2-40B4-BE49-F238E27FC236}">
              <a16:creationId xmlns:a16="http://schemas.microsoft.com/office/drawing/2014/main" id="{00000000-0008-0000-0F00-0000AC010000}"/>
            </a:ext>
          </a:extLst>
        </xdr:cNvPr>
        <xdr:cNvSpPr txBox="1"/>
      </xdr:nvSpPr>
      <xdr:spPr>
        <a:xfrm>
          <a:off x="3170564" y="1712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8272</xdr:rowOff>
    </xdr:from>
    <xdr:ext cx="405111" cy="259045"/>
    <xdr:sp macro="" textlink="">
      <xdr:nvSpPr>
        <xdr:cNvPr id="429" name="n_2aveValue【市民会館】&#10;有形固定資産減価償却率">
          <a:extLst>
            <a:ext uri="{FF2B5EF4-FFF2-40B4-BE49-F238E27FC236}">
              <a16:creationId xmlns:a16="http://schemas.microsoft.com/office/drawing/2014/main" id="{00000000-0008-0000-0F00-0000AD010000}"/>
            </a:ext>
          </a:extLst>
        </xdr:cNvPr>
        <xdr:cNvSpPr txBox="1"/>
      </xdr:nvSpPr>
      <xdr:spPr>
        <a:xfrm>
          <a:off x="2385704" y="1710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156863</xdr:rowOff>
    </xdr:from>
    <xdr:ext cx="405111" cy="259045"/>
    <xdr:sp macro="" textlink="">
      <xdr:nvSpPr>
        <xdr:cNvPr id="430" name="n_3aveValue【市民会館】&#10;有形固定資産減価償却率">
          <a:extLst>
            <a:ext uri="{FF2B5EF4-FFF2-40B4-BE49-F238E27FC236}">
              <a16:creationId xmlns:a16="http://schemas.microsoft.com/office/drawing/2014/main" id="{00000000-0008-0000-0F00-0000AE010000}"/>
            </a:ext>
          </a:extLst>
        </xdr:cNvPr>
        <xdr:cNvSpPr txBox="1"/>
      </xdr:nvSpPr>
      <xdr:spPr>
        <a:xfrm>
          <a:off x="1611004" y="1708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162577</xdr:rowOff>
    </xdr:from>
    <xdr:ext cx="405111" cy="259045"/>
    <xdr:sp macro="" textlink="">
      <xdr:nvSpPr>
        <xdr:cNvPr id="431" name="n_4aveValue【市民会館】&#10;有形固定資産減価償却率">
          <a:extLst>
            <a:ext uri="{FF2B5EF4-FFF2-40B4-BE49-F238E27FC236}">
              <a16:creationId xmlns:a16="http://schemas.microsoft.com/office/drawing/2014/main" id="{00000000-0008-0000-0F00-0000AF010000}"/>
            </a:ext>
          </a:extLst>
        </xdr:cNvPr>
        <xdr:cNvSpPr txBox="1"/>
      </xdr:nvSpPr>
      <xdr:spPr>
        <a:xfrm>
          <a:off x="836304" y="1709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152416</xdr:rowOff>
    </xdr:from>
    <xdr:ext cx="405111" cy="259045"/>
    <xdr:sp macro="" textlink="">
      <xdr:nvSpPr>
        <xdr:cNvPr id="432" name="n_1mainValue【市民会館】&#10;有形固定資産減価償却率">
          <a:extLst>
            <a:ext uri="{FF2B5EF4-FFF2-40B4-BE49-F238E27FC236}">
              <a16:creationId xmlns:a16="http://schemas.microsoft.com/office/drawing/2014/main" id="{00000000-0008-0000-0F00-0000B0010000}"/>
            </a:ext>
          </a:extLst>
        </xdr:cNvPr>
        <xdr:cNvSpPr txBox="1"/>
      </xdr:nvSpPr>
      <xdr:spPr>
        <a:xfrm>
          <a:off x="3170564" y="17586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106697</xdr:rowOff>
    </xdr:from>
    <xdr:ext cx="405111" cy="259045"/>
    <xdr:sp macro="" textlink="">
      <xdr:nvSpPr>
        <xdr:cNvPr id="433" name="n_2mainValue【市民会館】&#10;有形固定資産減価償却率">
          <a:extLst>
            <a:ext uri="{FF2B5EF4-FFF2-40B4-BE49-F238E27FC236}">
              <a16:creationId xmlns:a16="http://schemas.microsoft.com/office/drawing/2014/main" id="{00000000-0008-0000-0F00-0000B1010000}"/>
            </a:ext>
          </a:extLst>
        </xdr:cNvPr>
        <xdr:cNvSpPr txBox="1"/>
      </xdr:nvSpPr>
      <xdr:spPr>
        <a:xfrm>
          <a:off x="2385704" y="17541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142891</xdr:rowOff>
    </xdr:from>
    <xdr:ext cx="405111" cy="259045"/>
    <xdr:sp macro="" textlink="">
      <xdr:nvSpPr>
        <xdr:cNvPr id="434" name="n_3mainValue【市民会館】&#10;有形固定資産減価償却率">
          <a:extLst>
            <a:ext uri="{FF2B5EF4-FFF2-40B4-BE49-F238E27FC236}">
              <a16:creationId xmlns:a16="http://schemas.microsoft.com/office/drawing/2014/main" id="{00000000-0008-0000-0F00-0000B2010000}"/>
            </a:ext>
          </a:extLst>
        </xdr:cNvPr>
        <xdr:cNvSpPr txBox="1"/>
      </xdr:nvSpPr>
      <xdr:spPr>
        <a:xfrm>
          <a:off x="1611004" y="17577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100982</xdr:rowOff>
    </xdr:from>
    <xdr:ext cx="405111" cy="259045"/>
    <xdr:sp macro="" textlink="">
      <xdr:nvSpPr>
        <xdr:cNvPr id="435" name="n_4mainValue【市民会館】&#10;有形固定資産減価償却率">
          <a:extLst>
            <a:ext uri="{FF2B5EF4-FFF2-40B4-BE49-F238E27FC236}">
              <a16:creationId xmlns:a16="http://schemas.microsoft.com/office/drawing/2014/main" id="{00000000-0008-0000-0F00-0000B3010000}"/>
            </a:ext>
          </a:extLst>
        </xdr:cNvPr>
        <xdr:cNvSpPr txBox="1"/>
      </xdr:nvSpPr>
      <xdr:spPr>
        <a:xfrm>
          <a:off x="836304" y="17535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00000000-0008-0000-0F00-0000BE010000}"/>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00000000-0008-0000-0F00-0000BF010000}"/>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00000000-0008-0000-0F00-0000C0010000}"/>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00000000-0008-0000-0F00-0000C1010000}"/>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00000000-0008-0000-0F00-0000C2010000}"/>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00000000-0008-0000-0F00-0000C3010000}"/>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00000000-0008-0000-0F00-0000C5010000}"/>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00000000-0008-0000-0F00-0000C7010000}"/>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00000000-0008-0000-0F00-0000C9010000}"/>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00000000-0008-0000-0F00-0000CA010000}"/>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00000000-0008-0000-0F00-0000CB010000}"/>
            </a:ext>
          </a:extLst>
        </xdr:cNvPr>
        <xdr:cNvCxnSpPr/>
      </xdr:nvCxnSpPr>
      <xdr:spPr>
        <a:xfrm flipV="1">
          <a:off x="9219565" y="16771620"/>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00000000-0008-0000-0F00-0000CC010000}"/>
            </a:ext>
          </a:extLst>
        </xdr:cNvPr>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00000000-0008-0000-0F00-0000CD010000}"/>
            </a:ext>
          </a:extLst>
        </xdr:cNvPr>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00000000-0008-0000-0F00-0000CE010000}"/>
            </a:ext>
          </a:extLst>
        </xdr:cNvPr>
        <xdr:cNvSpPr txBox="1"/>
      </xdr:nvSpPr>
      <xdr:spPr>
        <a:xfrm>
          <a:off x="925830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00000000-0008-0000-0F00-0000CF010000}"/>
            </a:ext>
          </a:extLst>
        </xdr:cNvPr>
        <xdr:cNvCxnSpPr/>
      </xdr:nvCxnSpPr>
      <xdr:spPr>
        <a:xfrm>
          <a:off x="915416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4" name="【市民会館】&#10;一人当たり面積平均値テキスト">
          <a:extLst>
            <a:ext uri="{FF2B5EF4-FFF2-40B4-BE49-F238E27FC236}">
              <a16:creationId xmlns:a16="http://schemas.microsoft.com/office/drawing/2014/main" id="{00000000-0008-0000-0F00-0000D0010000}"/>
            </a:ext>
          </a:extLst>
        </xdr:cNvPr>
        <xdr:cNvSpPr txBox="1"/>
      </xdr:nvSpPr>
      <xdr:spPr>
        <a:xfrm>
          <a:off x="9258300" y="17524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00000000-0008-0000-0F00-0000D1010000}"/>
            </a:ext>
          </a:extLst>
        </xdr:cNvPr>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767080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68732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60985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00000000-0008-0000-0F00-0000D6010000}"/>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33020</xdr:rowOff>
    </xdr:from>
    <xdr:to>
      <xdr:col>55</xdr:col>
      <xdr:colOff>50800</xdr:colOff>
      <xdr:row>106</xdr:row>
      <xdr:rowOff>134620</xdr:rowOff>
    </xdr:to>
    <xdr:sp macro="" textlink="">
      <xdr:nvSpPr>
        <xdr:cNvPr id="475" name="楕円 474">
          <a:extLst>
            <a:ext uri="{FF2B5EF4-FFF2-40B4-BE49-F238E27FC236}">
              <a16:creationId xmlns:a16="http://schemas.microsoft.com/office/drawing/2014/main" id="{00000000-0008-0000-0F00-0000DB010000}"/>
            </a:ext>
          </a:extLst>
        </xdr:cNvPr>
        <xdr:cNvSpPr/>
      </xdr:nvSpPr>
      <xdr:spPr>
        <a:xfrm>
          <a:off x="9192260" y="178028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11447</xdr:rowOff>
    </xdr:from>
    <xdr:ext cx="469744" cy="259045"/>
    <xdr:sp macro="" textlink="">
      <xdr:nvSpPr>
        <xdr:cNvPr id="476" name="【市民会館】&#10;一人当たり面積該当値テキスト">
          <a:extLst>
            <a:ext uri="{FF2B5EF4-FFF2-40B4-BE49-F238E27FC236}">
              <a16:creationId xmlns:a16="http://schemas.microsoft.com/office/drawing/2014/main" id="{00000000-0008-0000-0F00-0000DC010000}"/>
            </a:ext>
          </a:extLst>
        </xdr:cNvPr>
        <xdr:cNvSpPr txBox="1"/>
      </xdr:nvSpPr>
      <xdr:spPr>
        <a:xfrm>
          <a:off x="9258300" y="17781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33020</xdr:rowOff>
    </xdr:from>
    <xdr:to>
      <xdr:col>50</xdr:col>
      <xdr:colOff>165100</xdr:colOff>
      <xdr:row>106</xdr:row>
      <xdr:rowOff>134620</xdr:rowOff>
    </xdr:to>
    <xdr:sp macro="" textlink="">
      <xdr:nvSpPr>
        <xdr:cNvPr id="477" name="楕円 476">
          <a:extLst>
            <a:ext uri="{FF2B5EF4-FFF2-40B4-BE49-F238E27FC236}">
              <a16:creationId xmlns:a16="http://schemas.microsoft.com/office/drawing/2014/main" id="{00000000-0008-0000-0F00-0000DD010000}"/>
            </a:ext>
          </a:extLst>
        </xdr:cNvPr>
        <xdr:cNvSpPr/>
      </xdr:nvSpPr>
      <xdr:spPr>
        <a:xfrm>
          <a:off x="8445500" y="1780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83820</xdr:rowOff>
    </xdr:from>
    <xdr:to>
      <xdr:col>55</xdr:col>
      <xdr:colOff>0</xdr:colOff>
      <xdr:row>106</xdr:row>
      <xdr:rowOff>83820</xdr:rowOff>
    </xdr:to>
    <xdr:cxnSp macro="">
      <xdr:nvCxnSpPr>
        <xdr:cNvPr id="478" name="直線コネクタ 477">
          <a:extLst>
            <a:ext uri="{FF2B5EF4-FFF2-40B4-BE49-F238E27FC236}">
              <a16:creationId xmlns:a16="http://schemas.microsoft.com/office/drawing/2014/main" id="{00000000-0008-0000-0F00-0000DE010000}"/>
            </a:ext>
          </a:extLst>
        </xdr:cNvPr>
        <xdr:cNvCxnSpPr/>
      </xdr:nvCxnSpPr>
      <xdr:spPr>
        <a:xfrm>
          <a:off x="8496300" y="1785366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25400</xdr:rowOff>
    </xdr:from>
    <xdr:to>
      <xdr:col>46</xdr:col>
      <xdr:colOff>38100</xdr:colOff>
      <xdr:row>106</xdr:row>
      <xdr:rowOff>127000</xdr:rowOff>
    </xdr:to>
    <xdr:sp macro="" textlink="">
      <xdr:nvSpPr>
        <xdr:cNvPr id="479" name="楕円 478">
          <a:extLst>
            <a:ext uri="{FF2B5EF4-FFF2-40B4-BE49-F238E27FC236}">
              <a16:creationId xmlns:a16="http://schemas.microsoft.com/office/drawing/2014/main" id="{00000000-0008-0000-0F00-0000DF010000}"/>
            </a:ext>
          </a:extLst>
        </xdr:cNvPr>
        <xdr:cNvSpPr/>
      </xdr:nvSpPr>
      <xdr:spPr>
        <a:xfrm>
          <a:off x="7670800" y="177952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76200</xdr:rowOff>
    </xdr:from>
    <xdr:to>
      <xdr:col>50</xdr:col>
      <xdr:colOff>114300</xdr:colOff>
      <xdr:row>106</xdr:row>
      <xdr:rowOff>83820</xdr:rowOff>
    </xdr:to>
    <xdr:cxnSp macro="">
      <xdr:nvCxnSpPr>
        <xdr:cNvPr id="480" name="直線コネクタ 479">
          <a:extLst>
            <a:ext uri="{FF2B5EF4-FFF2-40B4-BE49-F238E27FC236}">
              <a16:creationId xmlns:a16="http://schemas.microsoft.com/office/drawing/2014/main" id="{00000000-0008-0000-0F00-0000E0010000}"/>
            </a:ext>
          </a:extLst>
        </xdr:cNvPr>
        <xdr:cNvCxnSpPr/>
      </xdr:nvCxnSpPr>
      <xdr:spPr>
        <a:xfrm>
          <a:off x="7713980" y="1784604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33020</xdr:rowOff>
    </xdr:from>
    <xdr:to>
      <xdr:col>41</xdr:col>
      <xdr:colOff>101600</xdr:colOff>
      <xdr:row>106</xdr:row>
      <xdr:rowOff>134620</xdr:rowOff>
    </xdr:to>
    <xdr:sp macro="" textlink="">
      <xdr:nvSpPr>
        <xdr:cNvPr id="481" name="楕円 480">
          <a:extLst>
            <a:ext uri="{FF2B5EF4-FFF2-40B4-BE49-F238E27FC236}">
              <a16:creationId xmlns:a16="http://schemas.microsoft.com/office/drawing/2014/main" id="{00000000-0008-0000-0F00-0000E1010000}"/>
            </a:ext>
          </a:extLst>
        </xdr:cNvPr>
        <xdr:cNvSpPr/>
      </xdr:nvSpPr>
      <xdr:spPr>
        <a:xfrm>
          <a:off x="6873240" y="1780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76200</xdr:rowOff>
    </xdr:from>
    <xdr:to>
      <xdr:col>45</xdr:col>
      <xdr:colOff>177800</xdr:colOff>
      <xdr:row>106</xdr:row>
      <xdr:rowOff>83820</xdr:rowOff>
    </xdr:to>
    <xdr:cxnSp macro="">
      <xdr:nvCxnSpPr>
        <xdr:cNvPr id="482" name="直線コネクタ 481">
          <a:extLst>
            <a:ext uri="{FF2B5EF4-FFF2-40B4-BE49-F238E27FC236}">
              <a16:creationId xmlns:a16="http://schemas.microsoft.com/office/drawing/2014/main" id="{00000000-0008-0000-0F00-0000E2010000}"/>
            </a:ext>
          </a:extLst>
        </xdr:cNvPr>
        <xdr:cNvCxnSpPr/>
      </xdr:nvCxnSpPr>
      <xdr:spPr>
        <a:xfrm flipV="1">
          <a:off x="6924040" y="1784604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33020</xdr:rowOff>
    </xdr:from>
    <xdr:to>
      <xdr:col>36</xdr:col>
      <xdr:colOff>165100</xdr:colOff>
      <xdr:row>106</xdr:row>
      <xdr:rowOff>134620</xdr:rowOff>
    </xdr:to>
    <xdr:sp macro="" textlink="">
      <xdr:nvSpPr>
        <xdr:cNvPr id="483" name="楕円 482">
          <a:extLst>
            <a:ext uri="{FF2B5EF4-FFF2-40B4-BE49-F238E27FC236}">
              <a16:creationId xmlns:a16="http://schemas.microsoft.com/office/drawing/2014/main" id="{00000000-0008-0000-0F00-0000E3010000}"/>
            </a:ext>
          </a:extLst>
        </xdr:cNvPr>
        <xdr:cNvSpPr/>
      </xdr:nvSpPr>
      <xdr:spPr>
        <a:xfrm>
          <a:off x="6098540" y="1780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83820</xdr:rowOff>
    </xdr:from>
    <xdr:to>
      <xdr:col>41</xdr:col>
      <xdr:colOff>50800</xdr:colOff>
      <xdr:row>106</xdr:row>
      <xdr:rowOff>83820</xdr:rowOff>
    </xdr:to>
    <xdr:cxnSp macro="">
      <xdr:nvCxnSpPr>
        <xdr:cNvPr id="484" name="直線コネクタ 483">
          <a:extLst>
            <a:ext uri="{FF2B5EF4-FFF2-40B4-BE49-F238E27FC236}">
              <a16:creationId xmlns:a16="http://schemas.microsoft.com/office/drawing/2014/main" id="{00000000-0008-0000-0F00-0000E4010000}"/>
            </a:ext>
          </a:extLst>
        </xdr:cNvPr>
        <xdr:cNvCxnSpPr/>
      </xdr:nvCxnSpPr>
      <xdr:spPr>
        <a:xfrm>
          <a:off x="6149340" y="178536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5" name="n_1aveValue【市民会館】&#10;一人当たり面積">
          <a:extLst>
            <a:ext uri="{FF2B5EF4-FFF2-40B4-BE49-F238E27FC236}">
              <a16:creationId xmlns:a16="http://schemas.microsoft.com/office/drawing/2014/main" id="{00000000-0008-0000-0F00-0000E5010000}"/>
            </a:ext>
          </a:extLst>
        </xdr:cNvPr>
        <xdr:cNvSpPr txBox="1"/>
      </xdr:nvSpPr>
      <xdr:spPr>
        <a:xfrm>
          <a:off x="8271587" y="17440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13988</xdr:rowOff>
    </xdr:from>
    <xdr:ext cx="469744" cy="259045"/>
    <xdr:sp macro="" textlink="">
      <xdr:nvSpPr>
        <xdr:cNvPr id="486" name="n_2aveValue【市民会館】&#10;一人当たり面積">
          <a:extLst>
            <a:ext uri="{FF2B5EF4-FFF2-40B4-BE49-F238E27FC236}">
              <a16:creationId xmlns:a16="http://schemas.microsoft.com/office/drawing/2014/main" id="{00000000-0008-0000-0F00-0000E6010000}"/>
            </a:ext>
          </a:extLst>
        </xdr:cNvPr>
        <xdr:cNvSpPr txBox="1"/>
      </xdr:nvSpPr>
      <xdr:spPr>
        <a:xfrm>
          <a:off x="750958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7" name="n_3aveValue【市民会館】&#10;一人当たり面積">
          <a:extLst>
            <a:ext uri="{FF2B5EF4-FFF2-40B4-BE49-F238E27FC236}">
              <a16:creationId xmlns:a16="http://schemas.microsoft.com/office/drawing/2014/main" id="{00000000-0008-0000-0F00-0000E7010000}"/>
            </a:ext>
          </a:extLst>
        </xdr:cNvPr>
        <xdr:cNvSpPr txBox="1"/>
      </xdr:nvSpPr>
      <xdr:spPr>
        <a:xfrm>
          <a:off x="671202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170197</xdr:rowOff>
    </xdr:from>
    <xdr:ext cx="469744" cy="259045"/>
    <xdr:sp macro="" textlink="">
      <xdr:nvSpPr>
        <xdr:cNvPr id="488" name="n_4aveValue【市民会館】&#10;一人当たり面積">
          <a:extLst>
            <a:ext uri="{FF2B5EF4-FFF2-40B4-BE49-F238E27FC236}">
              <a16:creationId xmlns:a16="http://schemas.microsoft.com/office/drawing/2014/main" id="{00000000-0008-0000-0F00-0000E8010000}"/>
            </a:ext>
          </a:extLst>
        </xdr:cNvPr>
        <xdr:cNvSpPr txBox="1"/>
      </xdr:nvSpPr>
      <xdr:spPr>
        <a:xfrm>
          <a:off x="5937327" y="1743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125747</xdr:rowOff>
    </xdr:from>
    <xdr:ext cx="469744" cy="259045"/>
    <xdr:sp macro="" textlink="">
      <xdr:nvSpPr>
        <xdr:cNvPr id="489" name="n_1mainValue【市民会館】&#10;一人当たり面積">
          <a:extLst>
            <a:ext uri="{FF2B5EF4-FFF2-40B4-BE49-F238E27FC236}">
              <a16:creationId xmlns:a16="http://schemas.microsoft.com/office/drawing/2014/main" id="{00000000-0008-0000-0F00-0000E9010000}"/>
            </a:ext>
          </a:extLst>
        </xdr:cNvPr>
        <xdr:cNvSpPr txBox="1"/>
      </xdr:nvSpPr>
      <xdr:spPr>
        <a:xfrm>
          <a:off x="8271587" y="1789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118127</xdr:rowOff>
    </xdr:from>
    <xdr:ext cx="469744" cy="259045"/>
    <xdr:sp macro="" textlink="">
      <xdr:nvSpPr>
        <xdr:cNvPr id="490" name="n_2mainValue【市民会館】&#10;一人当たり面積">
          <a:extLst>
            <a:ext uri="{FF2B5EF4-FFF2-40B4-BE49-F238E27FC236}">
              <a16:creationId xmlns:a16="http://schemas.microsoft.com/office/drawing/2014/main" id="{00000000-0008-0000-0F00-0000EA010000}"/>
            </a:ext>
          </a:extLst>
        </xdr:cNvPr>
        <xdr:cNvSpPr txBox="1"/>
      </xdr:nvSpPr>
      <xdr:spPr>
        <a:xfrm>
          <a:off x="7509587" y="1788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125747</xdr:rowOff>
    </xdr:from>
    <xdr:ext cx="469744" cy="259045"/>
    <xdr:sp macro="" textlink="">
      <xdr:nvSpPr>
        <xdr:cNvPr id="491" name="n_3mainValue【市民会館】&#10;一人当たり面積">
          <a:extLst>
            <a:ext uri="{FF2B5EF4-FFF2-40B4-BE49-F238E27FC236}">
              <a16:creationId xmlns:a16="http://schemas.microsoft.com/office/drawing/2014/main" id="{00000000-0008-0000-0F00-0000EB010000}"/>
            </a:ext>
          </a:extLst>
        </xdr:cNvPr>
        <xdr:cNvSpPr txBox="1"/>
      </xdr:nvSpPr>
      <xdr:spPr>
        <a:xfrm>
          <a:off x="6712027" y="1789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125747</xdr:rowOff>
    </xdr:from>
    <xdr:ext cx="469744" cy="259045"/>
    <xdr:sp macro="" textlink="">
      <xdr:nvSpPr>
        <xdr:cNvPr id="492" name="n_4mainValue【市民会館】&#10;一人当たり面積">
          <a:extLst>
            <a:ext uri="{FF2B5EF4-FFF2-40B4-BE49-F238E27FC236}">
              <a16:creationId xmlns:a16="http://schemas.microsoft.com/office/drawing/2014/main" id="{00000000-0008-0000-0F00-0000EC010000}"/>
            </a:ext>
          </a:extLst>
        </xdr:cNvPr>
        <xdr:cNvSpPr txBox="1"/>
      </xdr:nvSpPr>
      <xdr:spPr>
        <a:xfrm>
          <a:off x="5937327" y="1789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00000000-0008-0000-0F00-0000ED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00000000-0008-0000-0F00-0000F5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00000000-0008-0000-0F00-0000F6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00000000-0008-0000-0F00-0000F7010000}"/>
            </a:ext>
          </a:extLst>
        </xdr:cNvPr>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00000000-0008-0000-0F00-0000F8010000}"/>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00000000-0008-0000-0F00-0000F9010000}"/>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00000000-0008-0000-0F00-0000FA010000}"/>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00000000-0008-0000-0F00-0000FB010000}"/>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00000000-0008-0000-0F00-0000FC010000}"/>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00000000-0008-0000-0F00-0000FD010000}"/>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00000000-0008-0000-0F00-0000FE010000}"/>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00000000-0008-0000-0F00-0000FF010000}"/>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00000000-0008-0000-0F00-000001020000}"/>
            </a:ext>
          </a:extLst>
        </xdr:cNvPr>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00000000-0008-0000-0F00-00000202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flipV="1">
          <a:off x="14375764" y="642366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00000000-0008-0000-0F00-000004020000}"/>
            </a:ext>
          </a:extLst>
        </xdr:cNvPr>
        <xdr:cNvSpPr txBox="1"/>
      </xdr:nvSpPr>
      <xdr:spPr>
        <a:xfrm>
          <a:off x="14414500" y="6529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00000000-0008-0000-0F00-000005020000}"/>
            </a:ext>
          </a:extLst>
        </xdr:cNvPr>
        <xdr:cNvCxnSpPr/>
      </xdr:nvCxnSpPr>
      <xdr:spPr>
        <a:xfrm>
          <a:off x="14287500" y="6469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00000000-0008-0000-0F00-000006020000}"/>
            </a:ext>
          </a:extLst>
        </xdr:cNvPr>
        <xdr:cNvSpPr txBox="1"/>
      </xdr:nvSpPr>
      <xdr:spPr>
        <a:xfrm>
          <a:off x="14414500"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a:off x="14287500" y="64236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00000000-0008-0000-0F00-000008020000}"/>
            </a:ext>
          </a:extLst>
        </xdr:cNvPr>
        <xdr:cNvSpPr txBox="1"/>
      </xdr:nvSpPr>
      <xdr:spPr>
        <a:xfrm>
          <a:off x="14414500" y="627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00000000-0008-0000-0F00-000009020000}"/>
            </a:ext>
          </a:extLst>
        </xdr:cNvPr>
        <xdr:cNvSpPr/>
      </xdr:nvSpPr>
      <xdr:spPr>
        <a:xfrm>
          <a:off x="14325600" y="637286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00000000-0008-0000-0F00-00000A020000}"/>
            </a:ext>
          </a:extLst>
        </xdr:cNvPr>
        <xdr:cNvSpPr/>
      </xdr:nvSpPr>
      <xdr:spPr>
        <a:xfrm>
          <a:off x="13578840" y="5481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00000000-0008-0000-0F00-00000B020000}"/>
            </a:ext>
          </a:extLst>
        </xdr:cNvPr>
        <xdr:cNvSpPr/>
      </xdr:nvSpPr>
      <xdr:spPr>
        <a:xfrm>
          <a:off x="1280414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00000000-0008-0000-0F00-00000C020000}"/>
            </a:ext>
          </a:extLst>
        </xdr:cNvPr>
        <xdr:cNvSpPr/>
      </xdr:nvSpPr>
      <xdr:spPr>
        <a:xfrm>
          <a:off x="12029440" y="6510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1231880" y="5972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0000000-0008-0000-0F00-00000E02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0000000-0008-0000-0F00-00000F02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00000000-0008-0000-0F00-00001002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0000000-0008-0000-0F00-00001102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00000000-0008-0000-0F00-000013020000}"/>
            </a:ext>
          </a:extLst>
        </xdr:cNvPr>
        <xdr:cNvSpPr/>
      </xdr:nvSpPr>
      <xdr:spPr>
        <a:xfrm>
          <a:off x="14325600" y="641858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00000000-0008-0000-0F00-000014020000}"/>
            </a:ext>
          </a:extLst>
        </xdr:cNvPr>
        <xdr:cNvSpPr txBox="1"/>
      </xdr:nvSpPr>
      <xdr:spPr>
        <a:xfrm>
          <a:off x="14414500" y="6402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00000000-0008-0000-0F00-000015020000}"/>
            </a:ext>
          </a:extLst>
        </xdr:cNvPr>
        <xdr:cNvSpPr/>
      </xdr:nvSpPr>
      <xdr:spPr>
        <a:xfrm>
          <a:off x="13578840" y="5481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4" name="直線コネクタ 533">
          <a:extLst>
            <a:ext uri="{FF2B5EF4-FFF2-40B4-BE49-F238E27FC236}">
              <a16:creationId xmlns:a16="http://schemas.microsoft.com/office/drawing/2014/main" id="{00000000-0008-0000-0F00-000016020000}"/>
            </a:ext>
          </a:extLst>
        </xdr:cNvPr>
        <xdr:cNvCxnSpPr/>
      </xdr:nvCxnSpPr>
      <xdr:spPr>
        <a:xfrm>
          <a:off x="13629640" y="5532120"/>
          <a:ext cx="746760" cy="93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28041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00000000-0008-0000-0F00-000018020000}"/>
            </a:ext>
          </a:extLst>
        </xdr:cNvPr>
        <xdr:cNvCxnSpPr/>
      </xdr:nvCxnSpPr>
      <xdr:spPr>
        <a:xfrm flipV="1">
          <a:off x="12854940" y="5532120"/>
          <a:ext cx="774700" cy="124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00000000-0008-0000-0F00-000019020000}"/>
            </a:ext>
          </a:extLst>
        </xdr:cNvPr>
        <xdr:cNvSpPr/>
      </xdr:nvSpPr>
      <xdr:spPr>
        <a:xfrm>
          <a:off x="12029440" y="6510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2072620" y="6557010"/>
          <a:ext cx="78232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00000000-0008-0000-0F00-00001B020000}"/>
            </a:ext>
          </a:extLst>
        </xdr:cNvPr>
        <xdr:cNvSpPr/>
      </xdr:nvSpPr>
      <xdr:spPr>
        <a:xfrm>
          <a:off x="11231880" y="5972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a:off x="11282680" y="6023610"/>
          <a:ext cx="78994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00000000-0008-0000-0F00-00001D020000}"/>
            </a:ext>
          </a:extLst>
        </xdr:cNvPr>
        <xdr:cNvSpPr txBox="1"/>
      </xdr:nvSpPr>
      <xdr:spPr>
        <a:xfrm>
          <a:off x="13437244" y="5570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00000000-0008-0000-0F00-00001E020000}"/>
            </a:ext>
          </a:extLst>
        </xdr:cNvPr>
        <xdr:cNvSpPr txBox="1"/>
      </xdr:nvSpPr>
      <xdr:spPr>
        <a:xfrm>
          <a:off x="12675244" y="682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00000000-0008-0000-0F00-00001F020000}"/>
            </a:ext>
          </a:extLst>
        </xdr:cNvPr>
        <xdr:cNvSpPr txBox="1"/>
      </xdr:nvSpPr>
      <xdr:spPr>
        <a:xfrm>
          <a:off x="119005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1102984" y="606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3437244" y="52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2675244" y="651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1900544" y="628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1102984" y="57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00000000-0008-0000-0F00-00002502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00000000-0008-0000-0F00-00002602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00000000-0008-0000-0F00-00002702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00000000-0008-0000-0F00-00002D02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00000000-0008-0000-0F00-00002E02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00000000-0008-0000-0F00-00002F020000}"/>
            </a:ext>
          </a:extLst>
        </xdr:cNvPr>
        <xdr:cNvSpPr txBox="1"/>
      </xdr:nvSpPr>
      <xdr:spPr>
        <a:xfrm>
          <a:off x="15630721" y="73139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00000000-0008-0000-0F00-000030020000}"/>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5630721" y="69405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563072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00000000-0008-0000-0F00-00003402000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563072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00000000-0008-0000-0F00-000036020000}"/>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00000000-0008-0000-0F00-000037020000}"/>
            </a:ext>
          </a:extLst>
        </xdr:cNvPr>
        <xdr:cNvSpPr txBox="1"/>
      </xdr:nvSpPr>
      <xdr:spPr>
        <a:xfrm>
          <a:off x="1563072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00000000-0008-0000-0F00-000038020000}"/>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00000000-0008-0000-0F00-000039020000}"/>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00000000-0008-0000-0F00-00003A02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00000000-0008-0000-0F00-00003B020000}"/>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00000000-0008-0000-0F00-00003C02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flipV="1">
          <a:off x="19509104" y="5490020"/>
          <a:ext cx="0" cy="1379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00000000-0008-0000-0F00-00003E020000}"/>
            </a:ext>
          </a:extLst>
        </xdr:cNvPr>
        <xdr:cNvSpPr txBox="1"/>
      </xdr:nvSpPr>
      <xdr:spPr>
        <a:xfrm>
          <a:off x="19547840" y="687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19443700" y="68694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00000000-0008-0000-0F00-000040020000}"/>
            </a:ext>
          </a:extLst>
        </xdr:cNvPr>
        <xdr:cNvSpPr txBox="1"/>
      </xdr:nvSpPr>
      <xdr:spPr>
        <a:xfrm>
          <a:off x="19547840" y="5269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00000000-0008-0000-0F00-000041020000}"/>
            </a:ext>
          </a:extLst>
        </xdr:cNvPr>
        <xdr:cNvCxnSpPr/>
      </xdr:nvCxnSpPr>
      <xdr:spPr>
        <a:xfrm>
          <a:off x="19443700" y="549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26331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00000000-0008-0000-0F00-000042020000}"/>
            </a:ext>
          </a:extLst>
        </xdr:cNvPr>
        <xdr:cNvSpPr txBox="1"/>
      </xdr:nvSpPr>
      <xdr:spPr>
        <a:xfrm>
          <a:off x="19547840" y="6396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00000000-0008-0000-0F00-000043020000}"/>
            </a:ext>
          </a:extLst>
        </xdr:cNvPr>
        <xdr:cNvSpPr/>
      </xdr:nvSpPr>
      <xdr:spPr>
        <a:xfrm>
          <a:off x="19458940" y="654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00000000-0008-0000-0F00-000044020000}"/>
            </a:ext>
          </a:extLst>
        </xdr:cNvPr>
        <xdr:cNvSpPr/>
      </xdr:nvSpPr>
      <xdr:spPr>
        <a:xfrm>
          <a:off x="18735040" y="63874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00000000-0008-0000-0F00-000045020000}"/>
            </a:ext>
          </a:extLst>
        </xdr:cNvPr>
        <xdr:cNvSpPr/>
      </xdr:nvSpPr>
      <xdr:spPr>
        <a:xfrm>
          <a:off x="17937480" y="66596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00000000-0008-0000-0F00-000046020000}"/>
            </a:ext>
          </a:extLst>
        </xdr:cNvPr>
        <xdr:cNvSpPr/>
      </xdr:nvSpPr>
      <xdr:spPr>
        <a:xfrm>
          <a:off x="17162780" y="65145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16388080" y="655993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0000000-0008-0000-0F00-00004802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00000000-0008-0000-0F00-00004902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0000000-0008-0000-0F00-00004A02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119545</xdr:rowOff>
    </xdr:from>
    <xdr:to>
      <xdr:col>116</xdr:col>
      <xdr:colOff>114300</xdr:colOff>
      <xdr:row>40</xdr:row>
      <xdr:rowOff>49695</xdr:rowOff>
    </xdr:to>
    <xdr:sp macro="" textlink="">
      <xdr:nvSpPr>
        <xdr:cNvPr id="589" name="楕円 588">
          <a:extLst>
            <a:ext uri="{FF2B5EF4-FFF2-40B4-BE49-F238E27FC236}">
              <a16:creationId xmlns:a16="http://schemas.microsoft.com/office/drawing/2014/main" id="{00000000-0008-0000-0F00-00004D020000}"/>
            </a:ext>
          </a:extLst>
        </xdr:cNvPr>
        <xdr:cNvSpPr/>
      </xdr:nvSpPr>
      <xdr:spPr>
        <a:xfrm>
          <a:off x="19458940" y="66575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97972</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00000000-0008-0000-0F00-00004E020000}"/>
            </a:ext>
          </a:extLst>
        </xdr:cNvPr>
        <xdr:cNvSpPr txBox="1"/>
      </xdr:nvSpPr>
      <xdr:spPr>
        <a:xfrm>
          <a:off x="19547840" y="6635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111620</xdr:rowOff>
    </xdr:from>
    <xdr:to>
      <xdr:col>112</xdr:col>
      <xdr:colOff>38100</xdr:colOff>
      <xdr:row>39</xdr:row>
      <xdr:rowOff>41770</xdr:rowOff>
    </xdr:to>
    <xdr:sp macro="" textlink="">
      <xdr:nvSpPr>
        <xdr:cNvPr id="591" name="楕円 590">
          <a:extLst>
            <a:ext uri="{FF2B5EF4-FFF2-40B4-BE49-F238E27FC236}">
              <a16:creationId xmlns:a16="http://schemas.microsoft.com/office/drawing/2014/main" id="{00000000-0008-0000-0F00-00004F020000}"/>
            </a:ext>
          </a:extLst>
        </xdr:cNvPr>
        <xdr:cNvSpPr/>
      </xdr:nvSpPr>
      <xdr:spPr>
        <a:xfrm>
          <a:off x="18735040" y="64819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162420</xdr:rowOff>
    </xdr:from>
    <xdr:to>
      <xdr:col>116</xdr:col>
      <xdr:colOff>63500</xdr:colOff>
      <xdr:row>39</xdr:row>
      <xdr:rowOff>170345</xdr:rowOff>
    </xdr:to>
    <xdr:cxnSp macro="">
      <xdr:nvCxnSpPr>
        <xdr:cNvPr id="592" name="直線コネクタ 591">
          <a:extLst>
            <a:ext uri="{FF2B5EF4-FFF2-40B4-BE49-F238E27FC236}">
              <a16:creationId xmlns:a16="http://schemas.microsoft.com/office/drawing/2014/main" id="{00000000-0008-0000-0F00-000050020000}"/>
            </a:ext>
          </a:extLst>
        </xdr:cNvPr>
        <xdr:cNvCxnSpPr/>
      </xdr:nvCxnSpPr>
      <xdr:spPr>
        <a:xfrm>
          <a:off x="18778220" y="6532740"/>
          <a:ext cx="731520" cy="1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11265</xdr:rowOff>
    </xdr:from>
    <xdr:to>
      <xdr:col>107</xdr:col>
      <xdr:colOff>101600</xdr:colOff>
      <xdr:row>41</xdr:row>
      <xdr:rowOff>112865</xdr:rowOff>
    </xdr:to>
    <xdr:sp macro="" textlink="">
      <xdr:nvSpPr>
        <xdr:cNvPr id="593" name="楕円 592">
          <a:extLst>
            <a:ext uri="{FF2B5EF4-FFF2-40B4-BE49-F238E27FC236}">
              <a16:creationId xmlns:a16="http://schemas.microsoft.com/office/drawing/2014/main" id="{00000000-0008-0000-0F00-000051020000}"/>
            </a:ext>
          </a:extLst>
        </xdr:cNvPr>
        <xdr:cNvSpPr/>
      </xdr:nvSpPr>
      <xdr:spPr>
        <a:xfrm>
          <a:off x="17937480" y="688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162420</xdr:rowOff>
    </xdr:from>
    <xdr:to>
      <xdr:col>111</xdr:col>
      <xdr:colOff>177800</xdr:colOff>
      <xdr:row>41</xdr:row>
      <xdr:rowOff>62065</xdr:rowOff>
    </xdr:to>
    <xdr:cxnSp macro="">
      <xdr:nvCxnSpPr>
        <xdr:cNvPr id="594" name="直線コネクタ 593">
          <a:extLst>
            <a:ext uri="{FF2B5EF4-FFF2-40B4-BE49-F238E27FC236}">
              <a16:creationId xmlns:a16="http://schemas.microsoft.com/office/drawing/2014/main" id="{00000000-0008-0000-0F00-000052020000}"/>
            </a:ext>
          </a:extLst>
        </xdr:cNvPr>
        <xdr:cNvCxnSpPr/>
      </xdr:nvCxnSpPr>
      <xdr:spPr>
        <a:xfrm flipV="1">
          <a:off x="17988280" y="6532740"/>
          <a:ext cx="789940" cy="402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149987</xdr:rowOff>
    </xdr:from>
    <xdr:to>
      <xdr:col>102</xdr:col>
      <xdr:colOff>165100</xdr:colOff>
      <xdr:row>40</xdr:row>
      <xdr:rowOff>80137</xdr:rowOff>
    </xdr:to>
    <xdr:sp macro="" textlink="">
      <xdr:nvSpPr>
        <xdr:cNvPr id="595" name="楕円 594">
          <a:extLst>
            <a:ext uri="{FF2B5EF4-FFF2-40B4-BE49-F238E27FC236}">
              <a16:creationId xmlns:a16="http://schemas.microsoft.com/office/drawing/2014/main" id="{00000000-0008-0000-0F00-000053020000}"/>
            </a:ext>
          </a:extLst>
        </xdr:cNvPr>
        <xdr:cNvSpPr/>
      </xdr:nvSpPr>
      <xdr:spPr>
        <a:xfrm>
          <a:off x="17162780" y="66879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29337</xdr:rowOff>
    </xdr:from>
    <xdr:to>
      <xdr:col>107</xdr:col>
      <xdr:colOff>50800</xdr:colOff>
      <xdr:row>41</xdr:row>
      <xdr:rowOff>62065</xdr:rowOff>
    </xdr:to>
    <xdr:cxnSp macro="">
      <xdr:nvCxnSpPr>
        <xdr:cNvPr id="596" name="直線コネクタ 595">
          <a:extLst>
            <a:ext uri="{FF2B5EF4-FFF2-40B4-BE49-F238E27FC236}">
              <a16:creationId xmlns:a16="http://schemas.microsoft.com/office/drawing/2014/main" id="{00000000-0008-0000-0F00-000054020000}"/>
            </a:ext>
          </a:extLst>
        </xdr:cNvPr>
        <xdr:cNvCxnSpPr/>
      </xdr:nvCxnSpPr>
      <xdr:spPr>
        <a:xfrm>
          <a:off x="17213580" y="6734937"/>
          <a:ext cx="774700" cy="200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6197</xdr:rowOff>
    </xdr:from>
    <xdr:to>
      <xdr:col>98</xdr:col>
      <xdr:colOff>38100</xdr:colOff>
      <xdr:row>40</xdr:row>
      <xdr:rowOff>107797</xdr:rowOff>
    </xdr:to>
    <xdr:sp macro="" textlink="">
      <xdr:nvSpPr>
        <xdr:cNvPr id="597" name="楕円 596">
          <a:extLst>
            <a:ext uri="{FF2B5EF4-FFF2-40B4-BE49-F238E27FC236}">
              <a16:creationId xmlns:a16="http://schemas.microsoft.com/office/drawing/2014/main" id="{00000000-0008-0000-0F00-000055020000}"/>
            </a:ext>
          </a:extLst>
        </xdr:cNvPr>
        <xdr:cNvSpPr/>
      </xdr:nvSpPr>
      <xdr:spPr>
        <a:xfrm>
          <a:off x="16388080" y="671179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29337</xdr:rowOff>
    </xdr:from>
    <xdr:to>
      <xdr:col>102</xdr:col>
      <xdr:colOff>114300</xdr:colOff>
      <xdr:row>40</xdr:row>
      <xdr:rowOff>56997</xdr:rowOff>
    </xdr:to>
    <xdr:cxnSp macro="">
      <xdr:nvCxnSpPr>
        <xdr:cNvPr id="598" name="直線コネクタ 597">
          <a:extLst>
            <a:ext uri="{FF2B5EF4-FFF2-40B4-BE49-F238E27FC236}">
              <a16:creationId xmlns:a16="http://schemas.microsoft.com/office/drawing/2014/main" id="{00000000-0008-0000-0F00-000056020000}"/>
            </a:ext>
          </a:extLst>
        </xdr:cNvPr>
        <xdr:cNvCxnSpPr/>
      </xdr:nvCxnSpPr>
      <xdr:spPr>
        <a:xfrm flipV="1">
          <a:off x="16431260" y="6734937"/>
          <a:ext cx="782320" cy="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135297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00000000-0008-0000-0F00-000057020000}"/>
            </a:ext>
          </a:extLst>
        </xdr:cNvPr>
        <xdr:cNvSpPr txBox="1"/>
      </xdr:nvSpPr>
      <xdr:spPr>
        <a:xfrm>
          <a:off x="18528811" y="617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68318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17766811" y="6438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90949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16969251" y="629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140098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16194551" y="634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32897</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18528811" y="6570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103992</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17766811" y="697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71264</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6969251" y="6776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98924</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6194551" y="6804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00000000-0008-0000-0F00-00005F02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00000000-0008-0000-0F00-00006702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00000000-0008-0000-0F00-00006802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00000000-0008-0000-0F00-00006902000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00000000-0008-0000-0F00-00006A020000}"/>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00000000-0008-0000-0F00-00006B020000}"/>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00000000-0008-0000-0F00-00006C020000}"/>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00000000-0008-0000-0F00-00006D020000}"/>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00000000-0008-0000-0F00-00006E020000}"/>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00000000-0008-0000-0F00-00006F020000}"/>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00000000-0008-0000-0F00-00007002000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00000000-0008-0000-0F00-000071020000}"/>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00000000-0008-0000-0F00-000072020000}"/>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00000000-0008-0000-0F00-000073020000}"/>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00000000-0008-0000-0F00-000075020000}"/>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00000000-0008-0000-0F00-00007602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00000000-0008-0000-0F00-00007702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flipV="1">
          <a:off x="14375764" y="9358993"/>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00000000-0008-0000-0F00-000079020000}"/>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4" name="直線コネクタ 633">
          <a:extLst>
            <a:ext uri="{FF2B5EF4-FFF2-40B4-BE49-F238E27FC236}">
              <a16:creationId xmlns:a16="http://schemas.microsoft.com/office/drawing/2014/main" id="{00000000-0008-0000-0F00-00007A020000}"/>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00000000-0008-0000-0F00-00007B020000}"/>
            </a:ext>
          </a:extLst>
        </xdr:cNvPr>
        <xdr:cNvSpPr txBox="1"/>
      </xdr:nvSpPr>
      <xdr:spPr>
        <a:xfrm>
          <a:off x="14414500" y="91380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6" name="直線コネクタ 635">
          <a:extLst>
            <a:ext uri="{FF2B5EF4-FFF2-40B4-BE49-F238E27FC236}">
              <a16:creationId xmlns:a16="http://schemas.microsoft.com/office/drawing/2014/main" id="{00000000-0008-0000-0F00-00007C020000}"/>
            </a:ext>
          </a:extLst>
        </xdr:cNvPr>
        <xdr:cNvCxnSpPr/>
      </xdr:nvCxnSpPr>
      <xdr:spPr>
        <a:xfrm>
          <a:off x="14287500" y="9358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86014</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00000000-0008-0000-0F00-00007D020000}"/>
            </a:ext>
          </a:extLst>
        </xdr:cNvPr>
        <xdr:cNvSpPr txBox="1"/>
      </xdr:nvSpPr>
      <xdr:spPr>
        <a:xfrm>
          <a:off x="14414500" y="99767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38" name="フローチャート: 判断 637">
          <a:extLst>
            <a:ext uri="{FF2B5EF4-FFF2-40B4-BE49-F238E27FC236}">
              <a16:creationId xmlns:a16="http://schemas.microsoft.com/office/drawing/2014/main" id="{00000000-0008-0000-0F00-00007E020000}"/>
            </a:ext>
          </a:extLst>
        </xdr:cNvPr>
        <xdr:cNvSpPr/>
      </xdr:nvSpPr>
      <xdr:spPr>
        <a:xfrm>
          <a:off x="14325600" y="999834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39" name="フローチャート: 判断 638">
          <a:extLst>
            <a:ext uri="{FF2B5EF4-FFF2-40B4-BE49-F238E27FC236}">
              <a16:creationId xmlns:a16="http://schemas.microsoft.com/office/drawing/2014/main" id="{00000000-0008-0000-0F00-00007F020000}"/>
            </a:ext>
          </a:extLst>
        </xdr:cNvPr>
        <xdr:cNvSpPr/>
      </xdr:nvSpPr>
      <xdr:spPr>
        <a:xfrm>
          <a:off x="1357884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0" name="フローチャート: 判断 639">
          <a:extLst>
            <a:ext uri="{FF2B5EF4-FFF2-40B4-BE49-F238E27FC236}">
              <a16:creationId xmlns:a16="http://schemas.microsoft.com/office/drawing/2014/main" id="{00000000-0008-0000-0F00-000080020000}"/>
            </a:ext>
          </a:extLst>
        </xdr:cNvPr>
        <xdr:cNvSpPr/>
      </xdr:nvSpPr>
      <xdr:spPr>
        <a:xfrm>
          <a:off x="12804140" y="99967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1" name="フローチャート: 判断 640">
          <a:extLst>
            <a:ext uri="{FF2B5EF4-FFF2-40B4-BE49-F238E27FC236}">
              <a16:creationId xmlns:a16="http://schemas.microsoft.com/office/drawing/2014/main" id="{00000000-0008-0000-0F00-000081020000}"/>
            </a:ext>
          </a:extLst>
        </xdr:cNvPr>
        <xdr:cNvSpPr/>
      </xdr:nvSpPr>
      <xdr:spPr>
        <a:xfrm>
          <a:off x="12029440" y="99705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2" name="フローチャート: 判断 641">
          <a:extLst>
            <a:ext uri="{FF2B5EF4-FFF2-40B4-BE49-F238E27FC236}">
              <a16:creationId xmlns:a16="http://schemas.microsoft.com/office/drawing/2014/main" id="{00000000-0008-0000-0F00-000082020000}"/>
            </a:ext>
          </a:extLst>
        </xdr:cNvPr>
        <xdr:cNvSpPr/>
      </xdr:nvSpPr>
      <xdr:spPr>
        <a:xfrm>
          <a:off x="1123188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00000000-0008-0000-0F00-00008302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0000000-0008-0000-0F00-00008402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0000000-0008-0000-0F00-00008502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F00-00008602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53703</xdr:rowOff>
    </xdr:from>
    <xdr:to>
      <xdr:col>85</xdr:col>
      <xdr:colOff>177800</xdr:colOff>
      <xdr:row>59</xdr:row>
      <xdr:rowOff>155303</xdr:rowOff>
    </xdr:to>
    <xdr:sp macro="" textlink="">
      <xdr:nvSpPr>
        <xdr:cNvPr id="648" name="楕円 647">
          <a:extLst>
            <a:ext uri="{FF2B5EF4-FFF2-40B4-BE49-F238E27FC236}">
              <a16:creationId xmlns:a16="http://schemas.microsoft.com/office/drawing/2014/main" id="{00000000-0008-0000-0F00-000088020000}"/>
            </a:ext>
          </a:extLst>
        </xdr:cNvPr>
        <xdr:cNvSpPr/>
      </xdr:nvSpPr>
      <xdr:spPr>
        <a:xfrm>
          <a:off x="14325600" y="994446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76580</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00000000-0008-0000-0F00-000089020000}"/>
            </a:ext>
          </a:extLst>
        </xdr:cNvPr>
        <xdr:cNvSpPr txBox="1"/>
      </xdr:nvSpPr>
      <xdr:spPr>
        <a:xfrm>
          <a:off x="14414500" y="979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19413</xdr:rowOff>
    </xdr:from>
    <xdr:to>
      <xdr:col>81</xdr:col>
      <xdr:colOff>101600</xdr:colOff>
      <xdr:row>59</xdr:row>
      <xdr:rowOff>121013</xdr:rowOff>
    </xdr:to>
    <xdr:sp macro="" textlink="">
      <xdr:nvSpPr>
        <xdr:cNvPr id="650" name="楕円 649">
          <a:extLst>
            <a:ext uri="{FF2B5EF4-FFF2-40B4-BE49-F238E27FC236}">
              <a16:creationId xmlns:a16="http://schemas.microsoft.com/office/drawing/2014/main" id="{00000000-0008-0000-0F00-00008A020000}"/>
            </a:ext>
          </a:extLst>
        </xdr:cNvPr>
        <xdr:cNvSpPr/>
      </xdr:nvSpPr>
      <xdr:spPr>
        <a:xfrm>
          <a:off x="13578840" y="9910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70213</xdr:rowOff>
    </xdr:from>
    <xdr:to>
      <xdr:col>85</xdr:col>
      <xdr:colOff>127000</xdr:colOff>
      <xdr:row>59</xdr:row>
      <xdr:rowOff>104503</xdr:rowOff>
    </xdr:to>
    <xdr:cxnSp macro="">
      <xdr:nvCxnSpPr>
        <xdr:cNvPr id="651" name="直線コネクタ 650">
          <a:extLst>
            <a:ext uri="{FF2B5EF4-FFF2-40B4-BE49-F238E27FC236}">
              <a16:creationId xmlns:a16="http://schemas.microsoft.com/office/drawing/2014/main" id="{00000000-0008-0000-0F00-00008B020000}"/>
            </a:ext>
          </a:extLst>
        </xdr:cNvPr>
        <xdr:cNvCxnSpPr/>
      </xdr:nvCxnSpPr>
      <xdr:spPr>
        <a:xfrm>
          <a:off x="13629640" y="9960973"/>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158206</xdr:rowOff>
    </xdr:from>
    <xdr:to>
      <xdr:col>76</xdr:col>
      <xdr:colOff>165100</xdr:colOff>
      <xdr:row>59</xdr:row>
      <xdr:rowOff>88356</xdr:rowOff>
    </xdr:to>
    <xdr:sp macro="" textlink="">
      <xdr:nvSpPr>
        <xdr:cNvPr id="652" name="楕円 651">
          <a:extLst>
            <a:ext uri="{FF2B5EF4-FFF2-40B4-BE49-F238E27FC236}">
              <a16:creationId xmlns:a16="http://schemas.microsoft.com/office/drawing/2014/main" id="{00000000-0008-0000-0F00-00008C020000}"/>
            </a:ext>
          </a:extLst>
        </xdr:cNvPr>
        <xdr:cNvSpPr/>
      </xdr:nvSpPr>
      <xdr:spPr>
        <a:xfrm>
          <a:off x="12804140" y="98813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37556</xdr:rowOff>
    </xdr:from>
    <xdr:to>
      <xdr:col>81</xdr:col>
      <xdr:colOff>50800</xdr:colOff>
      <xdr:row>59</xdr:row>
      <xdr:rowOff>70213</xdr:rowOff>
    </xdr:to>
    <xdr:cxnSp macro="">
      <xdr:nvCxnSpPr>
        <xdr:cNvPr id="653" name="直線コネクタ 652">
          <a:extLst>
            <a:ext uri="{FF2B5EF4-FFF2-40B4-BE49-F238E27FC236}">
              <a16:creationId xmlns:a16="http://schemas.microsoft.com/office/drawing/2014/main" id="{00000000-0008-0000-0F00-00008D020000}"/>
            </a:ext>
          </a:extLst>
        </xdr:cNvPr>
        <xdr:cNvCxnSpPr/>
      </xdr:nvCxnSpPr>
      <xdr:spPr>
        <a:xfrm>
          <a:off x="12854940" y="9928316"/>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16147</xdr:rowOff>
    </xdr:from>
    <xdr:to>
      <xdr:col>72</xdr:col>
      <xdr:colOff>38100</xdr:colOff>
      <xdr:row>59</xdr:row>
      <xdr:rowOff>117747</xdr:rowOff>
    </xdr:to>
    <xdr:sp macro="" textlink="">
      <xdr:nvSpPr>
        <xdr:cNvPr id="654" name="楕円 653">
          <a:extLst>
            <a:ext uri="{FF2B5EF4-FFF2-40B4-BE49-F238E27FC236}">
              <a16:creationId xmlns:a16="http://schemas.microsoft.com/office/drawing/2014/main" id="{00000000-0008-0000-0F00-00008E020000}"/>
            </a:ext>
          </a:extLst>
        </xdr:cNvPr>
        <xdr:cNvSpPr/>
      </xdr:nvSpPr>
      <xdr:spPr>
        <a:xfrm>
          <a:off x="12029440" y="99069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37556</xdr:rowOff>
    </xdr:from>
    <xdr:to>
      <xdr:col>76</xdr:col>
      <xdr:colOff>114300</xdr:colOff>
      <xdr:row>59</xdr:row>
      <xdr:rowOff>66947</xdr:rowOff>
    </xdr:to>
    <xdr:cxnSp macro="">
      <xdr:nvCxnSpPr>
        <xdr:cNvPr id="655" name="直線コネクタ 654">
          <a:extLst>
            <a:ext uri="{FF2B5EF4-FFF2-40B4-BE49-F238E27FC236}">
              <a16:creationId xmlns:a16="http://schemas.microsoft.com/office/drawing/2014/main" id="{00000000-0008-0000-0F00-00008F020000}"/>
            </a:ext>
          </a:extLst>
        </xdr:cNvPr>
        <xdr:cNvCxnSpPr/>
      </xdr:nvCxnSpPr>
      <xdr:spPr>
        <a:xfrm flipV="1">
          <a:off x="12072620" y="9928316"/>
          <a:ext cx="78232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168003</xdr:rowOff>
    </xdr:from>
    <xdr:to>
      <xdr:col>67</xdr:col>
      <xdr:colOff>101600</xdr:colOff>
      <xdr:row>59</xdr:row>
      <xdr:rowOff>98153</xdr:rowOff>
    </xdr:to>
    <xdr:sp macro="" textlink="">
      <xdr:nvSpPr>
        <xdr:cNvPr id="656" name="楕円 655">
          <a:extLst>
            <a:ext uri="{FF2B5EF4-FFF2-40B4-BE49-F238E27FC236}">
              <a16:creationId xmlns:a16="http://schemas.microsoft.com/office/drawing/2014/main" id="{00000000-0008-0000-0F00-000090020000}"/>
            </a:ext>
          </a:extLst>
        </xdr:cNvPr>
        <xdr:cNvSpPr/>
      </xdr:nvSpPr>
      <xdr:spPr>
        <a:xfrm>
          <a:off x="11231880" y="98911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47353</xdr:rowOff>
    </xdr:from>
    <xdr:to>
      <xdr:col>71</xdr:col>
      <xdr:colOff>177800</xdr:colOff>
      <xdr:row>59</xdr:row>
      <xdr:rowOff>66947</xdr:rowOff>
    </xdr:to>
    <xdr:cxnSp macro="">
      <xdr:nvCxnSpPr>
        <xdr:cNvPr id="657" name="直線コネクタ 656">
          <a:extLst>
            <a:ext uri="{FF2B5EF4-FFF2-40B4-BE49-F238E27FC236}">
              <a16:creationId xmlns:a16="http://schemas.microsoft.com/office/drawing/2014/main" id="{00000000-0008-0000-0F00-000091020000}"/>
            </a:ext>
          </a:extLst>
        </xdr:cNvPr>
        <xdr:cNvCxnSpPr/>
      </xdr:nvCxnSpPr>
      <xdr:spPr>
        <a:xfrm>
          <a:off x="11282680" y="9938113"/>
          <a:ext cx="78994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19067</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00000000-0008-0000-0F00-000092020000}"/>
            </a:ext>
          </a:extLst>
        </xdr:cNvPr>
        <xdr:cNvSpPr txBox="1"/>
      </xdr:nvSpPr>
      <xdr:spPr>
        <a:xfrm>
          <a:off x="13437244" y="1007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27231</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00000000-0008-0000-0F00-000093020000}"/>
            </a:ext>
          </a:extLst>
        </xdr:cNvPr>
        <xdr:cNvSpPr txBox="1"/>
      </xdr:nvSpPr>
      <xdr:spPr>
        <a:xfrm>
          <a:off x="12675244" y="10085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1105</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00000000-0008-0000-0F00-000094020000}"/>
            </a:ext>
          </a:extLst>
        </xdr:cNvPr>
        <xdr:cNvSpPr txBox="1"/>
      </xdr:nvSpPr>
      <xdr:spPr>
        <a:xfrm>
          <a:off x="11900544" y="10059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35396</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00000000-0008-0000-0F00-000095020000}"/>
            </a:ext>
          </a:extLst>
        </xdr:cNvPr>
        <xdr:cNvSpPr txBox="1"/>
      </xdr:nvSpPr>
      <xdr:spPr>
        <a:xfrm>
          <a:off x="11102984" y="10093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137540</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00000000-0008-0000-0F00-000096020000}"/>
            </a:ext>
          </a:extLst>
        </xdr:cNvPr>
        <xdr:cNvSpPr txBox="1"/>
      </xdr:nvSpPr>
      <xdr:spPr>
        <a:xfrm>
          <a:off x="13437244" y="9693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104883</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2675244" y="9660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134274</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1900544" y="9689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114680</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1102984" y="9670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00000000-0008-0000-0F00-00009A02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00000000-0008-0000-0F00-00009B02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00000000-0008-0000-0F00-00009C02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00000000-0008-0000-0F00-00009D02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00000000-0008-0000-0F00-00009E02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00000000-0008-0000-0F00-0000A202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00000000-0008-0000-0F00-0000A302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00000000-0008-0000-0F00-0000A4020000}"/>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00000000-0008-0000-0F00-0000A5020000}"/>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00000000-0008-0000-0F00-0000A6020000}"/>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00000000-0008-0000-0F00-0000A7020000}"/>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00000000-0008-0000-0F00-0000A8020000}"/>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a:extLst>
            <a:ext uri="{FF2B5EF4-FFF2-40B4-BE49-F238E27FC236}">
              <a16:creationId xmlns:a16="http://schemas.microsoft.com/office/drawing/2014/main" id="{00000000-0008-0000-0F00-0000A9020000}"/>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00000000-0008-0000-0F00-0000AA020000}"/>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a:extLst>
            <a:ext uri="{FF2B5EF4-FFF2-40B4-BE49-F238E27FC236}">
              <a16:creationId xmlns:a16="http://schemas.microsoft.com/office/drawing/2014/main" id="{00000000-0008-0000-0F00-0000AB020000}"/>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a:extLst>
            <a:ext uri="{FF2B5EF4-FFF2-40B4-BE49-F238E27FC236}">
              <a16:creationId xmlns:a16="http://schemas.microsoft.com/office/drawing/2014/main" id="{00000000-0008-0000-0F00-0000AD020000}"/>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00000000-0008-0000-0F00-0000AF02000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00000000-0008-0000-0F00-0000B002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flipV="1">
          <a:off x="19509104" y="931545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00000000-0008-0000-0F00-0000B2020000}"/>
            </a:ext>
          </a:extLst>
        </xdr:cNvPr>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00000000-0008-0000-0F00-0000B4020000}"/>
            </a:ext>
          </a:extLst>
        </xdr:cNvPr>
        <xdr:cNvSpPr txBox="1"/>
      </xdr:nvSpPr>
      <xdr:spPr>
        <a:xfrm>
          <a:off x="19547840" y="909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3" name="直線コネクタ 692">
          <a:extLst>
            <a:ext uri="{FF2B5EF4-FFF2-40B4-BE49-F238E27FC236}">
              <a16:creationId xmlns:a16="http://schemas.microsoft.com/office/drawing/2014/main" id="{00000000-0008-0000-0F00-0000B5020000}"/>
            </a:ext>
          </a:extLst>
        </xdr:cNvPr>
        <xdr:cNvCxnSpPr/>
      </xdr:nvCxnSpPr>
      <xdr:spPr>
        <a:xfrm>
          <a:off x="19443700" y="931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00000000-0008-0000-0F00-0000B6020000}"/>
            </a:ext>
          </a:extLst>
        </xdr:cNvPr>
        <xdr:cNvSpPr txBox="1"/>
      </xdr:nvSpPr>
      <xdr:spPr>
        <a:xfrm>
          <a:off x="19547840" y="10274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5" name="フローチャート: 判断 694">
          <a:extLst>
            <a:ext uri="{FF2B5EF4-FFF2-40B4-BE49-F238E27FC236}">
              <a16:creationId xmlns:a16="http://schemas.microsoft.com/office/drawing/2014/main" id="{00000000-0008-0000-0F00-0000B7020000}"/>
            </a:ext>
          </a:extLst>
        </xdr:cNvPr>
        <xdr:cNvSpPr/>
      </xdr:nvSpPr>
      <xdr:spPr>
        <a:xfrm>
          <a:off x="1945894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a:extLst>
            <a:ext uri="{FF2B5EF4-FFF2-40B4-BE49-F238E27FC236}">
              <a16:creationId xmlns:a16="http://schemas.microsoft.com/office/drawing/2014/main" id="{00000000-0008-0000-0F00-0000B8020000}"/>
            </a:ext>
          </a:extLst>
        </xdr:cNvPr>
        <xdr:cNvSpPr/>
      </xdr:nvSpPr>
      <xdr:spPr>
        <a:xfrm>
          <a:off x="1873504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7" name="フローチャート: 判断 696">
          <a:extLst>
            <a:ext uri="{FF2B5EF4-FFF2-40B4-BE49-F238E27FC236}">
              <a16:creationId xmlns:a16="http://schemas.microsoft.com/office/drawing/2014/main" id="{00000000-0008-0000-0F00-0000B9020000}"/>
            </a:ext>
          </a:extLst>
        </xdr:cNvPr>
        <xdr:cNvSpPr/>
      </xdr:nvSpPr>
      <xdr:spPr>
        <a:xfrm>
          <a:off x="179374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698" name="フローチャート: 判断 697">
          <a:extLst>
            <a:ext uri="{FF2B5EF4-FFF2-40B4-BE49-F238E27FC236}">
              <a16:creationId xmlns:a16="http://schemas.microsoft.com/office/drawing/2014/main" id="{00000000-0008-0000-0F00-0000BA020000}"/>
            </a:ext>
          </a:extLst>
        </xdr:cNvPr>
        <xdr:cNvSpPr/>
      </xdr:nvSpPr>
      <xdr:spPr>
        <a:xfrm>
          <a:off x="171627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699" name="フローチャート: 判断 698">
          <a:extLst>
            <a:ext uri="{FF2B5EF4-FFF2-40B4-BE49-F238E27FC236}">
              <a16:creationId xmlns:a16="http://schemas.microsoft.com/office/drawing/2014/main" id="{00000000-0008-0000-0F00-0000BB020000}"/>
            </a:ext>
          </a:extLst>
        </xdr:cNvPr>
        <xdr:cNvSpPr/>
      </xdr:nvSpPr>
      <xdr:spPr>
        <a:xfrm>
          <a:off x="1638808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00000000-0008-0000-0F00-0000BC02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00000000-0008-0000-0F00-0000BD02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00000000-0008-0000-0F00-0000BE02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F00-0000BF02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101600</xdr:rowOff>
    </xdr:from>
    <xdr:to>
      <xdr:col>116</xdr:col>
      <xdr:colOff>114300</xdr:colOff>
      <xdr:row>63</xdr:row>
      <xdr:rowOff>31750</xdr:rowOff>
    </xdr:to>
    <xdr:sp macro="" textlink="">
      <xdr:nvSpPr>
        <xdr:cNvPr id="705" name="楕円 704">
          <a:extLst>
            <a:ext uri="{FF2B5EF4-FFF2-40B4-BE49-F238E27FC236}">
              <a16:creationId xmlns:a16="http://schemas.microsoft.com/office/drawing/2014/main" id="{00000000-0008-0000-0F00-0000C1020000}"/>
            </a:ext>
          </a:extLst>
        </xdr:cNvPr>
        <xdr:cNvSpPr/>
      </xdr:nvSpPr>
      <xdr:spPr>
        <a:xfrm>
          <a:off x="19458940" y="104952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80027</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00000000-0008-0000-0F00-0000C2020000}"/>
            </a:ext>
          </a:extLst>
        </xdr:cNvPr>
        <xdr:cNvSpPr txBox="1"/>
      </xdr:nvSpPr>
      <xdr:spPr>
        <a:xfrm>
          <a:off x="19547840" y="1047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101600</xdr:rowOff>
    </xdr:from>
    <xdr:to>
      <xdr:col>112</xdr:col>
      <xdr:colOff>38100</xdr:colOff>
      <xdr:row>63</xdr:row>
      <xdr:rowOff>31750</xdr:rowOff>
    </xdr:to>
    <xdr:sp macro="" textlink="">
      <xdr:nvSpPr>
        <xdr:cNvPr id="707" name="楕円 706">
          <a:extLst>
            <a:ext uri="{FF2B5EF4-FFF2-40B4-BE49-F238E27FC236}">
              <a16:creationId xmlns:a16="http://schemas.microsoft.com/office/drawing/2014/main" id="{00000000-0008-0000-0F00-0000C3020000}"/>
            </a:ext>
          </a:extLst>
        </xdr:cNvPr>
        <xdr:cNvSpPr/>
      </xdr:nvSpPr>
      <xdr:spPr>
        <a:xfrm>
          <a:off x="18735040" y="104952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152400</xdr:rowOff>
    </xdr:from>
    <xdr:to>
      <xdr:col>116</xdr:col>
      <xdr:colOff>63500</xdr:colOff>
      <xdr:row>62</xdr:row>
      <xdr:rowOff>152400</xdr:rowOff>
    </xdr:to>
    <xdr:cxnSp macro="">
      <xdr:nvCxnSpPr>
        <xdr:cNvPr id="708" name="直線コネクタ 707">
          <a:extLst>
            <a:ext uri="{FF2B5EF4-FFF2-40B4-BE49-F238E27FC236}">
              <a16:creationId xmlns:a16="http://schemas.microsoft.com/office/drawing/2014/main" id="{00000000-0008-0000-0F00-0000C4020000}"/>
            </a:ext>
          </a:extLst>
        </xdr:cNvPr>
        <xdr:cNvCxnSpPr/>
      </xdr:nvCxnSpPr>
      <xdr:spPr>
        <a:xfrm>
          <a:off x="18778220" y="1054608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101600</xdr:rowOff>
    </xdr:from>
    <xdr:to>
      <xdr:col>107</xdr:col>
      <xdr:colOff>101600</xdr:colOff>
      <xdr:row>63</xdr:row>
      <xdr:rowOff>31750</xdr:rowOff>
    </xdr:to>
    <xdr:sp macro="" textlink="">
      <xdr:nvSpPr>
        <xdr:cNvPr id="709" name="楕円 708">
          <a:extLst>
            <a:ext uri="{FF2B5EF4-FFF2-40B4-BE49-F238E27FC236}">
              <a16:creationId xmlns:a16="http://schemas.microsoft.com/office/drawing/2014/main" id="{00000000-0008-0000-0F00-0000C5020000}"/>
            </a:ext>
          </a:extLst>
        </xdr:cNvPr>
        <xdr:cNvSpPr/>
      </xdr:nvSpPr>
      <xdr:spPr>
        <a:xfrm>
          <a:off x="17937480" y="104952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152400</xdr:rowOff>
    </xdr:from>
    <xdr:to>
      <xdr:col>111</xdr:col>
      <xdr:colOff>177800</xdr:colOff>
      <xdr:row>62</xdr:row>
      <xdr:rowOff>152400</xdr:rowOff>
    </xdr:to>
    <xdr:cxnSp macro="">
      <xdr:nvCxnSpPr>
        <xdr:cNvPr id="710" name="直線コネクタ 709">
          <a:extLst>
            <a:ext uri="{FF2B5EF4-FFF2-40B4-BE49-F238E27FC236}">
              <a16:creationId xmlns:a16="http://schemas.microsoft.com/office/drawing/2014/main" id="{00000000-0008-0000-0F00-0000C6020000}"/>
            </a:ext>
          </a:extLst>
        </xdr:cNvPr>
        <xdr:cNvCxnSpPr/>
      </xdr:nvCxnSpPr>
      <xdr:spPr>
        <a:xfrm>
          <a:off x="17988280" y="1054608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120650</xdr:rowOff>
    </xdr:from>
    <xdr:to>
      <xdr:col>102</xdr:col>
      <xdr:colOff>165100</xdr:colOff>
      <xdr:row>63</xdr:row>
      <xdr:rowOff>50800</xdr:rowOff>
    </xdr:to>
    <xdr:sp macro="" textlink="">
      <xdr:nvSpPr>
        <xdr:cNvPr id="711" name="楕円 710">
          <a:extLst>
            <a:ext uri="{FF2B5EF4-FFF2-40B4-BE49-F238E27FC236}">
              <a16:creationId xmlns:a16="http://schemas.microsoft.com/office/drawing/2014/main" id="{00000000-0008-0000-0F00-0000C7020000}"/>
            </a:ext>
          </a:extLst>
        </xdr:cNvPr>
        <xdr:cNvSpPr/>
      </xdr:nvSpPr>
      <xdr:spPr>
        <a:xfrm>
          <a:off x="17162780" y="105143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152400</xdr:rowOff>
    </xdr:from>
    <xdr:to>
      <xdr:col>107</xdr:col>
      <xdr:colOff>50800</xdr:colOff>
      <xdr:row>63</xdr:row>
      <xdr:rowOff>0</xdr:rowOff>
    </xdr:to>
    <xdr:cxnSp macro="">
      <xdr:nvCxnSpPr>
        <xdr:cNvPr id="712" name="直線コネクタ 711">
          <a:extLst>
            <a:ext uri="{FF2B5EF4-FFF2-40B4-BE49-F238E27FC236}">
              <a16:creationId xmlns:a16="http://schemas.microsoft.com/office/drawing/2014/main" id="{00000000-0008-0000-0F00-0000C8020000}"/>
            </a:ext>
          </a:extLst>
        </xdr:cNvPr>
        <xdr:cNvCxnSpPr/>
      </xdr:nvCxnSpPr>
      <xdr:spPr>
        <a:xfrm flipV="1">
          <a:off x="17213580" y="10546080"/>
          <a:ext cx="7747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139700</xdr:rowOff>
    </xdr:from>
    <xdr:to>
      <xdr:col>98</xdr:col>
      <xdr:colOff>38100</xdr:colOff>
      <xdr:row>63</xdr:row>
      <xdr:rowOff>69850</xdr:rowOff>
    </xdr:to>
    <xdr:sp macro="" textlink="">
      <xdr:nvSpPr>
        <xdr:cNvPr id="713" name="楕円 712">
          <a:extLst>
            <a:ext uri="{FF2B5EF4-FFF2-40B4-BE49-F238E27FC236}">
              <a16:creationId xmlns:a16="http://schemas.microsoft.com/office/drawing/2014/main" id="{00000000-0008-0000-0F00-0000C9020000}"/>
            </a:ext>
          </a:extLst>
        </xdr:cNvPr>
        <xdr:cNvSpPr/>
      </xdr:nvSpPr>
      <xdr:spPr>
        <a:xfrm>
          <a:off x="16388080" y="105333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0</xdr:rowOff>
    </xdr:from>
    <xdr:to>
      <xdr:col>102</xdr:col>
      <xdr:colOff>114300</xdr:colOff>
      <xdr:row>63</xdr:row>
      <xdr:rowOff>19050</xdr:rowOff>
    </xdr:to>
    <xdr:cxnSp macro="">
      <xdr:nvCxnSpPr>
        <xdr:cNvPr id="714" name="直線コネクタ 713">
          <a:extLst>
            <a:ext uri="{FF2B5EF4-FFF2-40B4-BE49-F238E27FC236}">
              <a16:creationId xmlns:a16="http://schemas.microsoft.com/office/drawing/2014/main" id="{00000000-0008-0000-0F00-0000CA020000}"/>
            </a:ext>
          </a:extLst>
        </xdr:cNvPr>
        <xdr:cNvCxnSpPr/>
      </xdr:nvCxnSpPr>
      <xdr:spPr>
        <a:xfrm flipV="1">
          <a:off x="16431260" y="1056132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143527</xdr:rowOff>
    </xdr:from>
    <xdr:ext cx="469744" cy="259045"/>
    <xdr:sp macro="" textlink="">
      <xdr:nvSpPr>
        <xdr:cNvPr id="715" name="n_1aveValue【保健センター・保健所】&#10;一人当たり面積">
          <a:extLst>
            <a:ext uri="{FF2B5EF4-FFF2-40B4-BE49-F238E27FC236}">
              <a16:creationId xmlns:a16="http://schemas.microsoft.com/office/drawing/2014/main" id="{00000000-0008-0000-0F00-0000CB020000}"/>
            </a:ext>
          </a:extLst>
        </xdr:cNvPr>
        <xdr:cNvSpPr txBox="1"/>
      </xdr:nvSpPr>
      <xdr:spPr>
        <a:xfrm>
          <a:off x="185611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162577</xdr:rowOff>
    </xdr:from>
    <xdr:ext cx="469744" cy="259045"/>
    <xdr:sp macro="" textlink="">
      <xdr:nvSpPr>
        <xdr:cNvPr id="716" name="n_2aveValue【保健センター・保健所】&#10;一人当たり面積">
          <a:extLst>
            <a:ext uri="{FF2B5EF4-FFF2-40B4-BE49-F238E27FC236}">
              <a16:creationId xmlns:a16="http://schemas.microsoft.com/office/drawing/2014/main" id="{00000000-0008-0000-0F00-0000CC020000}"/>
            </a:ext>
          </a:extLst>
        </xdr:cNvPr>
        <xdr:cNvSpPr txBox="1"/>
      </xdr:nvSpPr>
      <xdr:spPr>
        <a:xfrm>
          <a:off x="1777626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162577</xdr:rowOff>
    </xdr:from>
    <xdr:ext cx="469744" cy="259045"/>
    <xdr:sp macro="" textlink="">
      <xdr:nvSpPr>
        <xdr:cNvPr id="717" name="n_3aveValue【保健センター・保健所】&#10;一人当たり面積">
          <a:extLst>
            <a:ext uri="{FF2B5EF4-FFF2-40B4-BE49-F238E27FC236}">
              <a16:creationId xmlns:a16="http://schemas.microsoft.com/office/drawing/2014/main" id="{00000000-0008-0000-0F00-0000CD020000}"/>
            </a:ext>
          </a:extLst>
        </xdr:cNvPr>
        <xdr:cNvSpPr txBox="1"/>
      </xdr:nvSpPr>
      <xdr:spPr>
        <a:xfrm>
          <a:off x="1700156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143527</xdr:rowOff>
    </xdr:from>
    <xdr:ext cx="469744" cy="259045"/>
    <xdr:sp macro="" textlink="">
      <xdr:nvSpPr>
        <xdr:cNvPr id="718" name="n_4aveValue【保健センター・保健所】&#10;一人当たり面積">
          <a:extLst>
            <a:ext uri="{FF2B5EF4-FFF2-40B4-BE49-F238E27FC236}">
              <a16:creationId xmlns:a16="http://schemas.microsoft.com/office/drawing/2014/main" id="{00000000-0008-0000-0F00-0000CE020000}"/>
            </a:ext>
          </a:extLst>
        </xdr:cNvPr>
        <xdr:cNvSpPr txBox="1"/>
      </xdr:nvSpPr>
      <xdr:spPr>
        <a:xfrm>
          <a:off x="1622686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22877</xdr:rowOff>
    </xdr:from>
    <xdr:ext cx="469744" cy="259045"/>
    <xdr:sp macro="" textlink="">
      <xdr:nvSpPr>
        <xdr:cNvPr id="719" name="n_1mainValue【保健センター・保健所】&#10;一人当たり面積">
          <a:extLst>
            <a:ext uri="{FF2B5EF4-FFF2-40B4-BE49-F238E27FC236}">
              <a16:creationId xmlns:a16="http://schemas.microsoft.com/office/drawing/2014/main" id="{00000000-0008-0000-0F00-0000CF020000}"/>
            </a:ext>
          </a:extLst>
        </xdr:cNvPr>
        <xdr:cNvSpPr txBox="1"/>
      </xdr:nvSpPr>
      <xdr:spPr>
        <a:xfrm>
          <a:off x="18561127" y="1058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22877</xdr:rowOff>
    </xdr:from>
    <xdr:ext cx="469744" cy="259045"/>
    <xdr:sp macro="" textlink="">
      <xdr:nvSpPr>
        <xdr:cNvPr id="720" name="n_2mainValue【保健センター・保健所】&#10;一人当たり面積">
          <a:extLst>
            <a:ext uri="{FF2B5EF4-FFF2-40B4-BE49-F238E27FC236}">
              <a16:creationId xmlns:a16="http://schemas.microsoft.com/office/drawing/2014/main" id="{00000000-0008-0000-0F00-0000D0020000}"/>
            </a:ext>
          </a:extLst>
        </xdr:cNvPr>
        <xdr:cNvSpPr txBox="1"/>
      </xdr:nvSpPr>
      <xdr:spPr>
        <a:xfrm>
          <a:off x="17776267" y="1058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41927</xdr:rowOff>
    </xdr:from>
    <xdr:ext cx="469744" cy="259045"/>
    <xdr:sp macro="" textlink="">
      <xdr:nvSpPr>
        <xdr:cNvPr id="721" name="n_3mainValue【保健センター・保健所】&#10;一人当たり面積">
          <a:extLst>
            <a:ext uri="{FF2B5EF4-FFF2-40B4-BE49-F238E27FC236}">
              <a16:creationId xmlns:a16="http://schemas.microsoft.com/office/drawing/2014/main" id="{00000000-0008-0000-0F00-0000D1020000}"/>
            </a:ext>
          </a:extLst>
        </xdr:cNvPr>
        <xdr:cNvSpPr txBox="1"/>
      </xdr:nvSpPr>
      <xdr:spPr>
        <a:xfrm>
          <a:off x="17001567" y="1060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60977</xdr:rowOff>
    </xdr:from>
    <xdr:ext cx="469744" cy="259045"/>
    <xdr:sp macro="" textlink="">
      <xdr:nvSpPr>
        <xdr:cNvPr id="722" name="n_4mainValue【保健センター・保健所】&#10;一人当たり面積">
          <a:extLst>
            <a:ext uri="{FF2B5EF4-FFF2-40B4-BE49-F238E27FC236}">
              <a16:creationId xmlns:a16="http://schemas.microsoft.com/office/drawing/2014/main" id="{00000000-0008-0000-0F00-0000D2020000}"/>
            </a:ext>
          </a:extLst>
        </xdr:cNvPr>
        <xdr:cNvSpPr txBox="1"/>
      </xdr:nvSpPr>
      <xdr:spPr>
        <a:xfrm>
          <a:off x="16226867" y="1062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00000000-0008-0000-0F00-0000D3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a:extLst>
            <a:ext uri="{FF2B5EF4-FFF2-40B4-BE49-F238E27FC236}">
              <a16:creationId xmlns:a16="http://schemas.microsoft.com/office/drawing/2014/main" id="{00000000-0008-0000-0F00-0000D4020000}"/>
            </a:ext>
          </a:extLst>
        </xdr:cNvPr>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a:extLst>
            <a:ext uri="{FF2B5EF4-FFF2-40B4-BE49-F238E27FC236}">
              <a16:creationId xmlns:a16="http://schemas.microsoft.com/office/drawing/2014/main" id="{00000000-0008-0000-0F00-0000D5020000}"/>
            </a:ext>
          </a:extLst>
        </xdr:cNvPr>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a:extLst>
            <a:ext uri="{FF2B5EF4-FFF2-40B4-BE49-F238E27FC236}">
              <a16:creationId xmlns:a16="http://schemas.microsoft.com/office/drawing/2014/main" id="{00000000-0008-0000-0F00-0000D6020000}"/>
            </a:ext>
          </a:extLst>
        </xdr:cNvPr>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a:extLst>
            <a:ext uri="{FF2B5EF4-FFF2-40B4-BE49-F238E27FC236}">
              <a16:creationId xmlns:a16="http://schemas.microsoft.com/office/drawing/2014/main" id="{00000000-0008-0000-0F00-0000D7020000}"/>
            </a:ext>
          </a:extLst>
        </xdr:cNvPr>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a:extLst>
            <a:ext uri="{FF2B5EF4-FFF2-40B4-BE49-F238E27FC236}">
              <a16:creationId xmlns:a16="http://schemas.microsoft.com/office/drawing/2014/main" id="{00000000-0008-0000-0F00-0000DD020000}"/>
            </a:ext>
          </a:extLst>
        </xdr:cNvPr>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a:extLst>
            <a:ext uri="{FF2B5EF4-FFF2-40B4-BE49-F238E27FC236}">
              <a16:creationId xmlns:a16="http://schemas.microsoft.com/office/drawing/2014/main" id="{00000000-0008-0000-0F00-0000DE020000}"/>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00000000-0008-0000-0F00-0000DF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00000000-0008-0000-0F00-0000E002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00000000-0008-0000-0F00-0000E102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00000000-0008-0000-0F00-0000E202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00000000-0008-0000-0F00-0000E302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00000000-0008-0000-0F00-0000E402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00000000-0008-0000-0F00-0000E502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00000000-0008-0000-0F00-0000E602000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00000000-0008-0000-0F00-0000E7020000}"/>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00000000-0008-0000-0F00-0000E802000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00000000-0008-0000-0F00-0000E902000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a:extLst>
            <a:ext uri="{FF2B5EF4-FFF2-40B4-BE49-F238E27FC236}">
              <a16:creationId xmlns:a16="http://schemas.microsoft.com/office/drawing/2014/main" id="{00000000-0008-0000-0F00-0000EA020000}"/>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a:extLst>
            <a:ext uri="{FF2B5EF4-FFF2-40B4-BE49-F238E27FC236}">
              <a16:creationId xmlns:a16="http://schemas.microsoft.com/office/drawing/2014/main" id="{00000000-0008-0000-0F00-0000EB020000}"/>
            </a:ext>
          </a:extLst>
        </xdr:cNvPr>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a:extLst>
            <a:ext uri="{FF2B5EF4-FFF2-40B4-BE49-F238E27FC236}">
              <a16:creationId xmlns:a16="http://schemas.microsoft.com/office/drawing/2014/main" id="{00000000-0008-0000-0F00-0000EC020000}"/>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a:extLst>
            <a:ext uri="{FF2B5EF4-FFF2-40B4-BE49-F238E27FC236}">
              <a16:creationId xmlns:a16="http://schemas.microsoft.com/office/drawing/2014/main" id="{00000000-0008-0000-0F00-0000ED020000}"/>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a:extLst>
            <a:ext uri="{FF2B5EF4-FFF2-40B4-BE49-F238E27FC236}">
              <a16:creationId xmlns:a16="http://schemas.microsoft.com/office/drawing/2014/main" id="{00000000-0008-0000-0F00-0000EE020000}"/>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a:extLst>
            <a:ext uri="{FF2B5EF4-FFF2-40B4-BE49-F238E27FC236}">
              <a16:creationId xmlns:a16="http://schemas.microsoft.com/office/drawing/2014/main" id="{00000000-0008-0000-0F00-0000EF020000}"/>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a:extLst>
            <a:ext uri="{FF2B5EF4-FFF2-40B4-BE49-F238E27FC236}">
              <a16:creationId xmlns:a16="http://schemas.microsoft.com/office/drawing/2014/main" id="{00000000-0008-0000-0F00-0000F0020000}"/>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a:extLst>
            <a:ext uri="{FF2B5EF4-FFF2-40B4-BE49-F238E27FC236}">
              <a16:creationId xmlns:a16="http://schemas.microsoft.com/office/drawing/2014/main" id="{00000000-0008-0000-0F00-0000F1020000}"/>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a:extLst>
            <a:ext uri="{FF2B5EF4-FFF2-40B4-BE49-F238E27FC236}">
              <a16:creationId xmlns:a16="http://schemas.microsoft.com/office/drawing/2014/main" id="{00000000-0008-0000-0F00-0000F202000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a:extLst>
            <a:ext uri="{FF2B5EF4-FFF2-40B4-BE49-F238E27FC236}">
              <a16:creationId xmlns:a16="http://schemas.microsoft.com/office/drawing/2014/main" id="{00000000-0008-0000-0F00-0000F3020000}"/>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00000000-0008-0000-0F00-0000F402000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7" name="直線コネクタ 756">
          <a:extLst>
            <a:ext uri="{FF2B5EF4-FFF2-40B4-BE49-F238E27FC236}">
              <a16:creationId xmlns:a16="http://schemas.microsoft.com/office/drawing/2014/main" id="{00000000-0008-0000-0F00-0000F5020000}"/>
            </a:ext>
          </a:extLst>
        </xdr:cNvPr>
        <xdr:cNvCxnSpPr/>
      </xdr:nvCxnSpPr>
      <xdr:spPr>
        <a:xfrm flipV="1">
          <a:off x="14375764" y="16885920"/>
          <a:ext cx="0" cy="125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58" name="【庁舎】&#10;有形固定資産減価償却率最小値テキスト">
          <a:extLst>
            <a:ext uri="{FF2B5EF4-FFF2-40B4-BE49-F238E27FC236}">
              <a16:creationId xmlns:a16="http://schemas.microsoft.com/office/drawing/2014/main" id="{00000000-0008-0000-0F00-0000F6020000}"/>
            </a:ext>
          </a:extLst>
        </xdr:cNvPr>
        <xdr:cNvSpPr txBox="1"/>
      </xdr:nvSpPr>
      <xdr:spPr>
        <a:xfrm>
          <a:off x="14414500" y="18146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59" name="直線コネクタ 758">
          <a:extLst>
            <a:ext uri="{FF2B5EF4-FFF2-40B4-BE49-F238E27FC236}">
              <a16:creationId xmlns:a16="http://schemas.microsoft.com/office/drawing/2014/main" id="{00000000-0008-0000-0F00-0000F7020000}"/>
            </a:ext>
          </a:extLst>
        </xdr:cNvPr>
        <xdr:cNvCxnSpPr/>
      </xdr:nvCxnSpPr>
      <xdr:spPr>
        <a:xfrm>
          <a:off x="14287500" y="181424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0" name="【庁舎】&#10;有形固定資産減価償却率最大値テキスト">
          <a:extLst>
            <a:ext uri="{FF2B5EF4-FFF2-40B4-BE49-F238E27FC236}">
              <a16:creationId xmlns:a16="http://schemas.microsoft.com/office/drawing/2014/main" id="{00000000-0008-0000-0F00-0000F8020000}"/>
            </a:ext>
          </a:extLst>
        </xdr:cNvPr>
        <xdr:cNvSpPr txBox="1"/>
      </xdr:nvSpPr>
      <xdr:spPr>
        <a:xfrm>
          <a:off x="14414500" y="1666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1" name="直線コネクタ 760">
          <a:extLst>
            <a:ext uri="{FF2B5EF4-FFF2-40B4-BE49-F238E27FC236}">
              <a16:creationId xmlns:a16="http://schemas.microsoft.com/office/drawing/2014/main" id="{00000000-0008-0000-0F00-0000F9020000}"/>
            </a:ext>
          </a:extLst>
        </xdr:cNvPr>
        <xdr:cNvCxnSpPr/>
      </xdr:nvCxnSpPr>
      <xdr:spPr>
        <a:xfrm>
          <a:off x="14287500" y="16885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76979</xdr:rowOff>
    </xdr:from>
    <xdr:ext cx="405111" cy="259045"/>
    <xdr:sp macro="" textlink="">
      <xdr:nvSpPr>
        <xdr:cNvPr id="762" name="【庁舎】&#10;有形固定資産減価償却率平均値テキスト">
          <a:extLst>
            <a:ext uri="{FF2B5EF4-FFF2-40B4-BE49-F238E27FC236}">
              <a16:creationId xmlns:a16="http://schemas.microsoft.com/office/drawing/2014/main" id="{00000000-0008-0000-0F00-0000FA020000}"/>
            </a:ext>
          </a:extLst>
        </xdr:cNvPr>
        <xdr:cNvSpPr txBox="1"/>
      </xdr:nvSpPr>
      <xdr:spPr>
        <a:xfrm>
          <a:off x="14414500" y="175115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3" name="フローチャート: 判断 762">
          <a:extLst>
            <a:ext uri="{FF2B5EF4-FFF2-40B4-BE49-F238E27FC236}">
              <a16:creationId xmlns:a16="http://schemas.microsoft.com/office/drawing/2014/main" id="{00000000-0008-0000-0F00-0000FB020000}"/>
            </a:ext>
          </a:extLst>
        </xdr:cNvPr>
        <xdr:cNvSpPr/>
      </xdr:nvSpPr>
      <xdr:spPr>
        <a:xfrm>
          <a:off x="14325600" y="1753311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4" name="フローチャート: 判断 763">
          <a:extLst>
            <a:ext uri="{FF2B5EF4-FFF2-40B4-BE49-F238E27FC236}">
              <a16:creationId xmlns:a16="http://schemas.microsoft.com/office/drawing/2014/main" id="{00000000-0008-0000-0F00-0000FC020000}"/>
            </a:ext>
          </a:extLst>
        </xdr:cNvPr>
        <xdr:cNvSpPr/>
      </xdr:nvSpPr>
      <xdr:spPr>
        <a:xfrm>
          <a:off x="13578840" y="17505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5" name="フローチャート: 判断 764">
          <a:extLst>
            <a:ext uri="{FF2B5EF4-FFF2-40B4-BE49-F238E27FC236}">
              <a16:creationId xmlns:a16="http://schemas.microsoft.com/office/drawing/2014/main" id="{00000000-0008-0000-0F00-0000FD020000}"/>
            </a:ext>
          </a:extLst>
        </xdr:cNvPr>
        <xdr:cNvSpPr/>
      </xdr:nvSpPr>
      <xdr:spPr>
        <a:xfrm>
          <a:off x="12804140" y="174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6" name="フローチャート: 判断 765">
          <a:extLst>
            <a:ext uri="{FF2B5EF4-FFF2-40B4-BE49-F238E27FC236}">
              <a16:creationId xmlns:a16="http://schemas.microsoft.com/office/drawing/2014/main" id="{00000000-0008-0000-0F00-0000FE020000}"/>
            </a:ext>
          </a:extLst>
        </xdr:cNvPr>
        <xdr:cNvSpPr/>
      </xdr:nvSpPr>
      <xdr:spPr>
        <a:xfrm>
          <a:off x="12029440" y="174508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7" name="フローチャート: 判断 766">
          <a:extLst>
            <a:ext uri="{FF2B5EF4-FFF2-40B4-BE49-F238E27FC236}">
              <a16:creationId xmlns:a16="http://schemas.microsoft.com/office/drawing/2014/main" id="{00000000-0008-0000-0F00-0000FF020000}"/>
            </a:ext>
          </a:extLst>
        </xdr:cNvPr>
        <xdr:cNvSpPr/>
      </xdr:nvSpPr>
      <xdr:spPr>
        <a:xfrm>
          <a:off x="1123188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00000000-0008-0000-0F00-00000003000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00000000-0008-0000-0F00-00000103000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00000000-0008-0000-0F00-00000203000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00000000-0008-0000-0F00-00000303000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00000000-0008-0000-0F00-00000403000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50546</xdr:rowOff>
    </xdr:from>
    <xdr:to>
      <xdr:col>85</xdr:col>
      <xdr:colOff>177800</xdr:colOff>
      <xdr:row>102</xdr:row>
      <xdr:rowOff>152146</xdr:rowOff>
    </xdr:to>
    <xdr:sp macro="" textlink="">
      <xdr:nvSpPr>
        <xdr:cNvPr id="773" name="楕円 772">
          <a:extLst>
            <a:ext uri="{FF2B5EF4-FFF2-40B4-BE49-F238E27FC236}">
              <a16:creationId xmlns:a16="http://schemas.microsoft.com/office/drawing/2014/main" id="{00000000-0008-0000-0F00-000005030000}"/>
            </a:ext>
          </a:extLst>
        </xdr:cNvPr>
        <xdr:cNvSpPr/>
      </xdr:nvSpPr>
      <xdr:spPr>
        <a:xfrm>
          <a:off x="14325600" y="1714982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73423</xdr:rowOff>
    </xdr:from>
    <xdr:ext cx="405111" cy="259045"/>
    <xdr:sp macro="" textlink="">
      <xdr:nvSpPr>
        <xdr:cNvPr id="774" name="【庁舎】&#10;有形固定資産減価償却率該当値テキスト">
          <a:extLst>
            <a:ext uri="{FF2B5EF4-FFF2-40B4-BE49-F238E27FC236}">
              <a16:creationId xmlns:a16="http://schemas.microsoft.com/office/drawing/2014/main" id="{00000000-0008-0000-0F00-000006030000}"/>
            </a:ext>
          </a:extLst>
        </xdr:cNvPr>
        <xdr:cNvSpPr txBox="1"/>
      </xdr:nvSpPr>
      <xdr:spPr>
        <a:xfrm>
          <a:off x="14414500" y="17005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98552</xdr:rowOff>
    </xdr:from>
    <xdr:to>
      <xdr:col>81</xdr:col>
      <xdr:colOff>101600</xdr:colOff>
      <xdr:row>104</xdr:row>
      <xdr:rowOff>28702</xdr:rowOff>
    </xdr:to>
    <xdr:sp macro="" textlink="">
      <xdr:nvSpPr>
        <xdr:cNvPr id="775" name="楕円 774">
          <a:extLst>
            <a:ext uri="{FF2B5EF4-FFF2-40B4-BE49-F238E27FC236}">
              <a16:creationId xmlns:a16="http://schemas.microsoft.com/office/drawing/2014/main" id="{00000000-0008-0000-0F00-000007030000}"/>
            </a:ext>
          </a:extLst>
        </xdr:cNvPr>
        <xdr:cNvSpPr/>
      </xdr:nvSpPr>
      <xdr:spPr>
        <a:xfrm>
          <a:off x="13578840" y="173654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101346</xdr:rowOff>
    </xdr:from>
    <xdr:to>
      <xdr:col>85</xdr:col>
      <xdr:colOff>127000</xdr:colOff>
      <xdr:row>103</xdr:row>
      <xdr:rowOff>149352</xdr:rowOff>
    </xdr:to>
    <xdr:cxnSp macro="">
      <xdr:nvCxnSpPr>
        <xdr:cNvPr id="776" name="直線コネクタ 775">
          <a:extLst>
            <a:ext uri="{FF2B5EF4-FFF2-40B4-BE49-F238E27FC236}">
              <a16:creationId xmlns:a16="http://schemas.microsoft.com/office/drawing/2014/main" id="{00000000-0008-0000-0F00-000008030000}"/>
            </a:ext>
          </a:extLst>
        </xdr:cNvPr>
        <xdr:cNvCxnSpPr/>
      </xdr:nvCxnSpPr>
      <xdr:spPr>
        <a:xfrm flipV="1">
          <a:off x="13629640" y="17200626"/>
          <a:ext cx="746760" cy="21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82550</xdr:rowOff>
    </xdr:from>
    <xdr:to>
      <xdr:col>76</xdr:col>
      <xdr:colOff>165100</xdr:colOff>
      <xdr:row>104</xdr:row>
      <xdr:rowOff>12700</xdr:rowOff>
    </xdr:to>
    <xdr:sp macro="" textlink="">
      <xdr:nvSpPr>
        <xdr:cNvPr id="777" name="楕円 776">
          <a:extLst>
            <a:ext uri="{FF2B5EF4-FFF2-40B4-BE49-F238E27FC236}">
              <a16:creationId xmlns:a16="http://schemas.microsoft.com/office/drawing/2014/main" id="{00000000-0008-0000-0F00-000009030000}"/>
            </a:ext>
          </a:extLst>
        </xdr:cNvPr>
        <xdr:cNvSpPr/>
      </xdr:nvSpPr>
      <xdr:spPr>
        <a:xfrm>
          <a:off x="12804140" y="17349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133350</xdr:rowOff>
    </xdr:from>
    <xdr:to>
      <xdr:col>81</xdr:col>
      <xdr:colOff>50800</xdr:colOff>
      <xdr:row>103</xdr:row>
      <xdr:rowOff>149352</xdr:rowOff>
    </xdr:to>
    <xdr:cxnSp macro="">
      <xdr:nvCxnSpPr>
        <xdr:cNvPr id="778" name="直線コネクタ 777">
          <a:extLst>
            <a:ext uri="{FF2B5EF4-FFF2-40B4-BE49-F238E27FC236}">
              <a16:creationId xmlns:a16="http://schemas.microsoft.com/office/drawing/2014/main" id="{00000000-0008-0000-0F00-00000A030000}"/>
            </a:ext>
          </a:extLst>
        </xdr:cNvPr>
        <xdr:cNvCxnSpPr/>
      </xdr:nvCxnSpPr>
      <xdr:spPr>
        <a:xfrm>
          <a:off x="12854940" y="17400270"/>
          <a:ext cx="7747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141987</xdr:rowOff>
    </xdr:from>
    <xdr:to>
      <xdr:col>72</xdr:col>
      <xdr:colOff>38100</xdr:colOff>
      <xdr:row>106</xdr:row>
      <xdr:rowOff>72137</xdr:rowOff>
    </xdr:to>
    <xdr:sp macro="" textlink="">
      <xdr:nvSpPr>
        <xdr:cNvPr id="779" name="楕円 778">
          <a:extLst>
            <a:ext uri="{FF2B5EF4-FFF2-40B4-BE49-F238E27FC236}">
              <a16:creationId xmlns:a16="http://schemas.microsoft.com/office/drawing/2014/main" id="{00000000-0008-0000-0F00-00000B030000}"/>
            </a:ext>
          </a:extLst>
        </xdr:cNvPr>
        <xdr:cNvSpPr/>
      </xdr:nvSpPr>
      <xdr:spPr>
        <a:xfrm>
          <a:off x="12029440" y="177441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133350</xdr:rowOff>
    </xdr:from>
    <xdr:to>
      <xdr:col>76</xdr:col>
      <xdr:colOff>114300</xdr:colOff>
      <xdr:row>106</xdr:row>
      <xdr:rowOff>21337</xdr:rowOff>
    </xdr:to>
    <xdr:cxnSp macro="">
      <xdr:nvCxnSpPr>
        <xdr:cNvPr id="780" name="直線コネクタ 779">
          <a:extLst>
            <a:ext uri="{FF2B5EF4-FFF2-40B4-BE49-F238E27FC236}">
              <a16:creationId xmlns:a16="http://schemas.microsoft.com/office/drawing/2014/main" id="{00000000-0008-0000-0F00-00000C030000}"/>
            </a:ext>
          </a:extLst>
        </xdr:cNvPr>
        <xdr:cNvCxnSpPr/>
      </xdr:nvCxnSpPr>
      <xdr:spPr>
        <a:xfrm flipV="1">
          <a:off x="12072620" y="17400270"/>
          <a:ext cx="782320" cy="390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123698</xdr:rowOff>
    </xdr:from>
    <xdr:to>
      <xdr:col>67</xdr:col>
      <xdr:colOff>101600</xdr:colOff>
      <xdr:row>106</xdr:row>
      <xdr:rowOff>53848</xdr:rowOff>
    </xdr:to>
    <xdr:sp macro="" textlink="">
      <xdr:nvSpPr>
        <xdr:cNvPr id="781" name="楕円 780">
          <a:extLst>
            <a:ext uri="{FF2B5EF4-FFF2-40B4-BE49-F238E27FC236}">
              <a16:creationId xmlns:a16="http://schemas.microsoft.com/office/drawing/2014/main" id="{00000000-0008-0000-0F00-00000D030000}"/>
            </a:ext>
          </a:extLst>
        </xdr:cNvPr>
        <xdr:cNvSpPr/>
      </xdr:nvSpPr>
      <xdr:spPr>
        <a:xfrm>
          <a:off x="11231880" y="177258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3048</xdr:rowOff>
    </xdr:from>
    <xdr:to>
      <xdr:col>71</xdr:col>
      <xdr:colOff>177800</xdr:colOff>
      <xdr:row>106</xdr:row>
      <xdr:rowOff>21337</xdr:rowOff>
    </xdr:to>
    <xdr:cxnSp macro="">
      <xdr:nvCxnSpPr>
        <xdr:cNvPr id="782" name="直線コネクタ 781">
          <a:extLst>
            <a:ext uri="{FF2B5EF4-FFF2-40B4-BE49-F238E27FC236}">
              <a16:creationId xmlns:a16="http://schemas.microsoft.com/office/drawing/2014/main" id="{00000000-0008-0000-0F00-00000E030000}"/>
            </a:ext>
          </a:extLst>
        </xdr:cNvPr>
        <xdr:cNvCxnSpPr/>
      </xdr:nvCxnSpPr>
      <xdr:spPr>
        <a:xfrm>
          <a:off x="11282680" y="17772888"/>
          <a:ext cx="78994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163847</xdr:rowOff>
    </xdr:from>
    <xdr:ext cx="405111" cy="259045"/>
    <xdr:sp macro="" textlink="">
      <xdr:nvSpPr>
        <xdr:cNvPr id="783" name="n_1aveValue【庁舎】&#10;有形固定資産減価償却率">
          <a:extLst>
            <a:ext uri="{FF2B5EF4-FFF2-40B4-BE49-F238E27FC236}">
              <a16:creationId xmlns:a16="http://schemas.microsoft.com/office/drawing/2014/main" id="{00000000-0008-0000-0F00-00000F030000}"/>
            </a:ext>
          </a:extLst>
        </xdr:cNvPr>
        <xdr:cNvSpPr txBox="1"/>
      </xdr:nvSpPr>
      <xdr:spPr>
        <a:xfrm>
          <a:off x="13437244" y="17598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134129</xdr:rowOff>
    </xdr:from>
    <xdr:ext cx="405111" cy="259045"/>
    <xdr:sp macro="" textlink="">
      <xdr:nvSpPr>
        <xdr:cNvPr id="784" name="n_2aveValue【庁舎】&#10;有形固定資産減価償却率">
          <a:extLst>
            <a:ext uri="{FF2B5EF4-FFF2-40B4-BE49-F238E27FC236}">
              <a16:creationId xmlns:a16="http://schemas.microsoft.com/office/drawing/2014/main" id="{00000000-0008-0000-0F00-000010030000}"/>
            </a:ext>
          </a:extLst>
        </xdr:cNvPr>
        <xdr:cNvSpPr txBox="1"/>
      </xdr:nvSpPr>
      <xdr:spPr>
        <a:xfrm>
          <a:off x="12675244" y="17568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134383</xdr:rowOff>
    </xdr:from>
    <xdr:ext cx="405111" cy="259045"/>
    <xdr:sp macro="" textlink="">
      <xdr:nvSpPr>
        <xdr:cNvPr id="785" name="n_3aveValue【庁舎】&#10;有形固定資産減価償却率">
          <a:extLst>
            <a:ext uri="{FF2B5EF4-FFF2-40B4-BE49-F238E27FC236}">
              <a16:creationId xmlns:a16="http://schemas.microsoft.com/office/drawing/2014/main" id="{00000000-0008-0000-0F00-000011030000}"/>
            </a:ext>
          </a:extLst>
        </xdr:cNvPr>
        <xdr:cNvSpPr txBox="1"/>
      </xdr:nvSpPr>
      <xdr:spPr>
        <a:xfrm>
          <a:off x="11900544" y="172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129812</xdr:rowOff>
    </xdr:from>
    <xdr:ext cx="405111" cy="259045"/>
    <xdr:sp macro="" textlink="">
      <xdr:nvSpPr>
        <xdr:cNvPr id="786" name="n_4aveValue【庁舎】&#10;有形固定資産減価償却率">
          <a:extLst>
            <a:ext uri="{FF2B5EF4-FFF2-40B4-BE49-F238E27FC236}">
              <a16:creationId xmlns:a16="http://schemas.microsoft.com/office/drawing/2014/main" id="{00000000-0008-0000-0F00-000012030000}"/>
            </a:ext>
          </a:extLst>
        </xdr:cNvPr>
        <xdr:cNvSpPr txBox="1"/>
      </xdr:nvSpPr>
      <xdr:spPr>
        <a:xfrm>
          <a:off x="11102984" y="17229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45229</xdr:rowOff>
    </xdr:from>
    <xdr:ext cx="405111" cy="259045"/>
    <xdr:sp macro="" textlink="">
      <xdr:nvSpPr>
        <xdr:cNvPr id="787" name="n_1mainValue【庁舎】&#10;有形固定資産減価償却率">
          <a:extLst>
            <a:ext uri="{FF2B5EF4-FFF2-40B4-BE49-F238E27FC236}">
              <a16:creationId xmlns:a16="http://schemas.microsoft.com/office/drawing/2014/main" id="{00000000-0008-0000-0F00-000013030000}"/>
            </a:ext>
          </a:extLst>
        </xdr:cNvPr>
        <xdr:cNvSpPr txBox="1"/>
      </xdr:nvSpPr>
      <xdr:spPr>
        <a:xfrm>
          <a:off x="13437244" y="1714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29227</xdr:rowOff>
    </xdr:from>
    <xdr:ext cx="405111" cy="259045"/>
    <xdr:sp macro="" textlink="">
      <xdr:nvSpPr>
        <xdr:cNvPr id="788" name="n_2mainValue【庁舎】&#10;有形固定資産減価償却率">
          <a:extLst>
            <a:ext uri="{FF2B5EF4-FFF2-40B4-BE49-F238E27FC236}">
              <a16:creationId xmlns:a16="http://schemas.microsoft.com/office/drawing/2014/main" id="{00000000-0008-0000-0F00-000014030000}"/>
            </a:ext>
          </a:extLst>
        </xdr:cNvPr>
        <xdr:cNvSpPr txBox="1"/>
      </xdr:nvSpPr>
      <xdr:spPr>
        <a:xfrm>
          <a:off x="12675244" y="1712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63264</xdr:rowOff>
    </xdr:from>
    <xdr:ext cx="405111" cy="259045"/>
    <xdr:sp macro="" textlink="">
      <xdr:nvSpPr>
        <xdr:cNvPr id="789" name="n_3mainValue【庁舎】&#10;有形固定資産減価償却率">
          <a:extLst>
            <a:ext uri="{FF2B5EF4-FFF2-40B4-BE49-F238E27FC236}">
              <a16:creationId xmlns:a16="http://schemas.microsoft.com/office/drawing/2014/main" id="{00000000-0008-0000-0F00-000015030000}"/>
            </a:ext>
          </a:extLst>
        </xdr:cNvPr>
        <xdr:cNvSpPr txBox="1"/>
      </xdr:nvSpPr>
      <xdr:spPr>
        <a:xfrm>
          <a:off x="11900544" y="17833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44975</xdr:rowOff>
    </xdr:from>
    <xdr:ext cx="405111" cy="259045"/>
    <xdr:sp macro="" textlink="">
      <xdr:nvSpPr>
        <xdr:cNvPr id="790" name="n_4mainValue【庁舎】&#10;有形固定資産減価償却率">
          <a:extLst>
            <a:ext uri="{FF2B5EF4-FFF2-40B4-BE49-F238E27FC236}">
              <a16:creationId xmlns:a16="http://schemas.microsoft.com/office/drawing/2014/main" id="{00000000-0008-0000-0F00-000016030000}"/>
            </a:ext>
          </a:extLst>
        </xdr:cNvPr>
        <xdr:cNvSpPr txBox="1"/>
      </xdr:nvSpPr>
      <xdr:spPr>
        <a:xfrm>
          <a:off x="11102984" y="17814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00000000-0008-0000-0F00-00001803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00000000-0008-0000-0F00-00001903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00000000-0008-0000-0F00-00001A03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00000000-0008-0000-0F00-00001B03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00000000-0008-0000-0F00-00001C03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00000000-0008-0000-0F00-00001D03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00000000-0008-0000-0F00-00001E03000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00000000-0008-0000-0F00-00001F03000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a:extLst>
            <a:ext uri="{FF2B5EF4-FFF2-40B4-BE49-F238E27FC236}">
              <a16:creationId xmlns:a16="http://schemas.microsoft.com/office/drawing/2014/main" id="{00000000-0008-0000-0F00-000021030000}"/>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a:extLst>
            <a:ext uri="{FF2B5EF4-FFF2-40B4-BE49-F238E27FC236}">
              <a16:creationId xmlns:a16="http://schemas.microsoft.com/office/drawing/2014/main" id="{00000000-0008-0000-0F00-000022030000}"/>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a:extLst>
            <a:ext uri="{FF2B5EF4-FFF2-40B4-BE49-F238E27FC236}">
              <a16:creationId xmlns:a16="http://schemas.microsoft.com/office/drawing/2014/main" id="{00000000-0008-0000-0F00-000023030000}"/>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a:extLst>
            <a:ext uri="{FF2B5EF4-FFF2-40B4-BE49-F238E27FC236}">
              <a16:creationId xmlns:a16="http://schemas.microsoft.com/office/drawing/2014/main" id="{00000000-0008-0000-0F00-000024030000}"/>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a:extLst>
            <a:ext uri="{FF2B5EF4-FFF2-40B4-BE49-F238E27FC236}">
              <a16:creationId xmlns:a16="http://schemas.microsoft.com/office/drawing/2014/main" id="{00000000-0008-0000-0F00-000025030000}"/>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a:extLst>
            <a:ext uri="{FF2B5EF4-FFF2-40B4-BE49-F238E27FC236}">
              <a16:creationId xmlns:a16="http://schemas.microsoft.com/office/drawing/2014/main" id="{00000000-0008-0000-0F00-000026030000}"/>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a:extLst>
            <a:ext uri="{FF2B5EF4-FFF2-40B4-BE49-F238E27FC236}">
              <a16:creationId xmlns:a16="http://schemas.microsoft.com/office/drawing/2014/main" id="{00000000-0008-0000-0F00-000027030000}"/>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a:extLst>
            <a:ext uri="{FF2B5EF4-FFF2-40B4-BE49-F238E27FC236}">
              <a16:creationId xmlns:a16="http://schemas.microsoft.com/office/drawing/2014/main" id="{00000000-0008-0000-0F00-000028030000}"/>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a:extLst>
            <a:ext uri="{FF2B5EF4-FFF2-40B4-BE49-F238E27FC236}">
              <a16:creationId xmlns:a16="http://schemas.microsoft.com/office/drawing/2014/main" id="{00000000-0008-0000-0F00-000029030000}"/>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a:extLst>
            <a:ext uri="{FF2B5EF4-FFF2-40B4-BE49-F238E27FC236}">
              <a16:creationId xmlns:a16="http://schemas.microsoft.com/office/drawing/2014/main" id="{00000000-0008-0000-0F00-00002A030000}"/>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00000000-0008-0000-0F00-00002B03000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00000000-0008-0000-0F00-00002C03000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00000000-0008-0000-0F00-00002D03000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4" name="直線コネクタ 813">
          <a:extLst>
            <a:ext uri="{FF2B5EF4-FFF2-40B4-BE49-F238E27FC236}">
              <a16:creationId xmlns:a16="http://schemas.microsoft.com/office/drawing/2014/main" id="{00000000-0008-0000-0F00-00002E030000}"/>
            </a:ext>
          </a:extLst>
        </xdr:cNvPr>
        <xdr:cNvCxnSpPr/>
      </xdr:nvCxnSpPr>
      <xdr:spPr>
        <a:xfrm flipV="1">
          <a:off x="19509104" y="16699230"/>
          <a:ext cx="0"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a:extLst>
            <a:ext uri="{FF2B5EF4-FFF2-40B4-BE49-F238E27FC236}">
              <a16:creationId xmlns:a16="http://schemas.microsoft.com/office/drawing/2014/main" id="{00000000-0008-0000-0F00-00002F030000}"/>
            </a:ext>
          </a:extLst>
        </xdr:cNvPr>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a:extLst>
            <a:ext uri="{FF2B5EF4-FFF2-40B4-BE49-F238E27FC236}">
              <a16:creationId xmlns:a16="http://schemas.microsoft.com/office/drawing/2014/main" id="{00000000-0008-0000-0F00-000030030000}"/>
            </a:ext>
          </a:extLst>
        </xdr:cNvPr>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7" name="【庁舎】&#10;一人当たり面積最大値テキスト">
          <a:extLst>
            <a:ext uri="{FF2B5EF4-FFF2-40B4-BE49-F238E27FC236}">
              <a16:creationId xmlns:a16="http://schemas.microsoft.com/office/drawing/2014/main" id="{00000000-0008-0000-0F00-000031030000}"/>
            </a:ext>
          </a:extLst>
        </xdr:cNvPr>
        <xdr:cNvSpPr txBox="1"/>
      </xdr:nvSpPr>
      <xdr:spPr>
        <a:xfrm>
          <a:off x="19547840" y="16478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18" name="直線コネクタ 817">
          <a:extLst>
            <a:ext uri="{FF2B5EF4-FFF2-40B4-BE49-F238E27FC236}">
              <a16:creationId xmlns:a16="http://schemas.microsoft.com/office/drawing/2014/main" id="{00000000-0008-0000-0F00-000032030000}"/>
            </a:ext>
          </a:extLst>
        </xdr:cNvPr>
        <xdr:cNvCxnSpPr/>
      </xdr:nvCxnSpPr>
      <xdr:spPr>
        <a:xfrm>
          <a:off x="19443700" y="166992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147338</xdr:rowOff>
    </xdr:from>
    <xdr:ext cx="469744" cy="259045"/>
    <xdr:sp macro="" textlink="">
      <xdr:nvSpPr>
        <xdr:cNvPr id="819" name="【庁舎】&#10;一人当たり面積平均値テキスト">
          <a:extLst>
            <a:ext uri="{FF2B5EF4-FFF2-40B4-BE49-F238E27FC236}">
              <a16:creationId xmlns:a16="http://schemas.microsoft.com/office/drawing/2014/main" id="{00000000-0008-0000-0F00-000033030000}"/>
            </a:ext>
          </a:extLst>
        </xdr:cNvPr>
        <xdr:cNvSpPr txBox="1"/>
      </xdr:nvSpPr>
      <xdr:spPr>
        <a:xfrm>
          <a:off x="19547840" y="175818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0" name="フローチャート: 判断 819">
          <a:extLst>
            <a:ext uri="{FF2B5EF4-FFF2-40B4-BE49-F238E27FC236}">
              <a16:creationId xmlns:a16="http://schemas.microsoft.com/office/drawing/2014/main" id="{00000000-0008-0000-0F00-000034030000}"/>
            </a:ext>
          </a:extLst>
        </xdr:cNvPr>
        <xdr:cNvSpPr/>
      </xdr:nvSpPr>
      <xdr:spPr>
        <a:xfrm>
          <a:off x="19458940" y="177266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1" name="フローチャート: 判断 820">
          <a:extLst>
            <a:ext uri="{FF2B5EF4-FFF2-40B4-BE49-F238E27FC236}">
              <a16:creationId xmlns:a16="http://schemas.microsoft.com/office/drawing/2014/main" id="{00000000-0008-0000-0F00-000035030000}"/>
            </a:ext>
          </a:extLst>
        </xdr:cNvPr>
        <xdr:cNvSpPr/>
      </xdr:nvSpPr>
      <xdr:spPr>
        <a:xfrm>
          <a:off x="18735040" y="177228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2" name="フローチャート: 判断 821">
          <a:extLst>
            <a:ext uri="{FF2B5EF4-FFF2-40B4-BE49-F238E27FC236}">
              <a16:creationId xmlns:a16="http://schemas.microsoft.com/office/drawing/2014/main" id="{00000000-0008-0000-0F00-000036030000}"/>
            </a:ext>
          </a:extLst>
        </xdr:cNvPr>
        <xdr:cNvSpPr/>
      </xdr:nvSpPr>
      <xdr:spPr>
        <a:xfrm>
          <a:off x="179374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3" name="フローチャート: 判断 822">
          <a:extLst>
            <a:ext uri="{FF2B5EF4-FFF2-40B4-BE49-F238E27FC236}">
              <a16:creationId xmlns:a16="http://schemas.microsoft.com/office/drawing/2014/main" id="{00000000-0008-0000-0F00-000037030000}"/>
            </a:ext>
          </a:extLst>
        </xdr:cNvPr>
        <xdr:cNvSpPr/>
      </xdr:nvSpPr>
      <xdr:spPr>
        <a:xfrm>
          <a:off x="171627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4" name="フローチャート: 判断 823">
          <a:extLst>
            <a:ext uri="{FF2B5EF4-FFF2-40B4-BE49-F238E27FC236}">
              <a16:creationId xmlns:a16="http://schemas.microsoft.com/office/drawing/2014/main" id="{00000000-0008-0000-0F00-000038030000}"/>
            </a:ext>
          </a:extLst>
        </xdr:cNvPr>
        <xdr:cNvSpPr/>
      </xdr:nvSpPr>
      <xdr:spPr>
        <a:xfrm>
          <a:off x="1638808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00000000-0008-0000-0F00-00003903000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00000000-0008-0000-0F00-00003A03000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00000000-0008-0000-0F00-00003B03000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00000000-0008-0000-0F00-00003C03000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00000000-0008-0000-0F00-00003D03000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74930</xdr:rowOff>
    </xdr:from>
    <xdr:to>
      <xdr:col>116</xdr:col>
      <xdr:colOff>114300</xdr:colOff>
      <xdr:row>107</xdr:row>
      <xdr:rowOff>5080</xdr:rowOff>
    </xdr:to>
    <xdr:sp macro="" textlink="">
      <xdr:nvSpPr>
        <xdr:cNvPr id="830" name="楕円 829">
          <a:extLst>
            <a:ext uri="{FF2B5EF4-FFF2-40B4-BE49-F238E27FC236}">
              <a16:creationId xmlns:a16="http://schemas.microsoft.com/office/drawing/2014/main" id="{00000000-0008-0000-0F00-00003E030000}"/>
            </a:ext>
          </a:extLst>
        </xdr:cNvPr>
        <xdr:cNvSpPr/>
      </xdr:nvSpPr>
      <xdr:spPr>
        <a:xfrm>
          <a:off x="19458940" y="178447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53357</xdr:rowOff>
    </xdr:from>
    <xdr:ext cx="469744" cy="259045"/>
    <xdr:sp macro="" textlink="">
      <xdr:nvSpPr>
        <xdr:cNvPr id="831" name="【庁舎】&#10;一人当たり面積該当値テキスト">
          <a:extLst>
            <a:ext uri="{FF2B5EF4-FFF2-40B4-BE49-F238E27FC236}">
              <a16:creationId xmlns:a16="http://schemas.microsoft.com/office/drawing/2014/main" id="{00000000-0008-0000-0F00-00003F030000}"/>
            </a:ext>
          </a:extLst>
        </xdr:cNvPr>
        <xdr:cNvSpPr txBox="1"/>
      </xdr:nvSpPr>
      <xdr:spPr>
        <a:xfrm>
          <a:off x="19547840"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67311</xdr:rowOff>
    </xdr:from>
    <xdr:to>
      <xdr:col>112</xdr:col>
      <xdr:colOff>38100</xdr:colOff>
      <xdr:row>106</xdr:row>
      <xdr:rowOff>168911</xdr:rowOff>
    </xdr:to>
    <xdr:sp macro="" textlink="">
      <xdr:nvSpPr>
        <xdr:cNvPr id="832" name="楕円 831">
          <a:extLst>
            <a:ext uri="{FF2B5EF4-FFF2-40B4-BE49-F238E27FC236}">
              <a16:creationId xmlns:a16="http://schemas.microsoft.com/office/drawing/2014/main" id="{00000000-0008-0000-0F00-000040030000}"/>
            </a:ext>
          </a:extLst>
        </xdr:cNvPr>
        <xdr:cNvSpPr/>
      </xdr:nvSpPr>
      <xdr:spPr>
        <a:xfrm>
          <a:off x="18735040" y="178371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118111</xdr:rowOff>
    </xdr:from>
    <xdr:to>
      <xdr:col>116</xdr:col>
      <xdr:colOff>63500</xdr:colOff>
      <xdr:row>106</xdr:row>
      <xdr:rowOff>125730</xdr:rowOff>
    </xdr:to>
    <xdr:cxnSp macro="">
      <xdr:nvCxnSpPr>
        <xdr:cNvPr id="833" name="直線コネクタ 832">
          <a:extLst>
            <a:ext uri="{FF2B5EF4-FFF2-40B4-BE49-F238E27FC236}">
              <a16:creationId xmlns:a16="http://schemas.microsoft.com/office/drawing/2014/main" id="{00000000-0008-0000-0F00-000041030000}"/>
            </a:ext>
          </a:extLst>
        </xdr:cNvPr>
        <xdr:cNvCxnSpPr/>
      </xdr:nvCxnSpPr>
      <xdr:spPr>
        <a:xfrm>
          <a:off x="18778220" y="17887951"/>
          <a:ext cx="73152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82550</xdr:rowOff>
    </xdr:from>
    <xdr:to>
      <xdr:col>107</xdr:col>
      <xdr:colOff>101600</xdr:colOff>
      <xdr:row>107</xdr:row>
      <xdr:rowOff>12700</xdr:rowOff>
    </xdr:to>
    <xdr:sp macro="" textlink="">
      <xdr:nvSpPr>
        <xdr:cNvPr id="834" name="楕円 833">
          <a:extLst>
            <a:ext uri="{FF2B5EF4-FFF2-40B4-BE49-F238E27FC236}">
              <a16:creationId xmlns:a16="http://schemas.microsoft.com/office/drawing/2014/main" id="{00000000-0008-0000-0F00-000042030000}"/>
            </a:ext>
          </a:extLst>
        </xdr:cNvPr>
        <xdr:cNvSpPr/>
      </xdr:nvSpPr>
      <xdr:spPr>
        <a:xfrm>
          <a:off x="17937480" y="17852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118111</xdr:rowOff>
    </xdr:from>
    <xdr:to>
      <xdr:col>111</xdr:col>
      <xdr:colOff>177800</xdr:colOff>
      <xdr:row>106</xdr:row>
      <xdr:rowOff>133350</xdr:rowOff>
    </xdr:to>
    <xdr:cxnSp macro="">
      <xdr:nvCxnSpPr>
        <xdr:cNvPr id="835" name="直線コネクタ 834">
          <a:extLst>
            <a:ext uri="{FF2B5EF4-FFF2-40B4-BE49-F238E27FC236}">
              <a16:creationId xmlns:a16="http://schemas.microsoft.com/office/drawing/2014/main" id="{00000000-0008-0000-0F00-000043030000}"/>
            </a:ext>
          </a:extLst>
        </xdr:cNvPr>
        <xdr:cNvCxnSpPr/>
      </xdr:nvCxnSpPr>
      <xdr:spPr>
        <a:xfrm flipV="1">
          <a:off x="17988280" y="17887951"/>
          <a:ext cx="78994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128270</xdr:rowOff>
    </xdr:from>
    <xdr:to>
      <xdr:col>102</xdr:col>
      <xdr:colOff>165100</xdr:colOff>
      <xdr:row>107</xdr:row>
      <xdr:rowOff>58420</xdr:rowOff>
    </xdr:to>
    <xdr:sp macro="" textlink="">
      <xdr:nvSpPr>
        <xdr:cNvPr id="836" name="楕円 835">
          <a:extLst>
            <a:ext uri="{FF2B5EF4-FFF2-40B4-BE49-F238E27FC236}">
              <a16:creationId xmlns:a16="http://schemas.microsoft.com/office/drawing/2014/main" id="{00000000-0008-0000-0F00-000044030000}"/>
            </a:ext>
          </a:extLst>
        </xdr:cNvPr>
        <xdr:cNvSpPr/>
      </xdr:nvSpPr>
      <xdr:spPr>
        <a:xfrm>
          <a:off x="17162780" y="17898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133350</xdr:rowOff>
    </xdr:from>
    <xdr:to>
      <xdr:col>107</xdr:col>
      <xdr:colOff>50800</xdr:colOff>
      <xdr:row>107</xdr:row>
      <xdr:rowOff>7620</xdr:rowOff>
    </xdr:to>
    <xdr:cxnSp macro="">
      <xdr:nvCxnSpPr>
        <xdr:cNvPr id="837" name="直線コネクタ 836">
          <a:extLst>
            <a:ext uri="{FF2B5EF4-FFF2-40B4-BE49-F238E27FC236}">
              <a16:creationId xmlns:a16="http://schemas.microsoft.com/office/drawing/2014/main" id="{00000000-0008-0000-0F00-000045030000}"/>
            </a:ext>
          </a:extLst>
        </xdr:cNvPr>
        <xdr:cNvCxnSpPr/>
      </xdr:nvCxnSpPr>
      <xdr:spPr>
        <a:xfrm flipV="1">
          <a:off x="17213580" y="17903190"/>
          <a:ext cx="7747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135889</xdr:rowOff>
    </xdr:from>
    <xdr:to>
      <xdr:col>98</xdr:col>
      <xdr:colOff>38100</xdr:colOff>
      <xdr:row>107</xdr:row>
      <xdr:rowOff>66039</xdr:rowOff>
    </xdr:to>
    <xdr:sp macro="" textlink="">
      <xdr:nvSpPr>
        <xdr:cNvPr id="838" name="楕円 837">
          <a:extLst>
            <a:ext uri="{FF2B5EF4-FFF2-40B4-BE49-F238E27FC236}">
              <a16:creationId xmlns:a16="http://schemas.microsoft.com/office/drawing/2014/main" id="{00000000-0008-0000-0F00-000046030000}"/>
            </a:ext>
          </a:extLst>
        </xdr:cNvPr>
        <xdr:cNvSpPr/>
      </xdr:nvSpPr>
      <xdr:spPr>
        <a:xfrm>
          <a:off x="16388080" y="179057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7620</xdr:rowOff>
    </xdr:from>
    <xdr:to>
      <xdr:col>102</xdr:col>
      <xdr:colOff>114300</xdr:colOff>
      <xdr:row>107</xdr:row>
      <xdr:rowOff>15239</xdr:rowOff>
    </xdr:to>
    <xdr:cxnSp macro="">
      <xdr:nvCxnSpPr>
        <xdr:cNvPr id="839" name="直線コネクタ 838">
          <a:extLst>
            <a:ext uri="{FF2B5EF4-FFF2-40B4-BE49-F238E27FC236}">
              <a16:creationId xmlns:a16="http://schemas.microsoft.com/office/drawing/2014/main" id="{00000000-0008-0000-0F00-000047030000}"/>
            </a:ext>
          </a:extLst>
        </xdr:cNvPr>
        <xdr:cNvCxnSpPr/>
      </xdr:nvCxnSpPr>
      <xdr:spPr>
        <a:xfrm flipV="1">
          <a:off x="16431260" y="17945100"/>
          <a:ext cx="78232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67327</xdr:rowOff>
    </xdr:from>
    <xdr:ext cx="469744" cy="259045"/>
    <xdr:sp macro="" textlink="">
      <xdr:nvSpPr>
        <xdr:cNvPr id="840" name="n_1aveValue【庁舎】&#10;一人当たり面積">
          <a:extLst>
            <a:ext uri="{FF2B5EF4-FFF2-40B4-BE49-F238E27FC236}">
              <a16:creationId xmlns:a16="http://schemas.microsoft.com/office/drawing/2014/main" id="{00000000-0008-0000-0F00-000048030000}"/>
            </a:ext>
          </a:extLst>
        </xdr:cNvPr>
        <xdr:cNvSpPr txBox="1"/>
      </xdr:nvSpPr>
      <xdr:spPr>
        <a:xfrm>
          <a:off x="18561127" y="17501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841" name="n_2aveValue【庁舎】&#10;一人当たり面積">
          <a:extLst>
            <a:ext uri="{FF2B5EF4-FFF2-40B4-BE49-F238E27FC236}">
              <a16:creationId xmlns:a16="http://schemas.microsoft.com/office/drawing/2014/main" id="{00000000-0008-0000-0F00-000049030000}"/>
            </a:ext>
          </a:extLst>
        </xdr:cNvPr>
        <xdr:cNvSpPr txBox="1"/>
      </xdr:nvSpPr>
      <xdr:spPr>
        <a:xfrm>
          <a:off x="1777626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78757</xdr:rowOff>
    </xdr:from>
    <xdr:ext cx="469744" cy="259045"/>
    <xdr:sp macro="" textlink="">
      <xdr:nvSpPr>
        <xdr:cNvPr id="842" name="n_3aveValue【庁舎】&#10;一人当たり面積">
          <a:extLst>
            <a:ext uri="{FF2B5EF4-FFF2-40B4-BE49-F238E27FC236}">
              <a16:creationId xmlns:a16="http://schemas.microsoft.com/office/drawing/2014/main" id="{00000000-0008-0000-0F00-00004A030000}"/>
            </a:ext>
          </a:extLst>
        </xdr:cNvPr>
        <xdr:cNvSpPr txBox="1"/>
      </xdr:nvSpPr>
      <xdr:spPr>
        <a:xfrm>
          <a:off x="1700156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78757</xdr:rowOff>
    </xdr:from>
    <xdr:ext cx="469744" cy="259045"/>
    <xdr:sp macro="" textlink="">
      <xdr:nvSpPr>
        <xdr:cNvPr id="843" name="n_4aveValue【庁舎】&#10;一人当たり面積">
          <a:extLst>
            <a:ext uri="{FF2B5EF4-FFF2-40B4-BE49-F238E27FC236}">
              <a16:creationId xmlns:a16="http://schemas.microsoft.com/office/drawing/2014/main" id="{00000000-0008-0000-0F00-00004B030000}"/>
            </a:ext>
          </a:extLst>
        </xdr:cNvPr>
        <xdr:cNvSpPr txBox="1"/>
      </xdr:nvSpPr>
      <xdr:spPr>
        <a:xfrm>
          <a:off x="1622686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160038</xdr:rowOff>
    </xdr:from>
    <xdr:ext cx="469744" cy="259045"/>
    <xdr:sp macro="" textlink="">
      <xdr:nvSpPr>
        <xdr:cNvPr id="844" name="n_1mainValue【庁舎】&#10;一人当たり面積">
          <a:extLst>
            <a:ext uri="{FF2B5EF4-FFF2-40B4-BE49-F238E27FC236}">
              <a16:creationId xmlns:a16="http://schemas.microsoft.com/office/drawing/2014/main" id="{00000000-0008-0000-0F00-00004C030000}"/>
            </a:ext>
          </a:extLst>
        </xdr:cNvPr>
        <xdr:cNvSpPr txBox="1"/>
      </xdr:nvSpPr>
      <xdr:spPr>
        <a:xfrm>
          <a:off x="18561127" y="17929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3827</xdr:rowOff>
    </xdr:from>
    <xdr:ext cx="469744" cy="259045"/>
    <xdr:sp macro="" textlink="">
      <xdr:nvSpPr>
        <xdr:cNvPr id="845" name="n_2mainValue【庁舎】&#10;一人当たり面積">
          <a:extLst>
            <a:ext uri="{FF2B5EF4-FFF2-40B4-BE49-F238E27FC236}">
              <a16:creationId xmlns:a16="http://schemas.microsoft.com/office/drawing/2014/main" id="{00000000-0008-0000-0F00-00004D030000}"/>
            </a:ext>
          </a:extLst>
        </xdr:cNvPr>
        <xdr:cNvSpPr txBox="1"/>
      </xdr:nvSpPr>
      <xdr:spPr>
        <a:xfrm>
          <a:off x="17776267" y="17941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49547</xdr:rowOff>
    </xdr:from>
    <xdr:ext cx="469744" cy="259045"/>
    <xdr:sp macro="" textlink="">
      <xdr:nvSpPr>
        <xdr:cNvPr id="846" name="n_3mainValue【庁舎】&#10;一人当たり面積">
          <a:extLst>
            <a:ext uri="{FF2B5EF4-FFF2-40B4-BE49-F238E27FC236}">
              <a16:creationId xmlns:a16="http://schemas.microsoft.com/office/drawing/2014/main" id="{00000000-0008-0000-0F00-00004E030000}"/>
            </a:ext>
          </a:extLst>
        </xdr:cNvPr>
        <xdr:cNvSpPr txBox="1"/>
      </xdr:nvSpPr>
      <xdr:spPr>
        <a:xfrm>
          <a:off x="17001567" y="179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57166</xdr:rowOff>
    </xdr:from>
    <xdr:ext cx="469744" cy="259045"/>
    <xdr:sp macro="" textlink="">
      <xdr:nvSpPr>
        <xdr:cNvPr id="847" name="n_4mainValue【庁舎】&#10;一人当たり面積">
          <a:extLst>
            <a:ext uri="{FF2B5EF4-FFF2-40B4-BE49-F238E27FC236}">
              <a16:creationId xmlns:a16="http://schemas.microsoft.com/office/drawing/2014/main" id="{00000000-0008-0000-0F00-00004F030000}"/>
            </a:ext>
          </a:extLst>
        </xdr:cNvPr>
        <xdr:cNvSpPr txBox="1"/>
      </xdr:nvSpPr>
      <xdr:spPr>
        <a:xfrm>
          <a:off x="16226867" y="17994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00000000-0008-0000-0F00-00005003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00000000-0008-0000-0F00-00005103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00000000-0008-0000-0F00-00005203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有形固定資産原価償却率は、全体では類似団体より３ポイント高く</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本頁に掲げる施設類型では、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図書館、市民会館が類似団体より高い水準で老朽化が進んでいる状態にある。</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また、類似団体に比べ、一人当たり面積が下回る施設類型が多く、老朽化・狭あい化が進んでいる状態にあることから、計画的な財政運営が必要である。</a:t>
          </a:r>
          <a:endParaRPr kumimoji="1" lang="ja-JP" altLang="en-US" sz="16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467,000
440,162
34.80
286,051,597
273,038,078
11,409,131
134,525,131
43,516,752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より低い数値であるが、これは、本区が東京都区部の周辺部に位置し、大都市行政における住宅地域としての役割を担っていることを反映したものである。今後も特別区税の収納率向上など、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44450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88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44450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44450</xdr:rowOff>
    </xdr:from>
    <xdr:to>
      <xdr:col>15</xdr:col>
      <xdr:colOff>82550</xdr:colOff>
      <xdr:row>44</xdr:row>
      <xdr:rowOff>44450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44450</xdr:rowOff>
    </xdr:from>
    <xdr:to>
      <xdr:col>11</xdr:col>
      <xdr:colOff>31750</xdr:colOff>
      <xdr:row>44</xdr:row>
      <xdr:rowOff>61685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5882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60977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3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80027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2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165100</xdr:rowOff>
    </xdr:from>
    <xdr:to>
      <xdr:col>11</xdr:col>
      <xdr:colOff>82550</xdr:colOff>
      <xdr:row>44</xdr:row>
      <xdr:rowOff>95250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80027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である経常的経費充当一般財源が、公債費や補助費等の増などにより対前年度３．３％の増となった一方で、分子である経常一般財源が、特別区交付金などの増により対前年度２．７％の増となり、前年度から０．５ポイント増となったものである。今後も収納率向上や事務事業の見直しを図り、機動的な財政運営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90170</xdr:rowOff>
    </xdr:from>
    <xdr:to>
      <xdr:col>23</xdr:col>
      <xdr:colOff>133350</xdr:colOff>
      <xdr:row>63</xdr:row>
      <xdr:rowOff>114300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89152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31767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90170</xdr:rowOff>
    </xdr:from>
    <xdr:to>
      <xdr:col>19</xdr:col>
      <xdr:colOff>133350</xdr:colOff>
      <xdr:row>63</xdr:row>
      <xdr:rowOff>157734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891520"/>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157734</xdr:rowOff>
    </xdr:from>
    <xdr:to>
      <xdr:col>15</xdr:col>
      <xdr:colOff>82550</xdr:colOff>
      <xdr:row>64</xdr:row>
      <xdr:rowOff>116586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959084"/>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41165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119126</xdr:rowOff>
    </xdr:from>
    <xdr:to>
      <xdr:col>11</xdr:col>
      <xdr:colOff>31750</xdr:colOff>
      <xdr:row>64</xdr:row>
      <xdr:rowOff>116586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920476"/>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28973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1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55643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35577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83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39370</xdr:rowOff>
    </xdr:from>
    <xdr:to>
      <xdr:col>19</xdr:col>
      <xdr:colOff>184150</xdr:colOff>
      <xdr:row>63</xdr:row>
      <xdr:rowOff>140970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125747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92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106934</xdr:rowOff>
    </xdr:from>
    <xdr:to>
      <xdr:col>15</xdr:col>
      <xdr:colOff>133350</xdr:colOff>
      <xdr:row>64</xdr:row>
      <xdr:rowOff>37084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47261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65786</xdr:rowOff>
    </xdr:from>
    <xdr:to>
      <xdr:col>11</xdr:col>
      <xdr:colOff>82550</xdr:colOff>
      <xdr:row>64</xdr:row>
      <xdr:rowOff>167386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0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6113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80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68326</xdr:rowOff>
    </xdr:from>
    <xdr:to>
      <xdr:col>7</xdr:col>
      <xdr:colOff>31750</xdr:colOff>
      <xdr:row>63</xdr:row>
      <xdr:rowOff>169926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8653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63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[147,938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事務事業の見直し、計画的・予防的修繕の実施により、類似団体平均を下回る水準となっている。引き続き事務事業の見直しを行い、行政運営コストの減少に努める。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106007</xdr:rowOff>
    </xdr:from>
    <xdr:to>
      <xdr:col>23</xdr:col>
      <xdr:colOff>133350</xdr:colOff>
      <xdr:row>81</xdr:row>
      <xdr:rowOff>106719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3993457"/>
          <a:ext cx="838200" cy="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90785</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782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83370</xdr:rowOff>
    </xdr:from>
    <xdr:to>
      <xdr:col>19</xdr:col>
      <xdr:colOff>133350</xdr:colOff>
      <xdr:row>81</xdr:row>
      <xdr:rowOff>106719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70820"/>
          <a:ext cx="889000" cy="2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21282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0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47151</xdr:rowOff>
    </xdr:from>
    <xdr:to>
      <xdr:col>15</xdr:col>
      <xdr:colOff>82550</xdr:colOff>
      <xdr:row>81</xdr:row>
      <xdr:rowOff>83370</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34601"/>
          <a:ext cx="889000" cy="3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168674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23116</xdr:rowOff>
    </xdr:from>
    <xdr:to>
      <xdr:col>11</xdr:col>
      <xdr:colOff>31750</xdr:colOff>
      <xdr:row>81</xdr:row>
      <xdr:rowOff>47151</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10566"/>
          <a:ext cx="889000" cy="24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107472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85084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55207</xdr:rowOff>
    </xdr:from>
    <xdr:to>
      <xdr:col>23</xdr:col>
      <xdr:colOff>184150</xdr:colOff>
      <xdr:row>81</xdr:row>
      <xdr:rowOff>156807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4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147934</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63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55919</xdr:rowOff>
    </xdr:from>
    <xdr:to>
      <xdr:col>19</xdr:col>
      <xdr:colOff>184150</xdr:colOff>
      <xdr:row>81</xdr:row>
      <xdr:rowOff>157519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4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167696</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122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32570</xdr:rowOff>
    </xdr:from>
    <xdr:to>
      <xdr:col>15</xdr:col>
      <xdr:colOff>133350</xdr:colOff>
      <xdr:row>81</xdr:row>
      <xdr:rowOff>134170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2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144347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8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167801</xdr:rowOff>
    </xdr:from>
    <xdr:to>
      <xdr:col>11</xdr:col>
      <xdr:colOff>82550</xdr:colOff>
      <xdr:row>81</xdr:row>
      <xdr:rowOff>97951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8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108128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52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143766</xdr:rowOff>
    </xdr:from>
    <xdr:to>
      <xdr:col>7</xdr:col>
      <xdr:colOff>31750</xdr:colOff>
      <xdr:row>81</xdr:row>
      <xdr:rowOff>73916</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5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84093</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28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引き続き、特別区人事委員会の勧告を尊重し、公民格差の差額調整を行うなど、給与水準の適正化に努める。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30843</xdr:rowOff>
    </xdr:from>
    <xdr:to>
      <xdr:col>81</xdr:col>
      <xdr:colOff>44450</xdr:colOff>
      <xdr:row>84</xdr:row>
      <xdr:rowOff>134257</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432643"/>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134257</xdr:rowOff>
    </xdr:from>
    <xdr:to>
      <xdr:col>77</xdr:col>
      <xdr:colOff>44450</xdr:colOff>
      <xdr:row>84</xdr:row>
      <xdr:rowOff>134257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536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134257</xdr:rowOff>
    </xdr:from>
    <xdr:to>
      <xdr:col>72</xdr:col>
      <xdr:colOff>203200</xdr:colOff>
      <xdr:row>84</xdr:row>
      <xdr:rowOff>168729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53605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168729</xdr:rowOff>
    </xdr:from>
    <xdr:to>
      <xdr:col>68</xdr:col>
      <xdr:colOff>152400</xdr:colOff>
      <xdr:row>86</xdr:row>
      <xdr:rowOff>101600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570529"/>
          <a:ext cx="889000" cy="27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151493</xdr:rowOff>
    </xdr:from>
    <xdr:to>
      <xdr:col>81</xdr:col>
      <xdr:colOff>95250</xdr:colOff>
      <xdr:row>84</xdr:row>
      <xdr:rowOff>81643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168020</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22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83457</xdr:rowOff>
    </xdr:from>
    <xdr:to>
      <xdr:col>77</xdr:col>
      <xdr:colOff>95250</xdr:colOff>
      <xdr:row>85</xdr:row>
      <xdr:rowOff>13607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23784</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25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83457</xdr:rowOff>
    </xdr:from>
    <xdr:to>
      <xdr:col>73</xdr:col>
      <xdr:colOff>44450</xdr:colOff>
      <xdr:row>85</xdr:row>
      <xdr:rowOff>13607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23784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117929</xdr:rowOff>
    </xdr:from>
    <xdr:to>
      <xdr:col>68</xdr:col>
      <xdr:colOff>203200</xdr:colOff>
      <xdr:row>85</xdr:row>
      <xdr:rowOff>48079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58256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事務の委託化や内部事務の効率化を推し進めるなか、令和５年度は一般職員数の増となり、前年度から０．０４人増となった。今後も民間活用など、あらゆる方法を通じて、効率的で質の高い区民サービスを提供し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21953</xdr:rowOff>
    </xdr:from>
    <xdr:to>
      <xdr:col>81</xdr:col>
      <xdr:colOff>44450</xdr:colOff>
      <xdr:row>60</xdr:row>
      <xdr:rowOff>35741</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308953"/>
          <a:ext cx="8382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112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19655</xdr:rowOff>
    </xdr:from>
    <xdr:to>
      <xdr:col>77</xdr:col>
      <xdr:colOff>44450</xdr:colOff>
      <xdr:row>60</xdr:row>
      <xdr:rowOff>21953</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306655"/>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16208</xdr:rowOff>
    </xdr:from>
    <xdr:to>
      <xdr:col>72</xdr:col>
      <xdr:colOff>203200</xdr:colOff>
      <xdr:row>60</xdr:row>
      <xdr:rowOff>19655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303208"/>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15059</xdr:rowOff>
    </xdr:from>
    <xdr:to>
      <xdr:col>68</xdr:col>
      <xdr:colOff>152400</xdr:colOff>
      <xdr:row>60</xdr:row>
      <xdr:rowOff>16208</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302059"/>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57530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156391</xdr:rowOff>
    </xdr:from>
    <xdr:to>
      <xdr:col>81</xdr:col>
      <xdr:colOff>95250</xdr:colOff>
      <xdr:row>60</xdr:row>
      <xdr:rowOff>86541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271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128468</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244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142603</xdr:rowOff>
    </xdr:from>
    <xdr:to>
      <xdr:col>77</xdr:col>
      <xdr:colOff>95250</xdr:colOff>
      <xdr:row>60</xdr:row>
      <xdr:rowOff>72753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25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82930</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027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140305</xdr:rowOff>
    </xdr:from>
    <xdr:to>
      <xdr:col>73</xdr:col>
      <xdr:colOff>44450</xdr:colOff>
      <xdr:row>60</xdr:row>
      <xdr:rowOff>70455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2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80632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02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136858</xdr:rowOff>
    </xdr:from>
    <xdr:to>
      <xdr:col>68</xdr:col>
      <xdr:colOff>203200</xdr:colOff>
      <xdr:row>60</xdr:row>
      <xdr:rowOff>67008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25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77185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135709</xdr:rowOff>
    </xdr:from>
    <xdr:to>
      <xdr:col>64</xdr:col>
      <xdr:colOff>152400</xdr:colOff>
      <xdr:row>60</xdr:row>
      <xdr:rowOff>65859</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25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76036</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020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区債の発行抑制などにより実質公債費比率の上昇の抑制に努めており、土地開発公社からの用地取得費の減などにより、前年度から０．４ポイント減となった。今後も学校施設の改築やまちづくり事業などの投資的経費の増加が見込まれていることから、引き続き財源対策等を徹底し、実質公債費比率の上昇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56092</xdr:rowOff>
    </xdr:from>
    <xdr:to>
      <xdr:col>81</xdr:col>
      <xdr:colOff>44450</xdr:colOff>
      <xdr:row>41</xdr:row>
      <xdr:rowOff>136525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7085542"/>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167217</xdr:rowOff>
    </xdr:from>
    <xdr:to>
      <xdr:col>77</xdr:col>
      <xdr:colOff>44450</xdr:colOff>
      <xdr:row>41</xdr:row>
      <xdr:rowOff>136525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7025217"/>
          <a:ext cx="8890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138235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48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167217</xdr:rowOff>
    </xdr:from>
    <xdr:to>
      <xdr:col>72</xdr:col>
      <xdr:colOff>203200</xdr:colOff>
      <xdr:row>41</xdr:row>
      <xdr:rowOff>35983</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70252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167217</xdr:rowOff>
    </xdr:from>
    <xdr:to>
      <xdr:col>68</xdr:col>
      <xdr:colOff>152400</xdr:colOff>
      <xdr:row>41</xdr:row>
      <xdr:rowOff>35983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70252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77910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57802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5292</xdr:rowOff>
    </xdr:from>
    <xdr:to>
      <xdr:col>81</xdr:col>
      <xdr:colOff>95250</xdr:colOff>
      <xdr:row>41</xdr:row>
      <xdr:rowOff>106892</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03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148819</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7006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85725</xdr:rowOff>
    </xdr:from>
    <xdr:to>
      <xdr:col>77</xdr:col>
      <xdr:colOff>95250</xdr:colOff>
      <xdr:row>42</xdr:row>
      <xdr:rowOff>15875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652</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20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116417</xdr:rowOff>
    </xdr:from>
    <xdr:to>
      <xdr:col>73</xdr:col>
      <xdr:colOff>44450</xdr:colOff>
      <xdr:row>41</xdr:row>
      <xdr:rowOff>46567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31344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156633</xdr:rowOff>
    </xdr:from>
    <xdr:to>
      <xdr:col>68</xdr:col>
      <xdr:colOff>203200</xdr:colOff>
      <xdr:row>41</xdr:row>
      <xdr:rowOff>86783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71560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116417</xdr:rowOff>
    </xdr:from>
    <xdr:to>
      <xdr:col>64</xdr:col>
      <xdr:colOff>152400</xdr:colOff>
      <xdr:row>41</xdr:row>
      <xdr:rowOff>46567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31344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これまでの特別区債の発行抑制、職員数の適正管理に伴う人件費削減などの取り組みの結果、将来負担比率は０となっている。今後も、公平な世代間負担を考慮した、持続可能な財政運営に努める。</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467,000
440,162
34.80
286,051,597
273,038,078
11,409,131
134,525,131
43,516,752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人件費は、近年、経営改革の推進による職員数の減によって減少傾向となっていたが、令和２年度に、会計年度任用職員制度の導入によって対前年度比１．６ポイントの増となった。</a:t>
          </a:r>
        </a:p>
        <a:p>
          <a:r>
            <a:rPr kumimoji="1" lang="ja-JP" altLang="en-US" sz="1300">
              <a:latin typeface="ＭＳ Ｐゴシック" panose="020B0600070205080204" pitchFamily="50" charset="-128"/>
              <a:ea typeface="ＭＳ Ｐゴシック" panose="020B0600070205080204" pitchFamily="50" charset="-128"/>
            </a:rPr>
            <a:t>　令和５年度は、退職者数の減に伴う退職手当の減などにより、前年度比１．２ポイントの減となり、引き続き類似団体内平均より低い水準にある。今後も職員定数の適正管理を推進し、増加抑制に努める。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xdr:rowOff>
    </xdr:from>
    <xdr:to>
      <xdr:col>24</xdr:col>
      <xdr:colOff>25400</xdr:colOff>
      <xdr:row>36</xdr:row>
      <xdr:rowOff>165100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849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165100</xdr:rowOff>
    </xdr:from>
    <xdr:to>
      <xdr:col>19</xdr:col>
      <xdr:colOff>187325</xdr:colOff>
      <xdr:row>37</xdr:row>
      <xdr:rowOff>107950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37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9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107950</xdr:rowOff>
    </xdr:from>
    <xdr:to>
      <xdr:col>15</xdr:col>
      <xdr:colOff>98425</xdr:colOff>
      <xdr:row>38</xdr:row>
      <xdr:rowOff>101600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516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35577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69850</xdr:rowOff>
    </xdr:from>
    <xdr:to>
      <xdr:col>11</xdr:col>
      <xdr:colOff>9525</xdr:colOff>
      <xdr:row>38</xdr:row>
      <xdr:rowOff>101600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135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54627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60977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133350</xdr:rowOff>
    </xdr:from>
    <xdr:to>
      <xdr:col>24</xdr:col>
      <xdr:colOff>76200</xdr:colOff>
      <xdr:row>36</xdr:row>
      <xdr:rowOff>63500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149877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114300</xdr:rowOff>
    </xdr:from>
    <xdr:to>
      <xdr:col>20</xdr:col>
      <xdr:colOff>38100</xdr:colOff>
      <xdr:row>37</xdr:row>
      <xdr:rowOff>44450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54627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57150</xdr:rowOff>
    </xdr:from>
    <xdr:to>
      <xdr:col>15</xdr:col>
      <xdr:colOff>149225</xdr:colOff>
      <xdr:row>37</xdr:row>
      <xdr:rowOff>158750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168927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50800</xdr:rowOff>
    </xdr:from>
    <xdr:to>
      <xdr:col>11</xdr:col>
      <xdr:colOff>60325</xdr:colOff>
      <xdr:row>38</xdr:row>
      <xdr:rowOff>152400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130827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防疫事業経費や情報システム運営経費の増などにより、前年度比０．５ポイントの増となったが、引き続き類似団体内平均より低い水準にある。今後も光熱水費の節減の取り組みや事務事業の見直しを図り、行政運営の効率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156936</xdr:rowOff>
    </xdr:from>
    <xdr:to>
      <xdr:col>82</xdr:col>
      <xdr:colOff>107950</xdr:colOff>
      <xdr:row>14</xdr:row>
      <xdr:rowOff>39914</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385786"/>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557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146050</xdr:rowOff>
    </xdr:from>
    <xdr:to>
      <xdr:col>78</xdr:col>
      <xdr:colOff>69850</xdr:colOff>
      <xdr:row>13</xdr:row>
      <xdr:rowOff>156936</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3749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34670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146050</xdr:rowOff>
    </xdr:from>
    <xdr:to>
      <xdr:col>73</xdr:col>
      <xdr:colOff>180975</xdr:colOff>
      <xdr:row>14</xdr:row>
      <xdr:rowOff>39914</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37490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2013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7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135164</xdr:rowOff>
    </xdr:from>
    <xdr:to>
      <xdr:col>69</xdr:col>
      <xdr:colOff>92075</xdr:colOff>
      <xdr:row>14</xdr:row>
      <xdr:rowOff>39914</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3640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56441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2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160564</xdr:rowOff>
    </xdr:from>
    <xdr:to>
      <xdr:col>82</xdr:col>
      <xdr:colOff>158750</xdr:colOff>
      <xdr:row>14</xdr:row>
      <xdr:rowOff>90714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3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5641</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106136</xdr:rowOff>
    </xdr:from>
    <xdr:to>
      <xdr:col>78</xdr:col>
      <xdr:colOff>120650</xdr:colOff>
      <xdr:row>14</xdr:row>
      <xdr:rowOff>36286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33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46463</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103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95250</xdr:rowOff>
    </xdr:from>
    <xdr:to>
      <xdr:col>74</xdr:col>
      <xdr:colOff>31750</xdr:colOff>
      <xdr:row>14</xdr:row>
      <xdr:rowOff>25400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35577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160564</xdr:rowOff>
    </xdr:from>
    <xdr:to>
      <xdr:col>69</xdr:col>
      <xdr:colOff>142875</xdr:colOff>
      <xdr:row>14</xdr:row>
      <xdr:rowOff>90714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3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100891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15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31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分母である経常一般財源の増が、分子である私立保育園運営費助成や生活保護費などの増を上回り、前年度比０．４ポイントの減となったが、引き続き類似団体内平均より高い水準にある。今後も高水準で推移することが予測されるため、介護予防施策等を推進し、増加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140607</xdr:rowOff>
    </xdr:from>
    <xdr:to>
      <xdr:col>24</xdr:col>
      <xdr:colOff>25400</xdr:colOff>
      <xdr:row>60</xdr:row>
      <xdr:rowOff>12700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10256157"/>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12700</xdr:rowOff>
    </xdr:from>
    <xdr:to>
      <xdr:col>19</xdr:col>
      <xdr:colOff>187325</xdr:colOff>
      <xdr:row>60</xdr:row>
      <xdr:rowOff>56243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2997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78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45357</xdr:rowOff>
    </xdr:from>
    <xdr:to>
      <xdr:col>15</xdr:col>
      <xdr:colOff>98425</xdr:colOff>
      <xdr:row>60</xdr:row>
      <xdr:rowOff>56243</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103323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81842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1815</xdr:rowOff>
    </xdr:from>
    <xdr:to>
      <xdr:col>11</xdr:col>
      <xdr:colOff>9525</xdr:colOff>
      <xdr:row>60</xdr:row>
      <xdr:rowOff>45357</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10288815"/>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147155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103612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89807</xdr:rowOff>
    </xdr:from>
    <xdr:to>
      <xdr:col>24</xdr:col>
      <xdr:colOff>76200</xdr:colOff>
      <xdr:row>60</xdr:row>
      <xdr:rowOff>19957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20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61884</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17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133350</xdr:rowOff>
    </xdr:from>
    <xdr:to>
      <xdr:col>20</xdr:col>
      <xdr:colOff>38100</xdr:colOff>
      <xdr:row>60</xdr:row>
      <xdr:rowOff>63500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48277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5443</xdr:rowOff>
    </xdr:from>
    <xdr:to>
      <xdr:col>15</xdr:col>
      <xdr:colOff>149225</xdr:colOff>
      <xdr:row>60</xdr:row>
      <xdr:rowOff>107043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29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91820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37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166007</xdr:rowOff>
    </xdr:from>
    <xdr:to>
      <xdr:col>11</xdr:col>
      <xdr:colOff>60325</xdr:colOff>
      <xdr:row>60</xdr:row>
      <xdr:rowOff>96157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80934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122465</xdr:rowOff>
    </xdr:from>
    <xdr:to>
      <xdr:col>6</xdr:col>
      <xdr:colOff>171450</xdr:colOff>
      <xdr:row>60</xdr:row>
      <xdr:rowOff>52615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23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37392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32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後期高齢者医療事業特別会計繰出金などの増や分母の減により、前年度比０．６ポイントの増となった。引き続き類似団体内平均より高い水準にあるため、今後も介護予防施策等を推進するとともに、公共施設の計画的・予防的な維持補修を実施し、増加抑制に努め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146050</xdr:rowOff>
    </xdr:from>
    <xdr:to>
      <xdr:col>82</xdr:col>
      <xdr:colOff>107950</xdr:colOff>
      <xdr:row>60</xdr:row>
      <xdr:rowOff>88900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102616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146050</xdr:rowOff>
    </xdr:from>
    <xdr:to>
      <xdr:col>78</xdr:col>
      <xdr:colOff>69850</xdr:colOff>
      <xdr:row>60</xdr:row>
      <xdr:rowOff>107950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102616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107950</xdr:rowOff>
    </xdr:from>
    <xdr:to>
      <xdr:col>73</xdr:col>
      <xdr:colOff>180975</xdr:colOff>
      <xdr:row>60</xdr:row>
      <xdr:rowOff>165100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3949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111777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31750</xdr:rowOff>
    </xdr:from>
    <xdr:to>
      <xdr:col>69</xdr:col>
      <xdr:colOff>92075</xdr:colOff>
      <xdr:row>60</xdr:row>
      <xdr:rowOff>165100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3187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54627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130827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38100</xdr:rowOff>
    </xdr:from>
    <xdr:to>
      <xdr:col>82</xdr:col>
      <xdr:colOff>158750</xdr:colOff>
      <xdr:row>60</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10177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95250</xdr:rowOff>
    </xdr:from>
    <xdr:to>
      <xdr:col>78</xdr:col>
      <xdr:colOff>120650</xdr:colOff>
      <xdr:row>60</xdr:row>
      <xdr:rowOff>25400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10177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29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57150</xdr:rowOff>
    </xdr:from>
    <xdr:to>
      <xdr:col>74</xdr:col>
      <xdr:colOff>31750</xdr:colOff>
      <xdr:row>60</xdr:row>
      <xdr:rowOff>158750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143527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43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114300</xdr:rowOff>
    </xdr:from>
    <xdr:to>
      <xdr:col>69</xdr:col>
      <xdr:colOff>142875</xdr:colOff>
      <xdr:row>61</xdr:row>
      <xdr:rowOff>44450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29227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152400</xdr:rowOff>
    </xdr:from>
    <xdr:to>
      <xdr:col>65</xdr:col>
      <xdr:colOff>53975</xdr:colOff>
      <xdr:row>60</xdr:row>
      <xdr:rowOff>82550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67327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学校給食運営経費や地球温暖化対策推進事業経費の増などにより、前年度比１．０ポイントの増となり、類似団体内平均より高い水準にある。今後も補助・負担の適正化を図り、増加抑制に努め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155575</xdr:rowOff>
    </xdr:from>
    <xdr:to>
      <xdr:col>82</xdr:col>
      <xdr:colOff>107950</xdr:colOff>
      <xdr:row>36</xdr:row>
      <xdr:rowOff>98425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5984875"/>
          <a:ext cx="8382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41275</xdr:rowOff>
    </xdr:from>
    <xdr:to>
      <xdr:col>78</xdr:col>
      <xdr:colOff>69850</xdr:colOff>
      <xdr:row>34</xdr:row>
      <xdr:rowOff>155575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587057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45102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702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41275</xdr:rowOff>
    </xdr:from>
    <xdr:to>
      <xdr:col>73</xdr:col>
      <xdr:colOff>180975</xdr:colOff>
      <xdr:row>35</xdr:row>
      <xdr:rowOff>69850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5870575"/>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134002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6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41275</xdr:rowOff>
    </xdr:from>
    <xdr:to>
      <xdr:col>69</xdr:col>
      <xdr:colOff>92075</xdr:colOff>
      <xdr:row>35</xdr:row>
      <xdr:rowOff>69850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0420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73677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45102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0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47625</xdr:rowOff>
    </xdr:from>
    <xdr:to>
      <xdr:col>82</xdr:col>
      <xdr:colOff>158750</xdr:colOff>
      <xdr:row>36</xdr:row>
      <xdr:rowOff>149225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21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19702</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19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104775</xdr:rowOff>
    </xdr:from>
    <xdr:to>
      <xdr:col>78</xdr:col>
      <xdr:colOff>120650</xdr:colOff>
      <xdr:row>35</xdr:row>
      <xdr:rowOff>34925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93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19702</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020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161925</xdr:rowOff>
    </xdr:from>
    <xdr:to>
      <xdr:col>74</xdr:col>
      <xdr:colOff>31750</xdr:colOff>
      <xdr:row>34</xdr:row>
      <xdr:rowOff>92075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8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102252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58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19050</xdr:rowOff>
    </xdr:from>
    <xdr:to>
      <xdr:col>69</xdr:col>
      <xdr:colOff>142875</xdr:colOff>
      <xdr:row>35</xdr:row>
      <xdr:rowOff>120650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105427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161925</xdr:rowOff>
    </xdr:from>
    <xdr:to>
      <xdr:col>65</xdr:col>
      <xdr:colOff>53975</xdr:colOff>
      <xdr:row>35</xdr:row>
      <xdr:rowOff>92075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9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76852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077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小学校の校庭用地取得のために発行した特別区債の元金償還額の増などがあったが、対前年度比で横ばいとなり、引き続き類似団体内平均より低い水準にある。しかしながら、今後も学校施設の改築やまちづくり事業などの対象事業経費の増加が見込まれることから、引き続き財源対策を徹底するとともに、公平な世代間負担を考慮し、増加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107950</xdr:rowOff>
    </xdr:from>
    <xdr:to>
      <xdr:col>24</xdr:col>
      <xdr:colOff>25400</xdr:colOff>
      <xdr:row>75</xdr:row>
      <xdr:rowOff>107950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2966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69850</xdr:rowOff>
    </xdr:from>
    <xdr:to>
      <xdr:col>19</xdr:col>
      <xdr:colOff>187325</xdr:colOff>
      <xdr:row>75</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2928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31750</xdr:rowOff>
    </xdr:from>
    <xdr:to>
      <xdr:col>15</xdr:col>
      <xdr:colOff>98425</xdr:colOff>
      <xdr:row>75</xdr:row>
      <xdr:rowOff>69850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2890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31750</xdr:rowOff>
    </xdr:from>
    <xdr:to>
      <xdr:col>11</xdr:col>
      <xdr:colOff>9525</xdr:colOff>
      <xdr:row>75</xdr:row>
      <xdr:rowOff>31750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289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57150</xdr:rowOff>
    </xdr:from>
    <xdr:to>
      <xdr:col>24</xdr:col>
      <xdr:colOff>76200</xdr:colOff>
      <xdr:row>75</xdr:row>
      <xdr:rowOff>158750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73677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57150</xdr:rowOff>
    </xdr:from>
    <xdr:to>
      <xdr:col>20</xdr:col>
      <xdr:colOff>38100</xdr:colOff>
      <xdr:row>75</xdr:row>
      <xdr:rowOff>158750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168927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68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19050</xdr:rowOff>
    </xdr:from>
    <xdr:to>
      <xdr:col>15</xdr:col>
      <xdr:colOff>149225</xdr:colOff>
      <xdr:row>75</xdr:row>
      <xdr:rowOff>120650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152400</xdr:rowOff>
    </xdr:from>
    <xdr:to>
      <xdr:col>11</xdr:col>
      <xdr:colOff>60325</xdr:colOff>
      <xdr:row>75</xdr:row>
      <xdr:rowOff>82550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92727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152400</xdr:rowOff>
    </xdr:from>
    <xdr:to>
      <xdr:col>6</xdr:col>
      <xdr:colOff>171450</xdr:colOff>
      <xdr:row>75</xdr:row>
      <xdr:rowOff>82550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92727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令和５年度は、物件費や補助費等の増により、前年度比０．５ポイントの増となり、引き続き類似団体内平均より高い水準にある。今後も収納率向上や事務事業の見直しを図り、機動的な財政運営に努める。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58420</xdr:rowOff>
    </xdr:from>
    <xdr:to>
      <xdr:col>82</xdr:col>
      <xdr:colOff>107950</xdr:colOff>
      <xdr:row>79</xdr:row>
      <xdr:rowOff>86995</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60297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132732</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334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58420</xdr:rowOff>
    </xdr:from>
    <xdr:to>
      <xdr:col>78</xdr:col>
      <xdr:colOff>69850</xdr:colOff>
      <xdr:row>79</xdr:row>
      <xdr:rowOff>144145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60297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62247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26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144145</xdr:rowOff>
    </xdr:from>
    <xdr:to>
      <xdr:col>73</xdr:col>
      <xdr:colOff>180975</xdr:colOff>
      <xdr:row>80</xdr:row>
      <xdr:rowOff>132714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688695"/>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153688</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355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104139</xdr:rowOff>
    </xdr:from>
    <xdr:to>
      <xdr:col>69</xdr:col>
      <xdr:colOff>92075</xdr:colOff>
      <xdr:row>80</xdr:row>
      <xdr:rowOff>132714</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648689"/>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10813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55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156863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70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36195</xdr:rowOff>
    </xdr:from>
    <xdr:to>
      <xdr:col>82</xdr:col>
      <xdr:colOff>158750</xdr:colOff>
      <xdr:row>79</xdr:row>
      <xdr:rowOff>137795</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580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8272</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552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7620</xdr:rowOff>
    </xdr:from>
    <xdr:to>
      <xdr:col>78</xdr:col>
      <xdr:colOff>120650</xdr:colOff>
      <xdr:row>79</xdr:row>
      <xdr:rowOff>109220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55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93997</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638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93345</xdr:rowOff>
    </xdr:from>
    <xdr:to>
      <xdr:col>74</xdr:col>
      <xdr:colOff>31750</xdr:colOff>
      <xdr:row>80</xdr:row>
      <xdr:rowOff>23495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63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8272</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724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81914</xdr:rowOff>
    </xdr:from>
    <xdr:to>
      <xdr:col>69</xdr:col>
      <xdr:colOff>142875</xdr:colOff>
      <xdr:row>81</xdr:row>
      <xdr:rowOff>12064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79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168291</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884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53339</xdr:rowOff>
    </xdr:from>
    <xdr:to>
      <xdr:col>65</xdr:col>
      <xdr:colOff>53975</xdr:colOff>
      <xdr:row>79</xdr:row>
      <xdr:rowOff>154939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59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165116</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366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96574</xdr:rowOff>
    </xdr:from>
    <xdr:to>
      <xdr:col>29</xdr:col>
      <xdr:colOff>127000</xdr:colOff>
      <xdr:row>18</xdr:row>
      <xdr:rowOff>117301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30299"/>
          <a:ext cx="647700" cy="207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55248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17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117301</xdr:rowOff>
    </xdr:from>
    <xdr:to>
      <xdr:col>26</xdr:col>
      <xdr:colOff>50800</xdr:colOff>
      <xdr:row>18</xdr:row>
      <xdr:rowOff>121307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51026"/>
          <a:ext cx="698500" cy="40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156528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115712</xdr:rowOff>
    </xdr:from>
    <xdr:to>
      <xdr:col>22</xdr:col>
      <xdr:colOff>114300</xdr:colOff>
      <xdr:row>18</xdr:row>
      <xdr:rowOff>121307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249437"/>
          <a:ext cx="698500" cy="55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159075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115712</xdr:rowOff>
    </xdr:from>
    <xdr:to>
      <xdr:col>18</xdr:col>
      <xdr:colOff>177800</xdr:colOff>
      <xdr:row>18</xdr:row>
      <xdr:rowOff>134348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49437"/>
          <a:ext cx="698500" cy="186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160012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4836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45774</xdr:rowOff>
    </xdr:from>
    <xdr:to>
      <xdr:col>29</xdr:col>
      <xdr:colOff>177800</xdr:colOff>
      <xdr:row>18</xdr:row>
      <xdr:rowOff>147374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794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17851</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51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66501</xdr:rowOff>
    </xdr:from>
    <xdr:to>
      <xdr:col>26</xdr:col>
      <xdr:colOff>101600</xdr:colOff>
      <xdr:row>18</xdr:row>
      <xdr:rowOff>168101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002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152878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86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70507</xdr:rowOff>
    </xdr:from>
    <xdr:to>
      <xdr:col>22</xdr:col>
      <xdr:colOff>165100</xdr:colOff>
      <xdr:row>19</xdr:row>
      <xdr:rowOff>657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042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156884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90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64912</xdr:rowOff>
    </xdr:from>
    <xdr:to>
      <xdr:col>19</xdr:col>
      <xdr:colOff>38100</xdr:colOff>
      <xdr:row>18</xdr:row>
      <xdr:rowOff>166512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1986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151289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285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83548</xdr:rowOff>
    </xdr:from>
    <xdr:to>
      <xdr:col>15</xdr:col>
      <xdr:colOff>101600</xdr:colOff>
      <xdr:row>19</xdr:row>
      <xdr:rowOff>13698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172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169925</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0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136509</xdr:rowOff>
    </xdr:from>
    <xdr:to>
      <xdr:col>29</xdr:col>
      <xdr:colOff>127000</xdr:colOff>
      <xdr:row>37</xdr:row>
      <xdr:rowOff>51836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089759"/>
          <a:ext cx="647700" cy="867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60530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185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51836</xdr:rowOff>
    </xdr:from>
    <xdr:to>
      <xdr:col>26</xdr:col>
      <xdr:colOff>50800</xdr:colOff>
      <xdr:row>37</xdr:row>
      <xdr:rowOff>217525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176536"/>
          <a:ext cx="698500" cy="1656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260738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385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336672</xdr:rowOff>
    </xdr:from>
    <xdr:to>
      <xdr:col>22</xdr:col>
      <xdr:colOff>114300</xdr:colOff>
      <xdr:row>37</xdr:row>
      <xdr:rowOff>217525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47022"/>
          <a:ext cx="698500" cy="3952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275779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400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336672</xdr:rowOff>
    </xdr:from>
    <xdr:to>
      <xdr:col>18</xdr:col>
      <xdr:colOff>177800</xdr:colOff>
      <xdr:row>37</xdr:row>
      <xdr:rowOff>282036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47022"/>
          <a:ext cx="698500" cy="459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283735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40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165895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11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85709</xdr:rowOff>
    </xdr:from>
    <xdr:to>
      <xdr:col>29</xdr:col>
      <xdr:colOff>177800</xdr:colOff>
      <xdr:row>37</xdr:row>
      <xdr:rowOff>15859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389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273686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84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1036</xdr:rowOff>
    </xdr:from>
    <xdr:to>
      <xdr:col>26</xdr:col>
      <xdr:colOff>101600</xdr:colOff>
      <xdr:row>37</xdr:row>
      <xdr:rowOff>102636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257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284263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894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166725</xdr:rowOff>
    </xdr:from>
    <xdr:to>
      <xdr:col>22</xdr:col>
      <xdr:colOff>165100</xdr:colOff>
      <xdr:row>37</xdr:row>
      <xdr:rowOff>268325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914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107052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60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285872</xdr:rowOff>
    </xdr:from>
    <xdr:to>
      <xdr:col>19</xdr:col>
      <xdr:colOff>38100</xdr:colOff>
      <xdr:row>36</xdr:row>
      <xdr:rowOff>44572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962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54749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665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231236</xdr:rowOff>
    </xdr:from>
    <xdr:to>
      <xdr:col>15</xdr:col>
      <xdr:colOff>101600</xdr:colOff>
      <xdr:row>37</xdr:row>
      <xdr:rowOff>332836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3559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317613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442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467,000
440,162
34.80
286,051,597
273,038,078
11,409,131
134,525,131
43,516,752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84749</xdr:rowOff>
    </xdr:from>
    <xdr:to>
      <xdr:col>24</xdr:col>
      <xdr:colOff>63500</xdr:colOff>
      <xdr:row>37</xdr:row>
      <xdr:rowOff>90192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428399"/>
          <a:ext cx="8382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57381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29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84749</xdr:rowOff>
    </xdr:from>
    <xdr:to>
      <xdr:col>19</xdr:col>
      <xdr:colOff>177800</xdr:colOff>
      <xdr:row>37</xdr:row>
      <xdr:rowOff>87579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28399"/>
          <a:ext cx="8890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75779</xdr:rowOff>
    </xdr:from>
    <xdr:to>
      <xdr:col>15</xdr:col>
      <xdr:colOff>50800</xdr:colOff>
      <xdr:row>37</xdr:row>
      <xdr:rowOff>87579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19429"/>
          <a:ext cx="889000" cy="1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131589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75779</xdr:rowOff>
    </xdr:from>
    <xdr:to>
      <xdr:col>10</xdr:col>
      <xdr:colOff>114300</xdr:colOff>
      <xdr:row>37</xdr:row>
      <xdr:rowOff>106880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19429"/>
          <a:ext cx="889000" cy="31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128737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153916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39392</xdr:rowOff>
    </xdr:from>
    <xdr:to>
      <xdr:col>24</xdr:col>
      <xdr:colOff>114300</xdr:colOff>
      <xdr:row>37</xdr:row>
      <xdr:rowOff>140992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8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17819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61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33949</xdr:rowOff>
    </xdr:from>
    <xdr:to>
      <xdr:col>20</xdr:col>
      <xdr:colOff>38100</xdr:colOff>
      <xdr:row>37</xdr:row>
      <xdr:rowOff>135549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77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126676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70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36779</xdr:rowOff>
    </xdr:from>
    <xdr:to>
      <xdr:col>15</xdr:col>
      <xdr:colOff>101600</xdr:colOff>
      <xdr:row>37</xdr:row>
      <xdr:rowOff>138379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8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129506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73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24979</xdr:rowOff>
    </xdr:from>
    <xdr:to>
      <xdr:col>10</xdr:col>
      <xdr:colOff>165100</xdr:colOff>
      <xdr:row>37</xdr:row>
      <xdr:rowOff>126579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6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117706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61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56080</xdr:rowOff>
    </xdr:from>
    <xdr:to>
      <xdr:col>6</xdr:col>
      <xdr:colOff>38100</xdr:colOff>
      <xdr:row>37</xdr:row>
      <xdr:rowOff>157680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9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148807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92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101936</xdr:rowOff>
    </xdr:from>
    <xdr:to>
      <xdr:col>24</xdr:col>
      <xdr:colOff>63500</xdr:colOff>
      <xdr:row>56</xdr:row>
      <xdr:rowOff>111546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703136"/>
          <a:ext cx="838200" cy="9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46530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6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101936</xdr:rowOff>
    </xdr:from>
    <xdr:to>
      <xdr:col>19</xdr:col>
      <xdr:colOff>177800</xdr:colOff>
      <xdr:row>56</xdr:row>
      <xdr:rowOff>128626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03136"/>
          <a:ext cx="889000" cy="2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115395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128626</xdr:rowOff>
    </xdr:from>
    <xdr:to>
      <xdr:col>15</xdr:col>
      <xdr:colOff>50800</xdr:colOff>
      <xdr:row>57</xdr:row>
      <xdr:rowOff>789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29826"/>
          <a:ext cx="889000" cy="43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140957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789</xdr:rowOff>
    </xdr:from>
    <xdr:to>
      <xdr:col>10</xdr:col>
      <xdr:colOff>114300</xdr:colOff>
      <xdr:row>57</xdr:row>
      <xdr:rowOff>14354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73439"/>
          <a:ext cx="889000" cy="1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39774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55392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60746</xdr:rowOff>
    </xdr:from>
    <xdr:to>
      <xdr:col>24</xdr:col>
      <xdr:colOff>114300</xdr:colOff>
      <xdr:row>56</xdr:row>
      <xdr:rowOff>162346</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61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2080</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3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51136</xdr:rowOff>
    </xdr:from>
    <xdr:to>
      <xdr:col>20</xdr:col>
      <xdr:colOff>38100</xdr:colOff>
      <xdr:row>56</xdr:row>
      <xdr:rowOff>152736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5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143863</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4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77826</xdr:rowOff>
    </xdr:from>
    <xdr:to>
      <xdr:col>15</xdr:col>
      <xdr:colOff>101600</xdr:colOff>
      <xdr:row>57</xdr:row>
      <xdr:rowOff>7976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7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170553</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7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121439</xdr:rowOff>
    </xdr:from>
    <xdr:to>
      <xdr:col>10</xdr:col>
      <xdr:colOff>165100</xdr:colOff>
      <xdr:row>57</xdr:row>
      <xdr:rowOff>51589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2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42716</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1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135004</xdr:rowOff>
    </xdr:from>
    <xdr:to>
      <xdr:col>6</xdr:col>
      <xdr:colOff>38100</xdr:colOff>
      <xdr:row>57</xdr:row>
      <xdr:rowOff>65154</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3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56281</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2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55727</xdr:rowOff>
    </xdr:from>
    <xdr:to>
      <xdr:col>24</xdr:col>
      <xdr:colOff>63500</xdr:colOff>
      <xdr:row>77</xdr:row>
      <xdr:rowOff>58319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257377"/>
          <a:ext cx="838200" cy="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6138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07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39497</xdr:rowOff>
    </xdr:from>
    <xdr:to>
      <xdr:col>19</xdr:col>
      <xdr:colOff>177800</xdr:colOff>
      <xdr:row>77</xdr:row>
      <xdr:rowOff>58319</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241147"/>
          <a:ext cx="889000" cy="1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140327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25476</xdr:rowOff>
    </xdr:from>
    <xdr:to>
      <xdr:col>15</xdr:col>
      <xdr:colOff>50800</xdr:colOff>
      <xdr:row>77</xdr:row>
      <xdr:rowOff>39497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227126"/>
          <a:ext cx="889000" cy="1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152976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25476</xdr:rowOff>
    </xdr:from>
    <xdr:to>
      <xdr:col>10</xdr:col>
      <xdr:colOff>114300</xdr:colOff>
      <xdr:row>77</xdr:row>
      <xdr:rowOff>48870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227126"/>
          <a:ext cx="889000" cy="23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131260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112437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4927</xdr:rowOff>
    </xdr:from>
    <xdr:to>
      <xdr:col>24</xdr:col>
      <xdr:colOff>114300</xdr:colOff>
      <xdr:row>77</xdr:row>
      <xdr:rowOff>106527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0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27804</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58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7519</xdr:rowOff>
    </xdr:from>
    <xdr:to>
      <xdr:col>20</xdr:col>
      <xdr:colOff>38100</xdr:colOff>
      <xdr:row>77</xdr:row>
      <xdr:rowOff>109119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0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125646</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98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160147</xdr:rowOff>
    </xdr:from>
    <xdr:to>
      <xdr:col>15</xdr:col>
      <xdr:colOff>101600</xdr:colOff>
      <xdr:row>77</xdr:row>
      <xdr:rowOff>90297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19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106824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965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146126</xdr:rowOff>
    </xdr:from>
    <xdr:to>
      <xdr:col>10</xdr:col>
      <xdr:colOff>165100</xdr:colOff>
      <xdr:row>77</xdr:row>
      <xdr:rowOff>76276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17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92803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951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169520</xdr:rowOff>
    </xdr:from>
    <xdr:to>
      <xdr:col>6</xdr:col>
      <xdr:colOff>38100</xdr:colOff>
      <xdr:row>77</xdr:row>
      <xdr:rowOff>99670</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1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116197</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974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42134</xdr:rowOff>
    </xdr:from>
    <xdr:to>
      <xdr:col>24</xdr:col>
      <xdr:colOff>62865</xdr:colOff>
      <xdr:row>99</xdr:row>
      <xdr:rowOff>26566</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2634"/>
          <a:ext cx="1270" cy="1527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30393</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0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26566</xdr:rowOff>
    </xdr:from>
    <xdr:to>
      <xdr:col>24</xdr:col>
      <xdr:colOff>152400</xdr:colOff>
      <xdr:row>99</xdr:row>
      <xdr:rowOff>26566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160261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42134</xdr:rowOff>
    </xdr:from>
    <xdr:to>
      <xdr:col>24</xdr:col>
      <xdr:colOff>152400</xdr:colOff>
      <xdr:row>90</xdr:row>
      <xdr:rowOff>42134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54639</xdr:rowOff>
    </xdr:from>
    <xdr:to>
      <xdr:col>24</xdr:col>
      <xdr:colOff>63500</xdr:colOff>
      <xdr:row>91</xdr:row>
      <xdr:rowOff>168343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5485139"/>
          <a:ext cx="838200" cy="28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145897</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090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167470</xdr:rowOff>
    </xdr:from>
    <xdr:to>
      <xdr:col>24</xdr:col>
      <xdr:colOff>114300</xdr:colOff>
      <xdr:row>94</xdr:row>
      <xdr:rowOff>97620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102050</xdr:rowOff>
    </xdr:from>
    <xdr:to>
      <xdr:col>19</xdr:col>
      <xdr:colOff>177800</xdr:colOff>
      <xdr:row>91</xdr:row>
      <xdr:rowOff>168343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5532550"/>
          <a:ext cx="889000" cy="237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119715</xdr:rowOff>
    </xdr:from>
    <xdr:to>
      <xdr:col>20</xdr:col>
      <xdr:colOff>38100</xdr:colOff>
      <xdr:row>95</xdr:row>
      <xdr:rowOff>49865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40992</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328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102050</xdr:rowOff>
    </xdr:from>
    <xdr:to>
      <xdr:col>15</xdr:col>
      <xdr:colOff>50800</xdr:colOff>
      <xdr:row>94</xdr:row>
      <xdr:rowOff>51643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5532550"/>
          <a:ext cx="889000" cy="63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103232</xdr:rowOff>
    </xdr:from>
    <xdr:to>
      <xdr:col>15</xdr:col>
      <xdr:colOff>101600</xdr:colOff>
      <xdr:row>94</xdr:row>
      <xdr:rowOff>33382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24509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51643</xdr:rowOff>
    </xdr:from>
    <xdr:to>
      <xdr:col>10</xdr:col>
      <xdr:colOff>114300</xdr:colOff>
      <xdr:row>94</xdr:row>
      <xdr:rowOff>163771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167943"/>
          <a:ext cx="889000" cy="11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82659</xdr:rowOff>
    </xdr:from>
    <xdr:to>
      <xdr:col>10</xdr:col>
      <xdr:colOff>165100</xdr:colOff>
      <xdr:row>97</xdr:row>
      <xdr:rowOff>12809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3936</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75961</xdr:rowOff>
    </xdr:from>
    <xdr:to>
      <xdr:col>6</xdr:col>
      <xdr:colOff>38100</xdr:colOff>
      <xdr:row>98</xdr:row>
      <xdr:rowOff>6111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168688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3839</xdr:rowOff>
    </xdr:from>
    <xdr:to>
      <xdr:col>24</xdr:col>
      <xdr:colOff>114300</xdr:colOff>
      <xdr:row>90</xdr:row>
      <xdr:rowOff>105439</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543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115812</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37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117543</xdr:rowOff>
    </xdr:from>
    <xdr:to>
      <xdr:col>20</xdr:col>
      <xdr:colOff>38100</xdr:colOff>
      <xdr:row>92</xdr:row>
      <xdr:rowOff>47693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5719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64220</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494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51250</xdr:rowOff>
    </xdr:from>
    <xdr:to>
      <xdr:col>15</xdr:col>
      <xdr:colOff>101600</xdr:colOff>
      <xdr:row>90</xdr:row>
      <xdr:rowOff>152850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548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88</xdr:row>
      <xdr:rowOff>169377</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25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843</xdr:rowOff>
    </xdr:from>
    <xdr:to>
      <xdr:col>10</xdr:col>
      <xdr:colOff>165100</xdr:colOff>
      <xdr:row>94</xdr:row>
      <xdr:rowOff>102443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11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118970</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5892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112971</xdr:rowOff>
    </xdr:from>
    <xdr:to>
      <xdr:col>6</xdr:col>
      <xdr:colOff>38100</xdr:colOff>
      <xdr:row>95</xdr:row>
      <xdr:rowOff>43121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22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59648</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004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82867</xdr:rowOff>
    </xdr:from>
    <xdr:to>
      <xdr:col>54</xdr:col>
      <xdr:colOff>189865</xdr:colOff>
      <xdr:row>37</xdr:row>
      <xdr:rowOff>50902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569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54729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39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50902</xdr:rowOff>
    </xdr:from>
    <xdr:to>
      <xdr:col>55</xdr:col>
      <xdr:colOff>88900</xdr:colOff>
      <xdr:row>37</xdr:row>
      <xdr:rowOff>50902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39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29544</xdr:rowOff>
    </xdr:from>
    <xdr:ext cx="534377"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34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82867</xdr:rowOff>
    </xdr:from>
    <xdr:to>
      <xdr:col>55</xdr:col>
      <xdr:colOff>88900</xdr:colOff>
      <xdr:row>32</xdr:row>
      <xdr:rowOff>82867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569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109245</xdr:rowOff>
    </xdr:from>
    <xdr:to>
      <xdr:col>55</xdr:col>
      <xdr:colOff>0</xdr:colOff>
      <xdr:row>36</xdr:row>
      <xdr:rowOff>124358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281445"/>
          <a:ext cx="83820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76522</xdr:rowOff>
    </xdr:from>
    <xdr:ext cx="534377"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77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53645</xdr:rowOff>
    </xdr:from>
    <xdr:to>
      <xdr:col>55</xdr:col>
      <xdr:colOff>50800</xdr:colOff>
      <xdr:row>36</xdr:row>
      <xdr:rowOff>155245</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22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124358</xdr:rowOff>
    </xdr:from>
    <xdr:to>
      <xdr:col>50</xdr:col>
      <xdr:colOff>114300</xdr:colOff>
      <xdr:row>37</xdr:row>
      <xdr:rowOff>60287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296558"/>
          <a:ext cx="889000" cy="107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61011</xdr:rowOff>
    </xdr:from>
    <xdr:to>
      <xdr:col>50</xdr:col>
      <xdr:colOff>165100</xdr:colOff>
      <xdr:row>36</xdr:row>
      <xdr:rowOff>162611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7688</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600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127965</xdr:rowOff>
    </xdr:from>
    <xdr:to>
      <xdr:col>45</xdr:col>
      <xdr:colOff>177800</xdr:colOff>
      <xdr:row>37</xdr:row>
      <xdr:rowOff>60287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7861300" y="5100015"/>
          <a:ext cx="889000" cy="1303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144729</xdr:rowOff>
    </xdr:from>
    <xdr:to>
      <xdr:col>46</xdr:col>
      <xdr:colOff>38100</xdr:colOff>
      <xdr:row>37</xdr:row>
      <xdr:rowOff>74879</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91406</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29</xdr:row>
      <xdr:rowOff>127965</xdr:rowOff>
    </xdr:from>
    <xdr:to>
      <xdr:col>41</xdr:col>
      <xdr:colOff>50800</xdr:colOff>
      <xdr:row>37</xdr:row>
      <xdr:rowOff>106007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5100015"/>
          <a:ext cx="889000" cy="1349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100736</xdr:rowOff>
    </xdr:from>
    <xdr:to>
      <xdr:col>41</xdr:col>
      <xdr:colOff>101600</xdr:colOff>
      <xdr:row>30</xdr:row>
      <xdr:rowOff>30886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22013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516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47396</xdr:rowOff>
    </xdr:from>
    <xdr:to>
      <xdr:col>36</xdr:col>
      <xdr:colOff>165100</xdr:colOff>
      <xdr:row>37</xdr:row>
      <xdr:rowOff>148996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165523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58445</xdr:rowOff>
    </xdr:from>
    <xdr:to>
      <xdr:col>55</xdr:col>
      <xdr:colOff>50800</xdr:colOff>
      <xdr:row>36</xdr:row>
      <xdr:rowOff>160045</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23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32071</xdr:rowOff>
    </xdr:from>
    <xdr:ext cx="534377"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204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73558</xdr:rowOff>
    </xdr:from>
    <xdr:to>
      <xdr:col>50</xdr:col>
      <xdr:colOff>165100</xdr:colOff>
      <xdr:row>37</xdr:row>
      <xdr:rowOff>3708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24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166285</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633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9487</xdr:rowOff>
    </xdr:from>
    <xdr:to>
      <xdr:col>46</xdr:col>
      <xdr:colOff>38100</xdr:colOff>
      <xdr:row>37</xdr:row>
      <xdr:rowOff>111087</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35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102214</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445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77165</xdr:rowOff>
    </xdr:from>
    <xdr:to>
      <xdr:col>41</xdr:col>
      <xdr:colOff>101600</xdr:colOff>
      <xdr:row>30</xdr:row>
      <xdr:rowOff>7315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504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23842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4824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55207</xdr:rowOff>
    </xdr:from>
    <xdr:to>
      <xdr:col>36</xdr:col>
      <xdr:colOff>165100</xdr:colOff>
      <xdr:row>37</xdr:row>
      <xdr:rowOff>156807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39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147934</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49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25203</xdr:rowOff>
    </xdr:from>
    <xdr:to>
      <xdr:col>55</xdr:col>
      <xdr:colOff>0</xdr:colOff>
      <xdr:row>57</xdr:row>
      <xdr:rowOff>36359</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639300" y="9454953"/>
          <a:ext cx="838200" cy="35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120184</xdr:rowOff>
    </xdr:from>
    <xdr:ext cx="534377"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721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36359</xdr:rowOff>
    </xdr:from>
    <xdr:to>
      <xdr:col>50</xdr:col>
      <xdr:colOff>114300</xdr:colOff>
      <xdr:row>57</xdr:row>
      <xdr:rowOff>50752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8750300" y="9809009"/>
          <a:ext cx="889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126009</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72111" y="989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164256</xdr:rowOff>
    </xdr:from>
    <xdr:to>
      <xdr:col>45</xdr:col>
      <xdr:colOff>177800</xdr:colOff>
      <xdr:row>57</xdr:row>
      <xdr:rowOff>50752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7861300" y="9765456"/>
          <a:ext cx="889000" cy="57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116801</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83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164256</xdr:rowOff>
    </xdr:from>
    <xdr:to>
      <xdr:col>41</xdr:col>
      <xdr:colOff>50800</xdr:colOff>
      <xdr:row>57</xdr:row>
      <xdr:rowOff>65131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6972300" y="9765456"/>
          <a:ext cx="889000" cy="7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122351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94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116791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705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145853</xdr:rowOff>
    </xdr:from>
    <xdr:to>
      <xdr:col>55</xdr:col>
      <xdr:colOff>50800</xdr:colOff>
      <xdr:row>55</xdr:row>
      <xdr:rowOff>76003</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40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168730</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255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157009</xdr:rowOff>
    </xdr:from>
    <xdr:to>
      <xdr:col>50</xdr:col>
      <xdr:colOff>165100</xdr:colOff>
      <xdr:row>57</xdr:row>
      <xdr:rowOff>87159</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758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103686</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72111" y="9533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171402</xdr:rowOff>
    </xdr:from>
    <xdr:to>
      <xdr:col>46</xdr:col>
      <xdr:colOff>38100</xdr:colOff>
      <xdr:row>57</xdr:row>
      <xdr:rowOff>101552</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772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118079</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83111" y="9547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113456</xdr:rowOff>
    </xdr:from>
    <xdr:to>
      <xdr:col>41</xdr:col>
      <xdr:colOff>101600</xdr:colOff>
      <xdr:row>57</xdr:row>
      <xdr:rowOff>43606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71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60133</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9489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14331</xdr:rowOff>
    </xdr:from>
    <xdr:to>
      <xdr:col>36</xdr:col>
      <xdr:colOff>165100</xdr:colOff>
      <xdr:row>57</xdr:row>
      <xdr:rowOff>115931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78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132458</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956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130378</xdr:rowOff>
    </xdr:from>
    <xdr:to>
      <xdr:col>55</xdr:col>
      <xdr:colOff>0</xdr:colOff>
      <xdr:row>78</xdr:row>
      <xdr:rowOff>60807</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3332028"/>
          <a:ext cx="838200" cy="101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9847</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382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153403</xdr:rowOff>
    </xdr:from>
    <xdr:to>
      <xdr:col>50</xdr:col>
      <xdr:colOff>114300</xdr:colOff>
      <xdr:row>78</xdr:row>
      <xdr:rowOff>60807</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355053"/>
          <a:ext cx="889000" cy="78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163834</xdr:rowOff>
    </xdr:from>
    <xdr:ext cx="469744"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404428" y="1353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153403</xdr:rowOff>
    </xdr:from>
    <xdr:to>
      <xdr:col>45</xdr:col>
      <xdr:colOff>177800</xdr:colOff>
      <xdr:row>78</xdr:row>
      <xdr:rowOff>75870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355053"/>
          <a:ext cx="889000" cy="93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131881</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15428" y="13504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71768</xdr:rowOff>
    </xdr:from>
    <xdr:to>
      <xdr:col>41</xdr:col>
      <xdr:colOff>50800</xdr:colOff>
      <xdr:row>78</xdr:row>
      <xdr:rowOff>75870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444868"/>
          <a:ext cx="889000" cy="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159910</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626428" y="1353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165116</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37428" y="1353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79578</xdr:rowOff>
    </xdr:from>
    <xdr:to>
      <xdr:col>55</xdr:col>
      <xdr:colOff>50800</xdr:colOff>
      <xdr:row>78</xdr:row>
      <xdr:rowOff>9728</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28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102455</xdr:rowOff>
    </xdr:from>
    <xdr:ext cx="534377"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13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10007</xdr:rowOff>
    </xdr:from>
    <xdr:to>
      <xdr:col>50</xdr:col>
      <xdr:colOff>165100</xdr:colOff>
      <xdr:row>78</xdr:row>
      <xdr:rowOff>111607</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38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128134</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72111" y="13158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102603</xdr:rowOff>
    </xdr:from>
    <xdr:to>
      <xdr:col>46</xdr:col>
      <xdr:colOff>38100</xdr:colOff>
      <xdr:row>78</xdr:row>
      <xdr:rowOff>32753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30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49280</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83111" y="13079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25070</xdr:rowOff>
    </xdr:from>
    <xdr:to>
      <xdr:col>41</xdr:col>
      <xdr:colOff>101600</xdr:colOff>
      <xdr:row>78</xdr:row>
      <xdr:rowOff>126670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39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143197</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317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20968</xdr:rowOff>
    </xdr:from>
    <xdr:to>
      <xdr:col>36</xdr:col>
      <xdr:colOff>165100</xdr:colOff>
      <xdr:row>78</xdr:row>
      <xdr:rowOff>122568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39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139095</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169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7996</xdr:rowOff>
    </xdr:from>
    <xdr:to>
      <xdr:col>55</xdr:col>
      <xdr:colOff>0</xdr:colOff>
      <xdr:row>98</xdr:row>
      <xdr:rowOff>26002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639300" y="16810096"/>
          <a:ext cx="838200" cy="1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111343</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570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7996</xdr:rowOff>
    </xdr:from>
    <xdr:to>
      <xdr:col>50</xdr:col>
      <xdr:colOff>114300</xdr:colOff>
      <xdr:row>98</xdr:row>
      <xdr:rowOff>27405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810096"/>
          <a:ext cx="889000" cy="19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50159</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85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169791</xdr:rowOff>
    </xdr:from>
    <xdr:to>
      <xdr:col>45</xdr:col>
      <xdr:colOff>177800</xdr:colOff>
      <xdr:row>98</xdr:row>
      <xdr:rowOff>27405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800441"/>
          <a:ext cx="889000" cy="29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93725</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55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169791</xdr:rowOff>
    </xdr:from>
    <xdr:to>
      <xdr:col>41</xdr:col>
      <xdr:colOff>50800</xdr:colOff>
      <xdr:row>98</xdr:row>
      <xdr:rowOff>23594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800441"/>
          <a:ext cx="889000" cy="25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63220</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86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69806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52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146652</xdr:rowOff>
    </xdr:from>
    <xdr:to>
      <xdr:col>55</xdr:col>
      <xdr:colOff>50800</xdr:colOff>
      <xdr:row>98</xdr:row>
      <xdr:rowOff>76802</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777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66893</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69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128646</xdr:rowOff>
    </xdr:from>
    <xdr:to>
      <xdr:col>50</xdr:col>
      <xdr:colOff>165100</xdr:colOff>
      <xdr:row>98</xdr:row>
      <xdr:rowOff>58796</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75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75323</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534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148055</xdr:rowOff>
    </xdr:from>
    <xdr:to>
      <xdr:col>46</xdr:col>
      <xdr:colOff>38100</xdr:colOff>
      <xdr:row>98</xdr:row>
      <xdr:rowOff>78205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77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69332</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871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118991</xdr:rowOff>
    </xdr:from>
    <xdr:to>
      <xdr:col>41</xdr:col>
      <xdr:colOff>101600</xdr:colOff>
      <xdr:row>98</xdr:row>
      <xdr:rowOff>49141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749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65668</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52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144244</xdr:rowOff>
    </xdr:from>
    <xdr:to>
      <xdr:col>36</xdr:col>
      <xdr:colOff>165100</xdr:colOff>
      <xdr:row>98</xdr:row>
      <xdr:rowOff>74394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77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65521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867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153645</xdr:rowOff>
    </xdr:from>
    <xdr:to>
      <xdr:col>85</xdr:col>
      <xdr:colOff>127000</xdr:colOff>
      <xdr:row>77</xdr:row>
      <xdr:rowOff>160138</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5481300" y="13355295"/>
          <a:ext cx="838200" cy="6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1729</xdr:rowOff>
    </xdr:from>
    <xdr:ext cx="469744"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03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160138</xdr:rowOff>
    </xdr:from>
    <xdr:to>
      <xdr:col>81</xdr:col>
      <xdr:colOff>50800</xdr:colOff>
      <xdr:row>78</xdr:row>
      <xdr:rowOff>6700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4592300" y="13361788"/>
          <a:ext cx="889000" cy="18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125372</xdr:rowOff>
    </xdr:from>
    <xdr:ext cx="469744"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246428" y="1298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6700</xdr:rowOff>
    </xdr:from>
    <xdr:to>
      <xdr:col>76</xdr:col>
      <xdr:colOff>114300</xdr:colOff>
      <xdr:row>78</xdr:row>
      <xdr:rowOff>17856</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3703300" y="13379800"/>
          <a:ext cx="889000" cy="11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81434</xdr:rowOff>
    </xdr:from>
    <xdr:ext cx="469744"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357428" y="1294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17856</xdr:rowOff>
    </xdr:from>
    <xdr:to>
      <xdr:col>71</xdr:col>
      <xdr:colOff>177800</xdr:colOff>
      <xdr:row>78</xdr:row>
      <xdr:rowOff>21377</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2814300" y="13390956"/>
          <a:ext cx="889000" cy="3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99905</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68428" y="1295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48882</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79428" y="1290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102845</xdr:rowOff>
    </xdr:from>
    <xdr:to>
      <xdr:col>85</xdr:col>
      <xdr:colOff>177800</xdr:colOff>
      <xdr:row>78</xdr:row>
      <xdr:rowOff>32995</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30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81272</xdr:rowOff>
    </xdr:from>
    <xdr:ext cx="469744"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282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109338</xdr:rowOff>
    </xdr:from>
    <xdr:to>
      <xdr:col>81</xdr:col>
      <xdr:colOff>101600</xdr:colOff>
      <xdr:row>78</xdr:row>
      <xdr:rowOff>39488</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31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30615</xdr:rowOff>
    </xdr:from>
    <xdr:ext cx="469744"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46428" y="13403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127350</xdr:rowOff>
    </xdr:from>
    <xdr:to>
      <xdr:col>76</xdr:col>
      <xdr:colOff>165100</xdr:colOff>
      <xdr:row>78</xdr:row>
      <xdr:rowOff>57500</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32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48627</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57428" y="13421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138506</xdr:rowOff>
    </xdr:from>
    <xdr:to>
      <xdr:col>72</xdr:col>
      <xdr:colOff>38100</xdr:colOff>
      <xdr:row>78</xdr:row>
      <xdr:rowOff>68656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3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59783</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68428" y="13432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142027</xdr:rowOff>
    </xdr:from>
    <xdr:to>
      <xdr:col>67</xdr:col>
      <xdr:colOff>101600</xdr:colOff>
      <xdr:row>78</xdr:row>
      <xdr:rowOff>72177</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34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63304</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79428" y="13436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33249</xdr:rowOff>
    </xdr:from>
    <xdr:to>
      <xdr:col>85</xdr:col>
      <xdr:colOff>127000</xdr:colOff>
      <xdr:row>97</xdr:row>
      <xdr:rowOff>108491</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492449"/>
          <a:ext cx="838200" cy="246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48505</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679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33249</xdr:rowOff>
    </xdr:from>
    <xdr:to>
      <xdr:col>81</xdr:col>
      <xdr:colOff>50800</xdr:colOff>
      <xdr:row>97</xdr:row>
      <xdr:rowOff>169690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492449"/>
          <a:ext cx="889000" cy="307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119470</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75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146101</xdr:rowOff>
    </xdr:from>
    <xdr:to>
      <xdr:col>76</xdr:col>
      <xdr:colOff>114300</xdr:colOff>
      <xdr:row>97</xdr:row>
      <xdr:rowOff>169690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3703300" y="16776751"/>
          <a:ext cx="889000" cy="2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10648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469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146101</xdr:rowOff>
    </xdr:from>
    <xdr:to>
      <xdr:col>71</xdr:col>
      <xdr:colOff>177800</xdr:colOff>
      <xdr:row>98</xdr:row>
      <xdr:rowOff>2921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776751"/>
          <a:ext cx="889000" cy="28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120111</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92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53926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8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57691</xdr:rowOff>
    </xdr:from>
    <xdr:to>
      <xdr:col>85</xdr:col>
      <xdr:colOff>177800</xdr:colOff>
      <xdr:row>97</xdr:row>
      <xdr:rowOff>159291</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68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80568</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53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153899</xdr:rowOff>
    </xdr:from>
    <xdr:to>
      <xdr:col>81</xdr:col>
      <xdr:colOff>101600</xdr:colOff>
      <xdr:row>96</xdr:row>
      <xdr:rowOff>84049</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44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100576</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216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118890</xdr:rowOff>
    </xdr:from>
    <xdr:to>
      <xdr:col>76</xdr:col>
      <xdr:colOff>165100</xdr:colOff>
      <xdr:row>98</xdr:row>
      <xdr:rowOff>49040</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74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40167</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842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95301</xdr:rowOff>
    </xdr:from>
    <xdr:to>
      <xdr:col>72</xdr:col>
      <xdr:colOff>38100</xdr:colOff>
      <xdr:row>98</xdr:row>
      <xdr:rowOff>25451</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725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41978</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50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123571</xdr:rowOff>
    </xdr:from>
    <xdr:to>
      <xdr:col>67</xdr:col>
      <xdr:colOff>101600</xdr:colOff>
      <xdr:row>98</xdr:row>
      <xdr:rowOff>53721</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754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70248</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52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53594</xdr:rowOff>
    </xdr:from>
    <xdr:to>
      <xdr:col>116</xdr:col>
      <xdr:colOff>63500</xdr:colOff>
      <xdr:row>56</xdr:row>
      <xdr:rowOff>76672</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9654794"/>
          <a:ext cx="838200" cy="23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133730</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06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40205</xdr:rowOff>
    </xdr:from>
    <xdr:to>
      <xdr:col>111</xdr:col>
      <xdr:colOff>177800</xdr:colOff>
      <xdr:row>56</xdr:row>
      <xdr:rowOff>53594</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9641405"/>
          <a:ext cx="8890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35758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21699</xdr:rowOff>
    </xdr:from>
    <xdr:to>
      <xdr:col>107</xdr:col>
      <xdr:colOff>50800</xdr:colOff>
      <xdr:row>56</xdr:row>
      <xdr:rowOff>40205</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9622899"/>
          <a:ext cx="8890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76906</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6132</xdr:rowOff>
    </xdr:from>
    <xdr:to>
      <xdr:col>102</xdr:col>
      <xdr:colOff>114300</xdr:colOff>
      <xdr:row>56</xdr:row>
      <xdr:rowOff>21699</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9607332"/>
          <a:ext cx="889000" cy="15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59598</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21062</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25872</xdr:rowOff>
    </xdr:from>
    <xdr:to>
      <xdr:col>116</xdr:col>
      <xdr:colOff>114300</xdr:colOff>
      <xdr:row>56</xdr:row>
      <xdr:rowOff>127472</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962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48749</xdr:rowOff>
    </xdr:from>
    <xdr:ext cx="469744"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947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2794</xdr:rowOff>
    </xdr:from>
    <xdr:to>
      <xdr:col>112</xdr:col>
      <xdr:colOff>38100</xdr:colOff>
      <xdr:row>56</xdr:row>
      <xdr:rowOff>104394</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960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120921</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379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160855</xdr:rowOff>
    </xdr:from>
    <xdr:to>
      <xdr:col>107</xdr:col>
      <xdr:colOff>101600</xdr:colOff>
      <xdr:row>56</xdr:row>
      <xdr:rowOff>91005</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959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107532</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365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142349</xdr:rowOff>
    </xdr:from>
    <xdr:to>
      <xdr:col>102</xdr:col>
      <xdr:colOff>165100</xdr:colOff>
      <xdr:row>56</xdr:row>
      <xdr:rowOff>72499</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9572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89026</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347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126782</xdr:rowOff>
    </xdr:from>
    <xdr:to>
      <xdr:col>98</xdr:col>
      <xdr:colOff>38100</xdr:colOff>
      <xdr:row>56</xdr:row>
      <xdr:rowOff>56932</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955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73459</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33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144089</xdr:rowOff>
    </xdr:from>
    <xdr:to>
      <xdr:col>116</xdr:col>
      <xdr:colOff>63500</xdr:colOff>
      <xdr:row>74</xdr:row>
      <xdr:rowOff>126624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2488489"/>
          <a:ext cx="838200" cy="325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1673</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268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119492</xdr:rowOff>
    </xdr:from>
    <xdr:to>
      <xdr:col>111</xdr:col>
      <xdr:colOff>177800</xdr:colOff>
      <xdr:row>74</xdr:row>
      <xdr:rowOff>126624</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0434300" y="12806792"/>
          <a:ext cx="889000" cy="7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125026</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315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119492</xdr:rowOff>
    </xdr:from>
    <xdr:to>
      <xdr:col>107</xdr:col>
      <xdr:colOff>50800</xdr:colOff>
      <xdr:row>75</xdr:row>
      <xdr:rowOff>167132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545300" y="12806792"/>
          <a:ext cx="889000" cy="219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143313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334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66639</xdr:rowOff>
    </xdr:from>
    <xdr:to>
      <xdr:col>102</xdr:col>
      <xdr:colOff>114300</xdr:colOff>
      <xdr:row>75</xdr:row>
      <xdr:rowOff>167132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656300" y="12925389"/>
          <a:ext cx="889000" cy="100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91924</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329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78940</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328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93289</xdr:rowOff>
    </xdr:from>
    <xdr:to>
      <xdr:col>116</xdr:col>
      <xdr:colOff>114300</xdr:colOff>
      <xdr:row>73</xdr:row>
      <xdr:rowOff>23439</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243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116166</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2289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75824</xdr:rowOff>
    </xdr:from>
    <xdr:to>
      <xdr:col>112</xdr:col>
      <xdr:colOff>38100</xdr:colOff>
      <xdr:row>75</xdr:row>
      <xdr:rowOff>5974</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276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22501</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53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68692</xdr:rowOff>
    </xdr:from>
    <xdr:to>
      <xdr:col>107</xdr:col>
      <xdr:colOff>101600</xdr:colOff>
      <xdr:row>74</xdr:row>
      <xdr:rowOff>170292</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275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15369</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2531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116332</xdr:rowOff>
    </xdr:from>
    <xdr:to>
      <xdr:col>102</xdr:col>
      <xdr:colOff>165100</xdr:colOff>
      <xdr:row>76</xdr:row>
      <xdr:rowOff>46481</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29750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63009</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750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15839</xdr:rowOff>
    </xdr:from>
    <xdr:to>
      <xdr:col>98</xdr:col>
      <xdr:colOff>38100</xdr:colOff>
      <xdr:row>75</xdr:row>
      <xdr:rowOff>117439</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2874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133966</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64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５８４，７００円となり、前年度の５１５，３００円から増加となった。これは、一般財源の伸びが縮小したことによる財政調整基金や公共施設等整備基金への積立金が大幅な減となった一方で、私立保育所運営費助成や生活保護費などの扶助費の増や、普通建設事業費の単独事業費において、立石駅周辺地区市街地再開発事業経費や公共用地取得経費などによって大幅な増となったことなどによるものである。補助費等の変動推移は類似団体と同様の傾向にあり、社会情勢の影響を反映していると推察さ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467,000
440,162
34.80
286,051,597
273,038,078
11,409,131
134,525,131
43,516,752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72072</xdr:rowOff>
    </xdr:from>
    <xdr:to>
      <xdr:col>24</xdr:col>
      <xdr:colOff>63500</xdr:colOff>
      <xdr:row>37</xdr:row>
      <xdr:rowOff>74740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415722"/>
          <a:ext cx="83820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9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72072</xdr:rowOff>
    </xdr:from>
    <xdr:to>
      <xdr:col>19</xdr:col>
      <xdr:colOff>177800</xdr:colOff>
      <xdr:row>37</xdr:row>
      <xdr:rowOff>79883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15722"/>
          <a:ext cx="889000" cy="7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107967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71310</xdr:rowOff>
    </xdr:from>
    <xdr:to>
      <xdr:col>15</xdr:col>
      <xdr:colOff>50800</xdr:colOff>
      <xdr:row>37</xdr:row>
      <xdr:rowOff>79883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14960"/>
          <a:ext cx="8890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115206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61785</xdr:rowOff>
    </xdr:from>
    <xdr:to>
      <xdr:col>10</xdr:col>
      <xdr:colOff>114300</xdr:colOff>
      <xdr:row>37</xdr:row>
      <xdr:rowOff>71310</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0543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108538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97680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23940</xdr:rowOff>
    </xdr:from>
    <xdr:to>
      <xdr:col>24</xdr:col>
      <xdr:colOff>114300</xdr:colOff>
      <xdr:row>37</xdr:row>
      <xdr:rowOff>125540</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6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133812</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0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21272</xdr:rowOff>
    </xdr:from>
    <xdr:to>
      <xdr:col>20</xdr:col>
      <xdr:colOff>38100</xdr:colOff>
      <xdr:row>37</xdr:row>
      <xdr:rowOff>122872</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6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113999</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457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29083</xdr:rowOff>
    </xdr:from>
    <xdr:to>
      <xdr:col>15</xdr:col>
      <xdr:colOff>101600</xdr:colOff>
      <xdr:row>37</xdr:row>
      <xdr:rowOff>130683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7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121810</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465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20510</xdr:rowOff>
    </xdr:from>
    <xdr:to>
      <xdr:col>10</xdr:col>
      <xdr:colOff>165100</xdr:colOff>
      <xdr:row>37</xdr:row>
      <xdr:rowOff>122110</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6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113237</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456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10985</xdr:rowOff>
    </xdr:from>
    <xdr:to>
      <xdr:col>6</xdr:col>
      <xdr:colOff>38100</xdr:colOff>
      <xdr:row>37</xdr:row>
      <xdr:rowOff>112585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5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103712</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447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25661</xdr:rowOff>
    </xdr:from>
    <xdr:to>
      <xdr:col>24</xdr:col>
      <xdr:colOff>63500</xdr:colOff>
      <xdr:row>56</xdr:row>
      <xdr:rowOff>15407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112511"/>
          <a:ext cx="838200" cy="50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72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15407</xdr:rowOff>
    </xdr:from>
    <xdr:to>
      <xdr:col>19</xdr:col>
      <xdr:colOff>177800</xdr:colOff>
      <xdr:row>58</xdr:row>
      <xdr:rowOff>1234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616607"/>
          <a:ext cx="889000" cy="32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162087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25944</xdr:rowOff>
    </xdr:from>
    <xdr:to>
      <xdr:col>15</xdr:col>
      <xdr:colOff>50800</xdr:colOff>
      <xdr:row>58</xdr:row>
      <xdr:rowOff>1234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769894"/>
          <a:ext cx="889000" cy="1175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27151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25944</xdr:rowOff>
    </xdr:from>
    <xdr:to>
      <xdr:col>10</xdr:col>
      <xdr:colOff>114300</xdr:colOff>
      <xdr:row>58</xdr:row>
      <xdr:rowOff>78054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769894"/>
          <a:ext cx="889000" cy="1252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36531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128671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146311</xdr:rowOff>
    </xdr:from>
    <xdr:to>
      <xdr:col>24</xdr:col>
      <xdr:colOff>114300</xdr:colOff>
      <xdr:row>53</xdr:row>
      <xdr:rowOff>76461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06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169188</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8913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136057</xdr:rowOff>
    </xdr:from>
    <xdr:to>
      <xdr:col>20</xdr:col>
      <xdr:colOff>38100</xdr:colOff>
      <xdr:row>56</xdr:row>
      <xdr:rowOff>66207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565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82734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34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121884</xdr:rowOff>
    </xdr:from>
    <xdr:to>
      <xdr:col>15</xdr:col>
      <xdr:colOff>101600</xdr:colOff>
      <xdr:row>58</xdr:row>
      <xdr:rowOff>52034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9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43161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98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146594</xdr:rowOff>
    </xdr:from>
    <xdr:to>
      <xdr:col>10</xdr:col>
      <xdr:colOff>165100</xdr:colOff>
      <xdr:row>51</xdr:row>
      <xdr:rowOff>76744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71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93271</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8494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27254</xdr:rowOff>
    </xdr:from>
    <xdr:to>
      <xdr:col>6</xdr:col>
      <xdr:colOff>38100</xdr:colOff>
      <xdr:row>58</xdr:row>
      <xdr:rowOff>128854</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7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119981</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06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36548</xdr:rowOff>
    </xdr:from>
    <xdr:to>
      <xdr:col>24</xdr:col>
      <xdr:colOff>63500</xdr:colOff>
      <xdr:row>76</xdr:row>
      <xdr:rowOff>153133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066748"/>
          <a:ext cx="838200" cy="116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131968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62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119400</xdr:rowOff>
    </xdr:from>
    <xdr:to>
      <xdr:col>19</xdr:col>
      <xdr:colOff>177800</xdr:colOff>
      <xdr:row>76</xdr:row>
      <xdr:rowOff>153133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149600"/>
          <a:ext cx="889000" cy="33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136631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3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119400</xdr:rowOff>
    </xdr:from>
    <xdr:to>
      <xdr:col>15</xdr:col>
      <xdr:colOff>50800</xdr:colOff>
      <xdr:row>77</xdr:row>
      <xdr:rowOff>150276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149600"/>
          <a:ext cx="889000" cy="202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135290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150276</xdr:rowOff>
    </xdr:from>
    <xdr:to>
      <xdr:col>10</xdr:col>
      <xdr:colOff>114300</xdr:colOff>
      <xdr:row>77</xdr:row>
      <xdr:rowOff>164754</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5192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130771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503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166090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39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157198</xdr:rowOff>
    </xdr:from>
    <xdr:to>
      <xdr:col>24</xdr:col>
      <xdr:colOff>114300</xdr:colOff>
      <xdr:row>76</xdr:row>
      <xdr:rowOff>87348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1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8625</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867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102333</xdr:rowOff>
    </xdr:from>
    <xdr:to>
      <xdr:col>20</xdr:col>
      <xdr:colOff>38100</xdr:colOff>
      <xdr:row>77</xdr:row>
      <xdr:rowOff>32483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3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49011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907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68600</xdr:rowOff>
    </xdr:from>
    <xdr:to>
      <xdr:col>15</xdr:col>
      <xdr:colOff>101600</xdr:colOff>
      <xdr:row>76</xdr:row>
      <xdr:rowOff>170200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09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15277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87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99476</xdr:rowOff>
    </xdr:from>
    <xdr:to>
      <xdr:col>10</xdr:col>
      <xdr:colOff>165100</xdr:colOff>
      <xdr:row>78</xdr:row>
      <xdr:rowOff>29626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30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46153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076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113954</xdr:rowOff>
    </xdr:from>
    <xdr:to>
      <xdr:col>6</xdr:col>
      <xdr:colOff>38100</xdr:colOff>
      <xdr:row>78</xdr:row>
      <xdr:rowOff>44104</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1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60631</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90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56649</xdr:rowOff>
    </xdr:from>
    <xdr:to>
      <xdr:col>24</xdr:col>
      <xdr:colOff>63500</xdr:colOff>
      <xdr:row>96</xdr:row>
      <xdr:rowOff>98667</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515849"/>
          <a:ext cx="838200" cy="42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00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51484</xdr:rowOff>
    </xdr:from>
    <xdr:to>
      <xdr:col>19</xdr:col>
      <xdr:colOff>177800</xdr:colOff>
      <xdr:row>96</xdr:row>
      <xdr:rowOff>56649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510684"/>
          <a:ext cx="889000" cy="5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77891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02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51484</xdr:rowOff>
    </xdr:from>
    <xdr:to>
      <xdr:col>15</xdr:col>
      <xdr:colOff>50800</xdr:colOff>
      <xdr:row>97</xdr:row>
      <xdr:rowOff>104930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510684"/>
          <a:ext cx="889000" cy="22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98511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04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104930</xdr:rowOff>
    </xdr:from>
    <xdr:to>
      <xdr:col>10</xdr:col>
      <xdr:colOff>114300</xdr:colOff>
      <xdr:row>98</xdr:row>
      <xdr:rowOff>20486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35580"/>
          <a:ext cx="889000" cy="87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111380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9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14478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47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47867</xdr:rowOff>
    </xdr:from>
    <xdr:to>
      <xdr:col>24</xdr:col>
      <xdr:colOff>114300</xdr:colOff>
      <xdr:row>96</xdr:row>
      <xdr:rowOff>149467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0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26294</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48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5849</xdr:rowOff>
    </xdr:from>
    <xdr:to>
      <xdr:col>20</xdr:col>
      <xdr:colOff>38100</xdr:colOff>
      <xdr:row>96</xdr:row>
      <xdr:rowOff>107449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465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98576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557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684</xdr:rowOff>
    </xdr:from>
    <xdr:to>
      <xdr:col>15</xdr:col>
      <xdr:colOff>101600</xdr:colOff>
      <xdr:row>96</xdr:row>
      <xdr:rowOff>102284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459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93411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552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54130</xdr:rowOff>
    </xdr:from>
    <xdr:to>
      <xdr:col>10</xdr:col>
      <xdr:colOff>165100</xdr:colOff>
      <xdr:row>97</xdr:row>
      <xdr:rowOff>155730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68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146857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77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141136</xdr:rowOff>
    </xdr:from>
    <xdr:to>
      <xdr:col>6</xdr:col>
      <xdr:colOff>38100</xdr:colOff>
      <xdr:row>98</xdr:row>
      <xdr:rowOff>71286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7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62413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6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68377</xdr:rowOff>
    </xdr:from>
    <xdr:to>
      <xdr:col>55</xdr:col>
      <xdr:colOff>0</xdr:colOff>
      <xdr:row>35</xdr:row>
      <xdr:rowOff>82093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069127"/>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82093</xdr:rowOff>
    </xdr:from>
    <xdr:to>
      <xdr:col>50</xdr:col>
      <xdr:colOff>114300</xdr:colOff>
      <xdr:row>35</xdr:row>
      <xdr:rowOff>162103</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082843"/>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36695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380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119583</xdr:rowOff>
    </xdr:from>
    <xdr:to>
      <xdr:col>45</xdr:col>
      <xdr:colOff>177800</xdr:colOff>
      <xdr:row>35</xdr:row>
      <xdr:rowOff>162103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120333"/>
          <a:ext cx="889000" cy="4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65955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119583</xdr:rowOff>
    </xdr:from>
    <xdr:to>
      <xdr:col>41</xdr:col>
      <xdr:colOff>50800</xdr:colOff>
      <xdr:row>36</xdr:row>
      <xdr:rowOff>26772</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120333"/>
          <a:ext cx="889000" cy="78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43552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29837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17577</xdr:rowOff>
    </xdr:from>
    <xdr:to>
      <xdr:col>55</xdr:col>
      <xdr:colOff>50800</xdr:colOff>
      <xdr:row>35</xdr:row>
      <xdr:rowOff>119177</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01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40454</xdr:rowOff>
    </xdr:from>
    <xdr:ext cx="469744"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5869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31293</xdr:rowOff>
    </xdr:from>
    <xdr:to>
      <xdr:col>50</xdr:col>
      <xdr:colOff>165100</xdr:colOff>
      <xdr:row>35</xdr:row>
      <xdr:rowOff>132893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03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149420</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04428" y="580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111303</xdr:rowOff>
    </xdr:from>
    <xdr:to>
      <xdr:col>46</xdr:col>
      <xdr:colOff>38100</xdr:colOff>
      <xdr:row>36</xdr:row>
      <xdr:rowOff>41453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11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57980</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15428" y="5887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68783</xdr:rowOff>
    </xdr:from>
    <xdr:to>
      <xdr:col>41</xdr:col>
      <xdr:colOff>101600</xdr:colOff>
      <xdr:row>35</xdr:row>
      <xdr:rowOff>170383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069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15460</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26428" y="5844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147422</xdr:rowOff>
    </xdr:from>
    <xdr:to>
      <xdr:col>36</xdr:col>
      <xdr:colOff>165100</xdr:colOff>
      <xdr:row>36</xdr:row>
      <xdr:rowOff>77572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14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94099</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59233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77521</xdr:rowOff>
    </xdr:from>
    <xdr:to>
      <xdr:col>55</xdr:col>
      <xdr:colOff>0</xdr:colOff>
      <xdr:row>58</xdr:row>
      <xdr:rowOff>95809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10021621"/>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77521</xdr:rowOff>
    </xdr:from>
    <xdr:to>
      <xdr:col>50</xdr:col>
      <xdr:colOff>114300</xdr:colOff>
      <xdr:row>58</xdr:row>
      <xdr:rowOff>94437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10021621"/>
          <a:ext cx="8890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88036</xdr:rowOff>
    </xdr:from>
    <xdr:to>
      <xdr:col>45</xdr:col>
      <xdr:colOff>177800</xdr:colOff>
      <xdr:row>58</xdr:row>
      <xdr:rowOff>94437</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10032136"/>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88036</xdr:rowOff>
    </xdr:from>
    <xdr:to>
      <xdr:col>41</xdr:col>
      <xdr:colOff>50800</xdr:colOff>
      <xdr:row>58</xdr:row>
      <xdr:rowOff>94894</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6972300" y="1003213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45009</xdr:rowOff>
    </xdr:from>
    <xdr:to>
      <xdr:col>55</xdr:col>
      <xdr:colOff>50800</xdr:colOff>
      <xdr:row>58</xdr:row>
      <xdr:rowOff>146609</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989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131386</xdr:rowOff>
    </xdr:from>
    <xdr:ext cx="313932"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040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26721</xdr:rowOff>
    </xdr:from>
    <xdr:to>
      <xdr:col>50</xdr:col>
      <xdr:colOff>165100</xdr:colOff>
      <xdr:row>58</xdr:row>
      <xdr:rowOff>128321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97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119448</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50017" y="100635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43637</xdr:rowOff>
    </xdr:from>
    <xdr:to>
      <xdr:col>46</xdr:col>
      <xdr:colOff>38100</xdr:colOff>
      <xdr:row>58</xdr:row>
      <xdr:rowOff>145237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987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58</xdr:row>
      <xdr:rowOff>136364</xdr:rowOff>
    </xdr:from>
    <xdr:ext cx="313932"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93333" y="100804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37236</xdr:rowOff>
    </xdr:from>
    <xdr:to>
      <xdr:col>41</xdr:col>
      <xdr:colOff>101600</xdr:colOff>
      <xdr:row>58</xdr:row>
      <xdr:rowOff>138836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98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129963</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2017" y="100740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44094</xdr:rowOff>
    </xdr:from>
    <xdr:to>
      <xdr:col>36</xdr:col>
      <xdr:colOff>165100</xdr:colOff>
      <xdr:row>58</xdr:row>
      <xdr:rowOff>145694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98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58</xdr:row>
      <xdr:rowOff>136821</xdr:rowOff>
    </xdr:from>
    <xdr:ext cx="313932"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815333" y="100809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62342</xdr:rowOff>
    </xdr:from>
    <xdr:to>
      <xdr:col>55</xdr:col>
      <xdr:colOff>0</xdr:colOff>
      <xdr:row>74</xdr:row>
      <xdr:rowOff>156342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2749642"/>
          <a:ext cx="838200" cy="9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29928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060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156342</xdr:rowOff>
    </xdr:from>
    <xdr:to>
      <xdr:col>50</xdr:col>
      <xdr:colOff>114300</xdr:colOff>
      <xdr:row>75</xdr:row>
      <xdr:rowOff>160320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2843642"/>
          <a:ext cx="889000" cy="17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147429</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160320</xdr:rowOff>
    </xdr:from>
    <xdr:to>
      <xdr:col>45</xdr:col>
      <xdr:colOff>177800</xdr:colOff>
      <xdr:row>76</xdr:row>
      <xdr:rowOff>22977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019070"/>
          <a:ext cx="889000" cy="3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23801</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22977</xdr:rowOff>
    </xdr:from>
    <xdr:to>
      <xdr:col>41</xdr:col>
      <xdr:colOff>50800</xdr:colOff>
      <xdr:row>76</xdr:row>
      <xdr:rowOff>128636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053177"/>
          <a:ext cx="889000" cy="10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39895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91101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11542</xdr:rowOff>
    </xdr:from>
    <xdr:to>
      <xdr:col>55</xdr:col>
      <xdr:colOff>50800</xdr:colOff>
      <xdr:row>74</xdr:row>
      <xdr:rowOff>113142</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269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34419</xdr:rowOff>
    </xdr:from>
    <xdr:ext cx="534377"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2550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105542</xdr:rowOff>
    </xdr:from>
    <xdr:to>
      <xdr:col>50</xdr:col>
      <xdr:colOff>165100</xdr:colOff>
      <xdr:row>75</xdr:row>
      <xdr:rowOff>35692</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279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52219</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372111" y="1256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109520</xdr:rowOff>
    </xdr:from>
    <xdr:to>
      <xdr:col>46</xdr:col>
      <xdr:colOff>38100</xdr:colOff>
      <xdr:row>76</xdr:row>
      <xdr:rowOff>39669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296827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56197</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483111" y="12743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143627</xdr:rowOff>
    </xdr:from>
    <xdr:to>
      <xdr:col>41</xdr:col>
      <xdr:colOff>101600</xdr:colOff>
      <xdr:row>76</xdr:row>
      <xdr:rowOff>73777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00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90304</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594111" y="1277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77836</xdr:rowOff>
    </xdr:from>
    <xdr:to>
      <xdr:col>36</xdr:col>
      <xdr:colOff>165100</xdr:colOff>
      <xdr:row>77</xdr:row>
      <xdr:rowOff>7986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10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24513</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288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43476</xdr:rowOff>
    </xdr:from>
    <xdr:to>
      <xdr:col>55</xdr:col>
      <xdr:colOff>0</xdr:colOff>
      <xdr:row>96</xdr:row>
      <xdr:rowOff>95306</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9639300" y="16502676"/>
          <a:ext cx="838200" cy="5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38250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497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95306</xdr:rowOff>
    </xdr:from>
    <xdr:to>
      <xdr:col>50</xdr:col>
      <xdr:colOff>114300</xdr:colOff>
      <xdr:row>96</xdr:row>
      <xdr:rowOff>106753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8750300" y="16554506"/>
          <a:ext cx="889000" cy="1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64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39677</xdr:rowOff>
    </xdr:from>
    <xdr:to>
      <xdr:col>45</xdr:col>
      <xdr:colOff>177800</xdr:colOff>
      <xdr:row>96</xdr:row>
      <xdr:rowOff>106753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7861300" y="16498877"/>
          <a:ext cx="889000" cy="6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29613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66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39677</xdr:rowOff>
    </xdr:from>
    <xdr:to>
      <xdr:col>41</xdr:col>
      <xdr:colOff>50800</xdr:colOff>
      <xdr:row>96</xdr:row>
      <xdr:rowOff>116418</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6972300" y="16498877"/>
          <a:ext cx="889000" cy="76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18623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64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23092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65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164126</xdr:rowOff>
    </xdr:from>
    <xdr:to>
      <xdr:col>55</xdr:col>
      <xdr:colOff>50800</xdr:colOff>
      <xdr:row>96</xdr:row>
      <xdr:rowOff>94276</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45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15553</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303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44506</xdr:rowOff>
    </xdr:from>
    <xdr:to>
      <xdr:col>50</xdr:col>
      <xdr:colOff>165100</xdr:colOff>
      <xdr:row>96</xdr:row>
      <xdr:rowOff>146106</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50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162633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27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55953</xdr:rowOff>
    </xdr:from>
    <xdr:to>
      <xdr:col>46</xdr:col>
      <xdr:colOff>38100</xdr:colOff>
      <xdr:row>96</xdr:row>
      <xdr:rowOff>157553</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51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2630</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29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160327</xdr:rowOff>
    </xdr:from>
    <xdr:to>
      <xdr:col>41</xdr:col>
      <xdr:colOff>101600</xdr:colOff>
      <xdr:row>96</xdr:row>
      <xdr:rowOff>90477</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448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107004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223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65618</xdr:rowOff>
    </xdr:from>
    <xdr:to>
      <xdr:col>36</xdr:col>
      <xdr:colOff>165100</xdr:colOff>
      <xdr:row>96</xdr:row>
      <xdr:rowOff>167218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52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12295</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30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148844</xdr:rowOff>
    </xdr:from>
    <xdr:to>
      <xdr:col>85</xdr:col>
      <xdr:colOff>127000</xdr:colOff>
      <xdr:row>38</xdr:row>
      <xdr:rowOff>19639</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5481300" y="6492494"/>
          <a:ext cx="838200" cy="42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19639</xdr:rowOff>
    </xdr:from>
    <xdr:to>
      <xdr:col>81</xdr:col>
      <xdr:colOff>50800</xdr:colOff>
      <xdr:row>38</xdr:row>
      <xdr:rowOff>36144</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4592300" y="6534739"/>
          <a:ext cx="889000" cy="16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33840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2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6243</xdr:rowOff>
    </xdr:from>
    <xdr:to>
      <xdr:col>76</xdr:col>
      <xdr:colOff>114300</xdr:colOff>
      <xdr:row>38</xdr:row>
      <xdr:rowOff>36144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3703300" y="6521343"/>
          <a:ext cx="889000" cy="2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66118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2083</xdr:rowOff>
    </xdr:from>
    <xdr:to>
      <xdr:col>71</xdr:col>
      <xdr:colOff>177800</xdr:colOff>
      <xdr:row>38</xdr:row>
      <xdr:rowOff>6243</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814300" y="6517183"/>
          <a:ext cx="889000" cy="4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47784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98044</xdr:rowOff>
    </xdr:from>
    <xdr:to>
      <xdr:col>85</xdr:col>
      <xdr:colOff>177800</xdr:colOff>
      <xdr:row>38</xdr:row>
      <xdr:rowOff>28194</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44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62206</xdr:rowOff>
    </xdr:from>
    <xdr:ext cx="469744"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40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140289</xdr:rowOff>
    </xdr:from>
    <xdr:to>
      <xdr:col>81</xdr:col>
      <xdr:colOff>101600</xdr:colOff>
      <xdr:row>38</xdr:row>
      <xdr:rowOff>70439</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48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61566</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46428" y="6576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156794</xdr:rowOff>
    </xdr:from>
    <xdr:to>
      <xdr:col>76</xdr:col>
      <xdr:colOff>165100</xdr:colOff>
      <xdr:row>38</xdr:row>
      <xdr:rowOff>86944</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5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78071</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6593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126893</xdr:rowOff>
    </xdr:from>
    <xdr:to>
      <xdr:col>72</xdr:col>
      <xdr:colOff>38100</xdr:colOff>
      <xdr:row>38</xdr:row>
      <xdr:rowOff>57043</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47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48170</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68428" y="6563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122733</xdr:rowOff>
    </xdr:from>
    <xdr:to>
      <xdr:col>67</xdr:col>
      <xdr:colOff>101600</xdr:colOff>
      <xdr:row>38</xdr:row>
      <xdr:rowOff>52883</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46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44010</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79428" y="6559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8278</xdr:rowOff>
    </xdr:from>
    <xdr:to>
      <xdr:col>85</xdr:col>
      <xdr:colOff>127000</xdr:colOff>
      <xdr:row>57</xdr:row>
      <xdr:rowOff>20655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5481300" y="9780928"/>
          <a:ext cx="838200" cy="1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137678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567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8278</xdr:rowOff>
    </xdr:from>
    <xdr:to>
      <xdr:col>81</xdr:col>
      <xdr:colOff>50800</xdr:colOff>
      <xdr:row>57</xdr:row>
      <xdr:rowOff>23914</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4592300" y="9780928"/>
          <a:ext cx="889000" cy="1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68656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49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23914</xdr:rowOff>
    </xdr:from>
    <xdr:to>
      <xdr:col>76</xdr:col>
      <xdr:colOff>114300</xdr:colOff>
      <xdr:row>57</xdr:row>
      <xdr:rowOff>37621</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3703300" y="9796564"/>
          <a:ext cx="889000" cy="1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79171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50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30242</xdr:rowOff>
    </xdr:from>
    <xdr:to>
      <xdr:col>71</xdr:col>
      <xdr:colOff>177800</xdr:colOff>
      <xdr:row>57</xdr:row>
      <xdr:rowOff>37621</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814300" y="9802892"/>
          <a:ext cx="889000" cy="7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86612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85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86882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859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141305</xdr:rowOff>
    </xdr:from>
    <xdr:to>
      <xdr:col>85</xdr:col>
      <xdr:colOff>177800</xdr:colOff>
      <xdr:row>57</xdr:row>
      <xdr:rowOff>71455</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742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93228</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694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128928</xdr:rowOff>
    </xdr:from>
    <xdr:to>
      <xdr:col>81</xdr:col>
      <xdr:colOff>101600</xdr:colOff>
      <xdr:row>57</xdr:row>
      <xdr:rowOff>59078</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73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50205</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82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144564</xdr:rowOff>
    </xdr:from>
    <xdr:to>
      <xdr:col>76</xdr:col>
      <xdr:colOff>165100</xdr:colOff>
      <xdr:row>57</xdr:row>
      <xdr:rowOff>74714</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74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65841</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838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158271</xdr:rowOff>
    </xdr:from>
    <xdr:to>
      <xdr:col>72</xdr:col>
      <xdr:colOff>38100</xdr:colOff>
      <xdr:row>57</xdr:row>
      <xdr:rowOff>88421</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75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104948</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53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150892</xdr:rowOff>
    </xdr:from>
    <xdr:to>
      <xdr:col>67</xdr:col>
      <xdr:colOff>101600</xdr:colOff>
      <xdr:row>57</xdr:row>
      <xdr:rowOff>81042</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752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97569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2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災害復旧費グラフ枠">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3" name="災害復旧費最小値テキスト">
          <a:extLst>
            <a:ext uri="{FF2B5EF4-FFF2-40B4-BE49-F238E27FC236}">
              <a16:creationId xmlns:a16="http://schemas.microsoft.com/office/drawing/2014/main" id="{00000000-0008-0000-0700-000065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5" name="災害復旧費最大値テキスト">
          <a:extLst>
            <a:ext uri="{FF2B5EF4-FFF2-40B4-BE49-F238E27FC236}">
              <a16:creationId xmlns:a16="http://schemas.microsoft.com/office/drawing/2014/main" id="{00000000-0008-0000-0700-000067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8" name="災害復旧費平均値テキスト">
          <a:extLst>
            <a:ext uri="{FF2B5EF4-FFF2-40B4-BE49-F238E27FC236}">
              <a16:creationId xmlns:a16="http://schemas.microsoft.com/office/drawing/2014/main" id="{00000000-0008-0000-0700-00006A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19" name="フローチャート: 判断 618">
          <a:extLst>
            <a:ext uri="{FF2B5EF4-FFF2-40B4-BE49-F238E27FC236}">
              <a16:creationId xmlns:a16="http://schemas.microsoft.com/office/drawing/2014/main" id="{00000000-0008-0000-0700-00006B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6" name="楕円 635">
          <a:extLst>
            <a:ext uri="{FF2B5EF4-FFF2-40B4-BE49-F238E27FC236}">
              <a16:creationId xmlns:a16="http://schemas.microsoft.com/office/drawing/2014/main" id="{00000000-0008-0000-0700-00007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7" name="災害復旧費該当値テキスト">
          <a:extLst>
            <a:ext uri="{FF2B5EF4-FFF2-40B4-BE49-F238E27FC236}">
              <a16:creationId xmlns:a16="http://schemas.microsoft.com/office/drawing/2014/main" id="{00000000-0008-0000-0700-00007D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公債費グラフ枠">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8" name="公債費最小値テキスト">
          <a:extLst>
            <a:ext uri="{FF2B5EF4-FFF2-40B4-BE49-F238E27FC236}">
              <a16:creationId xmlns:a16="http://schemas.microsoft.com/office/drawing/2014/main" id="{00000000-0008-0000-0700-00009C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0" name="公債費最大値テキスト">
          <a:extLst>
            <a:ext uri="{FF2B5EF4-FFF2-40B4-BE49-F238E27FC236}">
              <a16:creationId xmlns:a16="http://schemas.microsoft.com/office/drawing/2014/main" id="{00000000-0008-0000-0700-00009E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117069</xdr:rowOff>
    </xdr:from>
    <xdr:to>
      <xdr:col>85</xdr:col>
      <xdr:colOff>127000</xdr:colOff>
      <xdr:row>97</xdr:row>
      <xdr:rowOff>160138</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flipV="1">
          <a:off x="15481300" y="16747719"/>
          <a:ext cx="838200" cy="43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171350</xdr:rowOff>
    </xdr:from>
    <xdr:ext cx="469744" cy="259045"/>
    <xdr:sp macro="" textlink="">
      <xdr:nvSpPr>
        <xdr:cNvPr id="673" name="公債費平均値テキスト">
          <a:extLst>
            <a:ext uri="{FF2B5EF4-FFF2-40B4-BE49-F238E27FC236}">
              <a16:creationId xmlns:a16="http://schemas.microsoft.com/office/drawing/2014/main" id="{00000000-0008-0000-0700-0000A1020000}"/>
            </a:ext>
          </a:extLst>
        </xdr:cNvPr>
        <xdr:cNvSpPr txBox="1"/>
      </xdr:nvSpPr>
      <xdr:spPr>
        <a:xfrm>
          <a:off x="16370300" y="16459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4" name="フローチャート: 判断 673">
          <a:extLst>
            <a:ext uri="{FF2B5EF4-FFF2-40B4-BE49-F238E27FC236}">
              <a16:creationId xmlns:a16="http://schemas.microsoft.com/office/drawing/2014/main" id="{00000000-0008-0000-0700-0000A2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160138</xdr:rowOff>
    </xdr:from>
    <xdr:to>
      <xdr:col>81</xdr:col>
      <xdr:colOff>50800</xdr:colOff>
      <xdr:row>98</xdr:row>
      <xdr:rowOff>6564</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flipV="1">
          <a:off x="14592300" y="16790788"/>
          <a:ext cx="889000" cy="17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125234</xdr:rowOff>
    </xdr:from>
    <xdr:ext cx="469744"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5246428" y="164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6564</xdr:rowOff>
    </xdr:from>
    <xdr:to>
      <xdr:col>76</xdr:col>
      <xdr:colOff>114300</xdr:colOff>
      <xdr:row>98</xdr:row>
      <xdr:rowOff>17537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3703300" y="16808664"/>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81297</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4357428" y="1636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17537</xdr:rowOff>
    </xdr:from>
    <xdr:to>
      <xdr:col>71</xdr:col>
      <xdr:colOff>177800</xdr:colOff>
      <xdr:row>98</xdr:row>
      <xdr:rowOff>20782</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2814300" y="16819637"/>
          <a:ext cx="889000" cy="3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99630</xdr:rowOff>
    </xdr:from>
    <xdr:ext cx="469744"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3468428" y="1638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46046</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2579428" y="1633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66269</xdr:rowOff>
    </xdr:from>
    <xdr:to>
      <xdr:col>85</xdr:col>
      <xdr:colOff>177800</xdr:colOff>
      <xdr:row>97</xdr:row>
      <xdr:rowOff>167869</xdr:rowOff>
    </xdr:to>
    <xdr:sp macro="" textlink="">
      <xdr:nvSpPr>
        <xdr:cNvPr id="691" name="楕円 690">
          <a:extLst>
            <a:ext uri="{FF2B5EF4-FFF2-40B4-BE49-F238E27FC236}">
              <a16:creationId xmlns:a16="http://schemas.microsoft.com/office/drawing/2014/main" id="{00000000-0008-0000-0700-0000B3020000}"/>
            </a:ext>
          </a:extLst>
        </xdr:cNvPr>
        <xdr:cNvSpPr/>
      </xdr:nvSpPr>
      <xdr:spPr>
        <a:xfrm>
          <a:off x="16268700" y="1669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44696</xdr:rowOff>
    </xdr:from>
    <xdr:ext cx="469744" cy="259045"/>
    <xdr:sp macro="" textlink="">
      <xdr:nvSpPr>
        <xdr:cNvPr id="692" name="公債費該当値テキスト">
          <a:extLst>
            <a:ext uri="{FF2B5EF4-FFF2-40B4-BE49-F238E27FC236}">
              <a16:creationId xmlns:a16="http://schemas.microsoft.com/office/drawing/2014/main" id="{00000000-0008-0000-0700-0000B4020000}"/>
            </a:ext>
          </a:extLst>
        </xdr:cNvPr>
        <xdr:cNvSpPr txBox="1"/>
      </xdr:nvSpPr>
      <xdr:spPr>
        <a:xfrm>
          <a:off x="16370300" y="16675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109338</xdr:rowOff>
    </xdr:from>
    <xdr:to>
      <xdr:col>81</xdr:col>
      <xdr:colOff>101600</xdr:colOff>
      <xdr:row>98</xdr:row>
      <xdr:rowOff>39488</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5430500" y="1673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30615</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46428" y="16832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127214</xdr:rowOff>
    </xdr:from>
    <xdr:to>
      <xdr:col>76</xdr:col>
      <xdr:colOff>165100</xdr:colOff>
      <xdr:row>98</xdr:row>
      <xdr:rowOff>57364</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4541500" y="1675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48491</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57428" y="16850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138187</xdr:rowOff>
    </xdr:from>
    <xdr:to>
      <xdr:col>72</xdr:col>
      <xdr:colOff>38100</xdr:colOff>
      <xdr:row>98</xdr:row>
      <xdr:rowOff>68337</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3652500" y="1676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59464</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68428" y="16861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141432</xdr:rowOff>
    </xdr:from>
    <xdr:to>
      <xdr:col>67</xdr:col>
      <xdr:colOff>101600</xdr:colOff>
      <xdr:row>98</xdr:row>
      <xdr:rowOff>71582</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2763500" y="1677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62709</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79428" y="16864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7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諸支出金グラフ枠">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37</xdr:row>
      <xdr:rowOff>100330</xdr:rowOff>
    </xdr:from>
    <xdr:to>
      <xdr:col>116</xdr:col>
      <xdr:colOff>62864</xdr:colOff>
      <xdr:row>39</xdr:row>
      <xdr:rowOff>44450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flipV="1">
          <a:off x="22159595" y="6443980"/>
          <a:ext cx="1269" cy="287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85107</xdr:rowOff>
    </xdr:from>
    <xdr:ext cx="249299" cy="259045"/>
    <xdr:sp macro="" textlink="">
      <xdr:nvSpPr>
        <xdr:cNvPr id="725" name="諸支出金最小値テキスト">
          <a:extLst>
            <a:ext uri="{FF2B5EF4-FFF2-40B4-BE49-F238E27FC236}">
              <a16:creationId xmlns:a16="http://schemas.microsoft.com/office/drawing/2014/main" id="{00000000-0008-0000-0700-0000D5020000}"/>
            </a:ext>
          </a:extLst>
        </xdr:cNvPr>
        <xdr:cNvSpPr txBox="1"/>
      </xdr:nvSpPr>
      <xdr:spPr>
        <a:xfrm>
          <a:off x="22212300" y="67716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47007</xdr:rowOff>
    </xdr:from>
    <xdr:ext cx="378565" cy="259045"/>
    <xdr:sp macro="" textlink="">
      <xdr:nvSpPr>
        <xdr:cNvPr id="727" name="諸支出金最大値テキスト">
          <a:extLst>
            <a:ext uri="{FF2B5EF4-FFF2-40B4-BE49-F238E27FC236}">
              <a16:creationId xmlns:a16="http://schemas.microsoft.com/office/drawing/2014/main" id="{00000000-0008-0000-0700-0000D7020000}"/>
            </a:ext>
          </a:extLst>
        </xdr:cNvPr>
        <xdr:cNvSpPr txBox="1"/>
      </xdr:nvSpPr>
      <xdr:spPr>
        <a:xfrm>
          <a:off x="22212300" y="621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37</xdr:row>
      <xdr:rowOff>100330</xdr:rowOff>
    </xdr:from>
    <xdr:to>
      <xdr:col>116</xdr:col>
      <xdr:colOff>152400</xdr:colOff>
      <xdr:row>37</xdr:row>
      <xdr:rowOff>100330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2072600" y="6443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114300</xdr:rowOff>
    </xdr:from>
    <xdr:to>
      <xdr:col>116</xdr:col>
      <xdr:colOff>63500</xdr:colOff>
      <xdr:row>37</xdr:row>
      <xdr:rowOff>100330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21323300" y="5600700"/>
          <a:ext cx="838200" cy="843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129557</xdr:rowOff>
    </xdr:from>
    <xdr:ext cx="313932" cy="259045"/>
    <xdr:sp macro="" textlink="">
      <xdr:nvSpPr>
        <xdr:cNvPr id="730" name="諸支出金平均値テキスト">
          <a:extLst>
            <a:ext uri="{FF2B5EF4-FFF2-40B4-BE49-F238E27FC236}">
              <a16:creationId xmlns:a16="http://schemas.microsoft.com/office/drawing/2014/main" id="{00000000-0008-0000-0700-0000DA020000}"/>
            </a:ext>
          </a:extLst>
        </xdr:cNvPr>
        <xdr:cNvSpPr txBox="1"/>
      </xdr:nvSpPr>
      <xdr:spPr>
        <a:xfrm>
          <a:off x="22212300" y="664465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151130</xdr:rowOff>
    </xdr:from>
    <xdr:to>
      <xdr:col>116</xdr:col>
      <xdr:colOff>114300</xdr:colOff>
      <xdr:row>39</xdr:row>
      <xdr:rowOff>81280</xdr:rowOff>
    </xdr:to>
    <xdr:sp macro="" textlink="">
      <xdr:nvSpPr>
        <xdr:cNvPr id="731" name="フローチャート: 判断 730">
          <a:extLst>
            <a:ext uri="{FF2B5EF4-FFF2-40B4-BE49-F238E27FC236}">
              <a16:creationId xmlns:a16="http://schemas.microsoft.com/office/drawing/2014/main" id="{00000000-0008-0000-0700-0000DB020000}"/>
            </a:ext>
          </a:extLst>
        </xdr:cNvPr>
        <xdr:cNvSpPr/>
      </xdr:nvSpPr>
      <xdr:spPr>
        <a:xfrm>
          <a:off x="221107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100330</xdr:rowOff>
    </xdr:from>
    <xdr:to>
      <xdr:col>111</xdr:col>
      <xdr:colOff>177800</xdr:colOff>
      <xdr:row>32</xdr:row>
      <xdr:rowOff>114300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20434300" y="5243830"/>
          <a:ext cx="889000" cy="356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110490</xdr:rowOff>
    </xdr:from>
    <xdr:to>
      <xdr:col>112</xdr:col>
      <xdr:colOff>38100</xdr:colOff>
      <xdr:row>39</xdr:row>
      <xdr:rowOff>40640</xdr:rowOff>
    </xdr:to>
    <xdr:sp macro="" textlink="">
      <xdr:nvSpPr>
        <xdr:cNvPr id="733" name="フローチャート: 判断 732">
          <a:extLst>
            <a:ext uri="{FF2B5EF4-FFF2-40B4-BE49-F238E27FC236}">
              <a16:creationId xmlns:a16="http://schemas.microsoft.com/office/drawing/2014/main" id="{00000000-0008-0000-0700-0000DD020000}"/>
            </a:ext>
          </a:extLst>
        </xdr:cNvPr>
        <xdr:cNvSpPr/>
      </xdr:nvSpPr>
      <xdr:spPr>
        <a:xfrm>
          <a:off x="21272500" y="6625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31767</xdr:rowOff>
    </xdr:from>
    <xdr:ext cx="313932"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21166333" y="67183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100330</xdr:rowOff>
    </xdr:from>
    <xdr:to>
      <xdr:col>107</xdr:col>
      <xdr:colOff>50800</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flipV="1">
          <a:off x="19545300" y="5243830"/>
          <a:ext cx="889000" cy="148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10177</xdr:rowOff>
    </xdr:from>
    <xdr:ext cx="313932"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20277333" y="66967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20320</xdr:rowOff>
    </xdr:from>
    <xdr:to>
      <xdr:col>102</xdr:col>
      <xdr:colOff>114300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656300" y="6192520"/>
          <a:ext cx="889000" cy="53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165100</xdr:rowOff>
    </xdr:from>
    <xdr:to>
      <xdr:col>102</xdr:col>
      <xdr:colOff>165100</xdr:colOff>
      <xdr:row>39</xdr:row>
      <xdr:rowOff>95250</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19494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138430</xdr:rowOff>
    </xdr:from>
    <xdr:to>
      <xdr:col>98</xdr:col>
      <xdr:colOff>38100</xdr:colOff>
      <xdr:row>39</xdr:row>
      <xdr:rowOff>68580</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18605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59707</xdr:rowOff>
    </xdr:from>
    <xdr:ext cx="313932"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499333" y="67462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49530</xdr:rowOff>
    </xdr:from>
    <xdr:to>
      <xdr:col>116</xdr:col>
      <xdr:colOff>114300</xdr:colOff>
      <xdr:row>37</xdr:row>
      <xdr:rowOff>151130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21107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2557</xdr:rowOff>
    </xdr:from>
    <xdr:ext cx="378565" cy="259045"/>
    <xdr:sp macro="" textlink="">
      <xdr:nvSpPr>
        <xdr:cNvPr id="749" name="諸支出金該当値テキスト">
          <a:extLst>
            <a:ext uri="{FF2B5EF4-FFF2-40B4-BE49-F238E27FC236}">
              <a16:creationId xmlns:a16="http://schemas.microsoft.com/office/drawing/2014/main" id="{00000000-0008-0000-0700-0000ED020000}"/>
            </a:ext>
          </a:extLst>
        </xdr:cNvPr>
        <xdr:cNvSpPr txBox="1"/>
      </xdr:nvSpPr>
      <xdr:spPr>
        <a:xfrm>
          <a:off x="22212300" y="6346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63500</xdr:rowOff>
    </xdr:from>
    <xdr:to>
      <xdr:col>112</xdr:col>
      <xdr:colOff>38100</xdr:colOff>
      <xdr:row>32</xdr:row>
      <xdr:rowOff>165100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21272500" y="55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31</xdr:row>
      <xdr:rowOff>10177</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4017" y="53251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49530</xdr:rowOff>
    </xdr:from>
    <xdr:to>
      <xdr:col>107</xdr:col>
      <xdr:colOff>101600</xdr:colOff>
      <xdr:row>30</xdr:row>
      <xdr:rowOff>151130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20383500" y="519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28</xdr:row>
      <xdr:rowOff>167657</xdr:rowOff>
    </xdr:from>
    <xdr:ext cx="469744"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199428" y="496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4" name="楕円 753">
          <a:extLst>
            <a:ext uri="{FF2B5EF4-FFF2-40B4-BE49-F238E27FC236}">
              <a16:creationId xmlns:a16="http://schemas.microsoft.com/office/drawing/2014/main" id="{00000000-0008-0000-0700-0000F2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111777</xdr:rowOff>
    </xdr:from>
    <xdr:ext cx="249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420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140970</xdr:rowOff>
    </xdr:from>
    <xdr:to>
      <xdr:col>98</xdr:col>
      <xdr:colOff>38100</xdr:colOff>
      <xdr:row>36</xdr:row>
      <xdr:rowOff>71120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186055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34</xdr:row>
      <xdr:rowOff>87647</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7017" y="5916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2" name="前年度繰上充用金グラフ枠">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4" name="前年度繰上充用金最小値テキスト">
          <a:extLst>
            <a:ext uri="{FF2B5EF4-FFF2-40B4-BE49-F238E27FC236}">
              <a16:creationId xmlns:a16="http://schemas.microsoft.com/office/drawing/2014/main" id="{00000000-0008-0000-0700-00000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6" name="前年度繰上充用金最大値テキスト">
          <a:extLst>
            <a:ext uri="{FF2B5EF4-FFF2-40B4-BE49-F238E27FC236}">
              <a16:creationId xmlns:a16="http://schemas.microsoft.com/office/drawing/2014/main" id="{00000000-0008-0000-0700-00000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9" name="前年度繰上充用金平均値テキスト">
          <a:extLst>
            <a:ext uri="{FF2B5EF4-FFF2-40B4-BE49-F238E27FC236}">
              <a16:creationId xmlns:a16="http://schemas.microsoft.com/office/drawing/2014/main" id="{00000000-0008-0000-0700-00000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0" name="フローチャート: 判断 779">
          <a:extLst>
            <a:ext uri="{FF2B5EF4-FFF2-40B4-BE49-F238E27FC236}">
              <a16:creationId xmlns:a16="http://schemas.microsoft.com/office/drawing/2014/main" id="{00000000-0008-0000-0700-00000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2" name="フローチャート: 判断 781">
          <a:extLst>
            <a:ext uri="{FF2B5EF4-FFF2-40B4-BE49-F238E27FC236}">
              <a16:creationId xmlns:a16="http://schemas.microsoft.com/office/drawing/2014/main" id="{00000000-0008-0000-0700-00000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8" name="前年度繰上充用金該当値テキスト">
          <a:extLst>
            <a:ext uri="{FF2B5EF4-FFF2-40B4-BE49-F238E27FC236}">
              <a16:creationId xmlns:a16="http://schemas.microsoft.com/office/drawing/2014/main" id="{00000000-0008-0000-0700-00001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3" name="楕円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7" name="正方形/長方形 806">
          <a:extLst>
            <a:ext uri="{FF2B5EF4-FFF2-40B4-BE49-F238E27FC236}">
              <a16:creationId xmlns:a16="http://schemas.microsoft.com/office/drawing/2014/main" id="{00000000-0008-0000-0700-00002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8" name="正方形/長方形 807">
          <a:extLst>
            <a:ext uri="{FF2B5EF4-FFF2-40B4-BE49-F238E27FC236}">
              <a16:creationId xmlns:a16="http://schemas.microsoft.com/office/drawing/2014/main" id="{00000000-0008-0000-0700-00002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５８４，７００円となり、前年度の５１５，３００円から増加となった。これは、総務費における一般財源の伸びが縮小したことによる財政調整基金や公共施設等整備基金への積立金が大幅な減となった一方で、民生費における私立保育所運営費助成や生活保護費などの扶助費の増や、土木費や総務費における普通建設事業費の単独事業費において、立石駅周辺地区市街地再開発事業経費や公共用地取得経費などによって大幅な増となったことなど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物価高騰対策等に充当するための取崩額よりも積立額が下回ったことにより基金残高は減少し、かつ、分母である標準財政規模が増加していることから、標準財政規模比が前年度よりも２．４９ポイント下がっている。</a:t>
          </a:r>
        </a:p>
        <a:p>
          <a:r>
            <a:rPr kumimoji="1" lang="ja-JP" altLang="en-US" sz="1400">
              <a:latin typeface="ＭＳ ゴシック" pitchFamily="49" charset="-128"/>
              <a:ea typeface="ＭＳ ゴシック" pitchFamily="49" charset="-128"/>
            </a:rPr>
            <a:t>　実質収支は歳入が歳出を上回っていることから黒字であるが、４年度と５年度の実質収支の差である単年度収支はマイナスであることから、実質単年度収支もマイナスとなっている。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調査開始の</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年度以降、黒字を維持しており、良好な財政運営である。</a:t>
          </a:r>
        </a:p>
        <a:p>
          <a:r>
            <a:rPr kumimoji="1" lang="ja-JP" altLang="en-US" sz="1400">
              <a:latin typeface="ＭＳ ゴシック" pitchFamily="49" charset="-128"/>
              <a:ea typeface="ＭＳ ゴシック" pitchFamily="49" charset="-128"/>
            </a:rPr>
            <a:t>　引き続き、健全な財政運営に努める。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286051597</v>
      </c>
      <c r="BO4" s="384"/>
      <c r="BP4" s="384"/>
      <c r="BQ4" s="384"/>
      <c r="BR4" s="384"/>
      <c r="BS4" s="384"/>
      <c r="BT4" s="384"/>
      <c r="BU4" s="385"/>
      <c r="BV4" s="383">
        <v>250981410</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8.5</v>
      </c>
      <c r="CU4" s="390"/>
      <c r="CV4" s="390"/>
      <c r="CW4" s="390"/>
      <c r="CX4" s="390"/>
      <c r="CY4" s="390"/>
      <c r="CZ4" s="390"/>
      <c r="DA4" s="391"/>
      <c r="DB4" s="389">
        <v>8.6999999999999993</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273038078</v>
      </c>
      <c r="BO5" s="421"/>
      <c r="BP5" s="421"/>
      <c r="BQ5" s="421"/>
      <c r="BR5" s="421"/>
      <c r="BS5" s="421"/>
      <c r="BT5" s="421"/>
      <c r="BU5" s="422"/>
      <c r="BV5" s="420">
        <v>239189268</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77.5</v>
      </c>
      <c r="CU5" s="418"/>
      <c r="CV5" s="418"/>
      <c r="CW5" s="418"/>
      <c r="CX5" s="418"/>
      <c r="CY5" s="418"/>
      <c r="CZ5" s="418"/>
      <c r="DA5" s="419"/>
      <c r="DB5" s="417">
        <v>77</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101</v>
      </c>
      <c r="AV6" s="453"/>
      <c r="AW6" s="453"/>
      <c r="AX6" s="453"/>
      <c r="AY6" s="454" t="s">
        <v>98</v>
      </c>
      <c r="AZ6" s="455"/>
      <c r="BA6" s="455"/>
      <c r="BB6" s="455"/>
      <c r="BC6" s="455"/>
      <c r="BD6" s="455"/>
      <c r="BE6" s="455"/>
      <c r="BF6" s="455"/>
      <c r="BG6" s="455"/>
      <c r="BH6" s="455"/>
      <c r="BI6" s="455"/>
      <c r="BJ6" s="455"/>
      <c r="BK6" s="455"/>
      <c r="BL6" s="455"/>
      <c r="BM6" s="456"/>
      <c r="BN6" s="420">
        <v>13013519</v>
      </c>
      <c r="BO6" s="421"/>
      <c r="BP6" s="421"/>
      <c r="BQ6" s="421"/>
      <c r="BR6" s="421"/>
      <c r="BS6" s="421"/>
      <c r="BT6" s="421"/>
      <c r="BU6" s="422"/>
      <c r="BV6" s="420">
        <v>11792142</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77.5</v>
      </c>
      <c r="CU6" s="458"/>
      <c r="CV6" s="458"/>
      <c r="CW6" s="458"/>
      <c r="CX6" s="458"/>
      <c r="CY6" s="458"/>
      <c r="CZ6" s="458"/>
      <c r="DA6" s="459"/>
      <c r="DB6" s="457">
        <v>77</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1604388</v>
      </c>
      <c r="BO7" s="421"/>
      <c r="BP7" s="421"/>
      <c r="BQ7" s="421"/>
      <c r="BR7" s="421"/>
      <c r="BS7" s="421"/>
      <c r="BT7" s="421"/>
      <c r="BU7" s="422"/>
      <c r="BV7" s="420">
        <v>624065</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134525131</v>
      </c>
      <c r="CU7" s="421"/>
      <c r="CV7" s="421"/>
      <c r="CW7" s="421"/>
      <c r="CX7" s="421"/>
      <c r="CY7" s="421"/>
      <c r="CZ7" s="421"/>
      <c r="DA7" s="422"/>
      <c r="DB7" s="420">
        <v>128467319</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11409131</v>
      </c>
      <c r="BO8" s="421"/>
      <c r="BP8" s="421"/>
      <c r="BQ8" s="421"/>
      <c r="BR8" s="421"/>
      <c r="BS8" s="421"/>
      <c r="BT8" s="421"/>
      <c r="BU8" s="422"/>
      <c r="BV8" s="420">
        <v>11168077</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0.35</v>
      </c>
      <c r="CU8" s="461"/>
      <c r="CV8" s="461"/>
      <c r="CW8" s="461"/>
      <c r="CX8" s="461"/>
      <c r="CY8" s="461"/>
      <c r="CZ8" s="461"/>
      <c r="DA8" s="462"/>
      <c r="DB8" s="460">
        <v>0.35</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453093</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80054</v>
      </c>
      <c r="BO9" s="421"/>
      <c r="BP9" s="421"/>
      <c r="BQ9" s="421"/>
      <c r="BR9" s="421"/>
      <c r="BS9" s="421"/>
      <c r="BT9" s="421"/>
      <c r="BU9" s="422"/>
      <c r="BV9" s="420">
        <v>-5467134</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1</v>
      </c>
      <c r="CU9" s="418"/>
      <c r="CV9" s="418"/>
      <c r="CW9" s="418"/>
      <c r="CX9" s="418"/>
      <c r="CY9" s="418"/>
      <c r="CZ9" s="418"/>
      <c r="DA9" s="419"/>
      <c r="DB9" s="417">
        <v>0.9</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442913</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1519973</v>
      </c>
      <c r="BO10" s="421"/>
      <c r="BP10" s="421"/>
      <c r="BQ10" s="421"/>
      <c r="BR10" s="421"/>
      <c r="BS10" s="421"/>
      <c r="BT10" s="421"/>
      <c r="BU10" s="422"/>
      <c r="BV10" s="420">
        <v>3541217</v>
      </c>
      <c r="BW10" s="421"/>
      <c r="BX10" s="421"/>
      <c r="BY10" s="421"/>
      <c r="BZ10" s="421"/>
      <c r="CA10" s="421"/>
      <c r="CB10" s="421"/>
      <c r="CC10" s="422"/>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467000</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3759659</v>
      </c>
      <c r="BO12" s="421"/>
      <c r="BP12" s="421"/>
      <c r="BQ12" s="421"/>
      <c r="BR12" s="421"/>
      <c r="BS12" s="421"/>
      <c r="BT12" s="421"/>
      <c r="BU12" s="422"/>
      <c r="BV12" s="420">
        <v>2931206</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130</v>
      </c>
      <c r="N13" s="512"/>
      <c r="O13" s="512"/>
      <c r="P13" s="512"/>
      <c r="Q13" s="513"/>
      <c r="R13" s="504">
        <v>440162</v>
      </c>
      <c r="S13" s="505"/>
      <c r="T13" s="505"/>
      <c r="U13" s="505"/>
      <c r="V13" s="506"/>
      <c r="W13" s="436" t="s">
        <v>131</v>
      </c>
      <c r="X13" s="437"/>
      <c r="Y13" s="437"/>
      <c r="Z13" s="437"/>
      <c r="AA13" s="437"/>
      <c r="AB13" s="427"/>
      <c r="AC13" s="471">
        <v>407</v>
      </c>
      <c r="AD13" s="472"/>
      <c r="AE13" s="472"/>
      <c r="AF13" s="472"/>
      <c r="AG13" s="514"/>
      <c r="AH13" s="471">
        <v>405</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-2159632</v>
      </c>
      <c r="BO13" s="421"/>
      <c r="BP13" s="421"/>
      <c r="BQ13" s="421"/>
      <c r="BR13" s="421"/>
      <c r="BS13" s="421"/>
      <c r="BT13" s="421"/>
      <c r="BU13" s="422"/>
      <c r="BV13" s="420">
        <v>-4857123</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-1.5</v>
      </c>
      <c r="CU13" s="418"/>
      <c r="CV13" s="418"/>
      <c r="CW13" s="418"/>
      <c r="CX13" s="418"/>
      <c r="CY13" s="418"/>
      <c r="CZ13" s="418"/>
      <c r="DA13" s="419"/>
      <c r="DB13" s="417">
        <v>-1.1000000000000001</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464175</v>
      </c>
      <c r="S14" s="505"/>
      <c r="T14" s="505"/>
      <c r="U14" s="505"/>
      <c r="V14" s="506"/>
      <c r="W14" s="410"/>
      <c r="X14" s="411"/>
      <c r="Y14" s="411"/>
      <c r="Z14" s="411"/>
      <c r="AA14" s="411"/>
      <c r="AB14" s="400"/>
      <c r="AC14" s="507">
        <v>0.2</v>
      </c>
      <c r="AD14" s="508"/>
      <c r="AE14" s="508"/>
      <c r="AF14" s="508"/>
      <c r="AG14" s="509"/>
      <c r="AH14" s="507">
        <v>0.2</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122</v>
      </c>
      <c r="CU14" s="519"/>
      <c r="CV14" s="519"/>
      <c r="CW14" s="519"/>
      <c r="CX14" s="519"/>
      <c r="CY14" s="519"/>
      <c r="CZ14" s="519"/>
      <c r="DA14" s="520"/>
      <c r="DB14" s="518" t="s">
        <v>122</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130</v>
      </c>
      <c r="N15" s="512"/>
      <c r="O15" s="512"/>
      <c r="P15" s="512"/>
      <c r="Q15" s="513"/>
      <c r="R15" s="504">
        <v>440250</v>
      </c>
      <c r="S15" s="505"/>
      <c r="T15" s="505"/>
      <c r="U15" s="505"/>
      <c r="V15" s="506"/>
      <c r="W15" s="436" t="s">
        <v>137</v>
      </c>
      <c r="X15" s="437"/>
      <c r="Y15" s="437"/>
      <c r="Z15" s="437"/>
      <c r="AA15" s="437"/>
      <c r="AB15" s="427"/>
      <c r="AC15" s="471">
        <v>35552</v>
      </c>
      <c r="AD15" s="472"/>
      <c r="AE15" s="472"/>
      <c r="AF15" s="472"/>
      <c r="AG15" s="514"/>
      <c r="AH15" s="471">
        <v>36117</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44702522</v>
      </c>
      <c r="BO15" s="384"/>
      <c r="BP15" s="384"/>
      <c r="BQ15" s="384"/>
      <c r="BR15" s="384"/>
      <c r="BS15" s="384"/>
      <c r="BT15" s="384"/>
      <c r="BU15" s="385"/>
      <c r="BV15" s="383">
        <v>41603978</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18.8</v>
      </c>
      <c r="AD16" s="508"/>
      <c r="AE16" s="508"/>
      <c r="AF16" s="508"/>
      <c r="AG16" s="509"/>
      <c r="AH16" s="507">
        <v>20.8</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128901835</v>
      </c>
      <c r="BO16" s="421"/>
      <c r="BP16" s="421"/>
      <c r="BQ16" s="421"/>
      <c r="BR16" s="421"/>
      <c r="BS16" s="421"/>
      <c r="BT16" s="421"/>
      <c r="BU16" s="422"/>
      <c r="BV16" s="420">
        <v>123052992</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143</v>
      </c>
      <c r="N17" s="532"/>
      <c r="O17" s="532"/>
      <c r="P17" s="532"/>
      <c r="Q17" s="533"/>
      <c r="R17" s="526" t="s">
        <v>144</v>
      </c>
      <c r="S17" s="527"/>
      <c r="T17" s="527"/>
      <c r="U17" s="527"/>
      <c r="V17" s="528"/>
      <c r="W17" s="436" t="s">
        <v>145</v>
      </c>
      <c r="X17" s="437"/>
      <c r="Y17" s="437"/>
      <c r="Z17" s="437"/>
      <c r="AA17" s="437"/>
      <c r="AB17" s="427"/>
      <c r="AC17" s="471">
        <v>152834</v>
      </c>
      <c r="AD17" s="472"/>
      <c r="AE17" s="472"/>
      <c r="AF17" s="472"/>
      <c r="AG17" s="514"/>
      <c r="AH17" s="471">
        <v>136738</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134525131</v>
      </c>
      <c r="BO17" s="421"/>
      <c r="BP17" s="421"/>
      <c r="BQ17" s="421"/>
      <c r="BR17" s="421"/>
      <c r="BS17" s="421"/>
      <c r="BT17" s="421"/>
      <c r="BU17" s="422"/>
      <c r="BV17" s="420">
        <v>128467319</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147</v>
      </c>
      <c r="C18" s="463"/>
      <c r="D18" s="463"/>
      <c r="E18" s="543"/>
      <c r="F18" s="543"/>
      <c r="G18" s="543"/>
      <c r="H18" s="543"/>
      <c r="I18" s="543"/>
      <c r="J18" s="543"/>
      <c r="K18" s="543"/>
      <c r="L18" s="544">
        <v>34.799999999999997</v>
      </c>
      <c r="M18" s="544"/>
      <c r="N18" s="544"/>
      <c r="O18" s="544"/>
      <c r="P18" s="544"/>
      <c r="Q18" s="544"/>
      <c r="R18" s="545"/>
      <c r="S18" s="545"/>
      <c r="T18" s="545"/>
      <c r="U18" s="545"/>
      <c r="V18" s="546"/>
      <c r="W18" s="438"/>
      <c r="X18" s="439"/>
      <c r="Y18" s="439"/>
      <c r="Z18" s="439"/>
      <c r="AA18" s="439"/>
      <c r="AB18" s="430"/>
      <c r="AC18" s="547">
        <v>81</v>
      </c>
      <c r="AD18" s="548"/>
      <c r="AE18" s="548"/>
      <c r="AF18" s="548"/>
      <c r="AG18" s="549"/>
      <c r="AH18" s="547">
        <v>78.900000000000006</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106009093</v>
      </c>
      <c r="BO18" s="421"/>
      <c r="BP18" s="421"/>
      <c r="BQ18" s="421"/>
      <c r="BR18" s="421"/>
      <c r="BS18" s="421"/>
      <c r="BT18" s="421"/>
      <c r="BU18" s="422"/>
      <c r="BV18" s="420">
        <v>102624978</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149</v>
      </c>
      <c r="C19" s="463"/>
      <c r="D19" s="463"/>
      <c r="E19" s="543"/>
      <c r="F19" s="543"/>
      <c r="G19" s="543"/>
      <c r="H19" s="543"/>
      <c r="I19" s="543"/>
      <c r="J19" s="543"/>
      <c r="K19" s="543"/>
      <c r="L19" s="551">
        <v>13020</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166533036</v>
      </c>
      <c r="BO19" s="421"/>
      <c r="BP19" s="421"/>
      <c r="BQ19" s="421"/>
      <c r="BR19" s="421"/>
      <c r="BS19" s="421"/>
      <c r="BT19" s="421"/>
      <c r="BU19" s="422"/>
      <c r="BV19" s="420">
        <v>164133655</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151</v>
      </c>
      <c r="C20" s="463"/>
      <c r="D20" s="463"/>
      <c r="E20" s="543"/>
      <c r="F20" s="543"/>
      <c r="G20" s="543"/>
      <c r="H20" s="543"/>
      <c r="I20" s="543"/>
      <c r="J20" s="543"/>
      <c r="K20" s="543"/>
      <c r="L20" s="551">
        <v>215948</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43516752</v>
      </c>
      <c r="BO22" s="384"/>
      <c r="BP22" s="384"/>
      <c r="BQ22" s="384"/>
      <c r="BR22" s="384"/>
      <c r="BS22" s="384"/>
      <c r="BT22" s="384"/>
      <c r="BU22" s="385"/>
      <c r="BV22" s="383">
        <v>11989250</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7653456</v>
      </c>
      <c r="BO23" s="421"/>
      <c r="BP23" s="421"/>
      <c r="BQ23" s="421"/>
      <c r="BR23" s="421"/>
      <c r="BS23" s="421"/>
      <c r="BT23" s="421"/>
      <c r="BU23" s="422"/>
      <c r="BV23" s="420">
        <v>7944130</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161</v>
      </c>
      <c r="F24" s="450"/>
      <c r="G24" s="450"/>
      <c r="H24" s="450"/>
      <c r="I24" s="450"/>
      <c r="J24" s="450"/>
      <c r="K24" s="451"/>
      <c r="L24" s="471">
        <v>1</v>
      </c>
      <c r="M24" s="472"/>
      <c r="N24" s="472"/>
      <c r="O24" s="472"/>
      <c r="P24" s="514"/>
      <c r="Q24" s="471">
        <v>11220</v>
      </c>
      <c r="R24" s="472"/>
      <c r="S24" s="472"/>
      <c r="T24" s="472"/>
      <c r="U24" s="472"/>
      <c r="V24" s="514"/>
      <c r="W24" s="566"/>
      <c r="X24" s="567"/>
      <c r="Y24" s="568"/>
      <c r="Z24" s="470" t="s">
        <v>162</v>
      </c>
      <c r="AA24" s="450"/>
      <c r="AB24" s="450"/>
      <c r="AC24" s="450"/>
      <c r="AD24" s="450"/>
      <c r="AE24" s="450"/>
      <c r="AF24" s="450"/>
      <c r="AG24" s="451"/>
      <c r="AH24" s="471">
        <v>2964</v>
      </c>
      <c r="AI24" s="472"/>
      <c r="AJ24" s="472"/>
      <c r="AK24" s="472"/>
      <c r="AL24" s="514"/>
      <c r="AM24" s="471">
        <v>8557068</v>
      </c>
      <c r="AN24" s="472"/>
      <c r="AO24" s="472"/>
      <c r="AP24" s="472"/>
      <c r="AQ24" s="472"/>
      <c r="AR24" s="514"/>
      <c r="AS24" s="471">
        <v>2887</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43516752</v>
      </c>
      <c r="BO24" s="421"/>
      <c r="BP24" s="421"/>
      <c r="BQ24" s="421"/>
      <c r="BR24" s="421"/>
      <c r="BS24" s="421"/>
      <c r="BT24" s="421"/>
      <c r="BU24" s="422"/>
      <c r="BV24" s="420">
        <v>11989250</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164</v>
      </c>
      <c r="F25" s="450"/>
      <c r="G25" s="450"/>
      <c r="H25" s="450"/>
      <c r="I25" s="450"/>
      <c r="J25" s="450"/>
      <c r="K25" s="451"/>
      <c r="L25" s="471">
        <v>2</v>
      </c>
      <c r="M25" s="472"/>
      <c r="N25" s="472"/>
      <c r="O25" s="472"/>
      <c r="P25" s="514"/>
      <c r="Q25" s="471">
        <v>9150</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33961971</v>
      </c>
      <c r="BO25" s="384"/>
      <c r="BP25" s="384"/>
      <c r="BQ25" s="384"/>
      <c r="BR25" s="384"/>
      <c r="BS25" s="384"/>
      <c r="BT25" s="384"/>
      <c r="BU25" s="385"/>
      <c r="BV25" s="383">
        <v>33495239</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167</v>
      </c>
      <c r="F26" s="450"/>
      <c r="G26" s="450"/>
      <c r="H26" s="450"/>
      <c r="I26" s="450"/>
      <c r="J26" s="450"/>
      <c r="K26" s="451"/>
      <c r="L26" s="471">
        <v>1</v>
      </c>
      <c r="M26" s="472"/>
      <c r="N26" s="472"/>
      <c r="O26" s="472"/>
      <c r="P26" s="514"/>
      <c r="Q26" s="471">
        <v>8070</v>
      </c>
      <c r="R26" s="472"/>
      <c r="S26" s="472"/>
      <c r="T26" s="472"/>
      <c r="U26" s="472"/>
      <c r="V26" s="514"/>
      <c r="W26" s="566"/>
      <c r="X26" s="567"/>
      <c r="Y26" s="568"/>
      <c r="Z26" s="470" t="s">
        <v>168</v>
      </c>
      <c r="AA26" s="572"/>
      <c r="AB26" s="572"/>
      <c r="AC26" s="572"/>
      <c r="AD26" s="572"/>
      <c r="AE26" s="572"/>
      <c r="AF26" s="572"/>
      <c r="AG26" s="573"/>
      <c r="AH26" s="471">
        <v>339</v>
      </c>
      <c r="AI26" s="472"/>
      <c r="AJ26" s="472"/>
      <c r="AK26" s="472"/>
      <c r="AL26" s="514"/>
      <c r="AM26" s="471">
        <v>1006152</v>
      </c>
      <c r="AN26" s="472"/>
      <c r="AO26" s="472"/>
      <c r="AP26" s="472"/>
      <c r="AQ26" s="472"/>
      <c r="AR26" s="514"/>
      <c r="AS26" s="471">
        <v>2968</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v>600000</v>
      </c>
      <c r="BO26" s="421"/>
      <c r="BP26" s="421"/>
      <c r="BQ26" s="421"/>
      <c r="BR26" s="421"/>
      <c r="BS26" s="421"/>
      <c r="BT26" s="421"/>
      <c r="BU26" s="422"/>
      <c r="BV26" s="420">
        <v>500000</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170</v>
      </c>
      <c r="F27" s="450"/>
      <c r="G27" s="450"/>
      <c r="H27" s="450"/>
      <c r="I27" s="450"/>
      <c r="J27" s="450"/>
      <c r="K27" s="451"/>
      <c r="L27" s="471">
        <v>1</v>
      </c>
      <c r="M27" s="472"/>
      <c r="N27" s="472"/>
      <c r="O27" s="472"/>
      <c r="P27" s="514"/>
      <c r="Q27" s="471">
        <v>9180</v>
      </c>
      <c r="R27" s="472"/>
      <c r="S27" s="472"/>
      <c r="T27" s="472"/>
      <c r="U27" s="472"/>
      <c r="V27" s="514"/>
      <c r="W27" s="566"/>
      <c r="X27" s="567"/>
      <c r="Y27" s="568"/>
      <c r="Z27" s="470" t="s">
        <v>171</v>
      </c>
      <c r="AA27" s="450"/>
      <c r="AB27" s="450"/>
      <c r="AC27" s="450"/>
      <c r="AD27" s="450"/>
      <c r="AE27" s="450"/>
      <c r="AF27" s="450"/>
      <c r="AG27" s="451"/>
      <c r="AH27" s="471">
        <v>22</v>
      </c>
      <c r="AI27" s="472"/>
      <c r="AJ27" s="472"/>
      <c r="AK27" s="472"/>
      <c r="AL27" s="514"/>
      <c r="AM27" s="471">
        <v>78543</v>
      </c>
      <c r="AN27" s="472"/>
      <c r="AO27" s="472"/>
      <c r="AP27" s="472"/>
      <c r="AQ27" s="472"/>
      <c r="AR27" s="514"/>
      <c r="AS27" s="471">
        <v>3570</v>
      </c>
      <c r="AT27" s="472"/>
      <c r="AU27" s="472"/>
      <c r="AV27" s="472"/>
      <c r="AW27" s="472"/>
      <c r="AX27" s="473"/>
      <c r="AY27" s="515" t="s">
        <v>172</v>
      </c>
      <c r="AZ27" s="516"/>
      <c r="BA27" s="516"/>
      <c r="BB27" s="516"/>
      <c r="BC27" s="516"/>
      <c r="BD27" s="516"/>
      <c r="BE27" s="516"/>
      <c r="BF27" s="516"/>
      <c r="BG27" s="516"/>
      <c r="BH27" s="516"/>
      <c r="BI27" s="516"/>
      <c r="BJ27" s="516"/>
      <c r="BK27" s="516"/>
      <c r="BL27" s="516"/>
      <c r="BM27" s="517"/>
      <c r="BN27" s="539">
        <v>7000000</v>
      </c>
      <c r="BO27" s="540"/>
      <c r="BP27" s="540"/>
      <c r="BQ27" s="540"/>
      <c r="BR27" s="540"/>
      <c r="BS27" s="540"/>
      <c r="BT27" s="540"/>
      <c r="BU27" s="541"/>
      <c r="BV27" s="539">
        <v>7000000</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173</v>
      </c>
      <c r="F28" s="450"/>
      <c r="G28" s="450"/>
      <c r="H28" s="450"/>
      <c r="I28" s="450"/>
      <c r="J28" s="450"/>
      <c r="K28" s="451"/>
      <c r="L28" s="471">
        <v>1</v>
      </c>
      <c r="M28" s="472"/>
      <c r="N28" s="472"/>
      <c r="O28" s="472"/>
      <c r="P28" s="514"/>
      <c r="Q28" s="471">
        <v>7710</v>
      </c>
      <c r="R28" s="472"/>
      <c r="S28" s="472"/>
      <c r="T28" s="472"/>
      <c r="U28" s="472"/>
      <c r="V28" s="514"/>
      <c r="W28" s="566"/>
      <c r="X28" s="567"/>
      <c r="Y28" s="568"/>
      <c r="Z28" s="470" t="s">
        <v>174</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175</v>
      </c>
      <c r="AZ28" s="575"/>
      <c r="BA28" s="575"/>
      <c r="BB28" s="576"/>
      <c r="BC28" s="380" t="s">
        <v>46</v>
      </c>
      <c r="BD28" s="381"/>
      <c r="BE28" s="381"/>
      <c r="BF28" s="381"/>
      <c r="BG28" s="381"/>
      <c r="BH28" s="381"/>
      <c r="BI28" s="381"/>
      <c r="BJ28" s="381"/>
      <c r="BK28" s="381"/>
      <c r="BL28" s="381"/>
      <c r="BM28" s="382"/>
      <c r="BN28" s="383">
        <v>21164685</v>
      </c>
      <c r="BO28" s="384"/>
      <c r="BP28" s="384"/>
      <c r="BQ28" s="384"/>
      <c r="BR28" s="384"/>
      <c r="BS28" s="384"/>
      <c r="BT28" s="384"/>
      <c r="BU28" s="385"/>
      <c r="BV28" s="383">
        <v>23404371</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176</v>
      </c>
      <c r="F29" s="450"/>
      <c r="G29" s="450"/>
      <c r="H29" s="450"/>
      <c r="I29" s="450"/>
      <c r="J29" s="450"/>
      <c r="K29" s="451"/>
      <c r="L29" s="471">
        <v>38</v>
      </c>
      <c r="M29" s="472"/>
      <c r="N29" s="472"/>
      <c r="O29" s="472"/>
      <c r="P29" s="514"/>
      <c r="Q29" s="471">
        <v>6180</v>
      </c>
      <c r="R29" s="472"/>
      <c r="S29" s="472"/>
      <c r="T29" s="472"/>
      <c r="U29" s="472"/>
      <c r="V29" s="514"/>
      <c r="W29" s="569"/>
      <c r="X29" s="570"/>
      <c r="Y29" s="571"/>
      <c r="Z29" s="470" t="s">
        <v>177</v>
      </c>
      <c r="AA29" s="450"/>
      <c r="AB29" s="450"/>
      <c r="AC29" s="450"/>
      <c r="AD29" s="450"/>
      <c r="AE29" s="450"/>
      <c r="AF29" s="450"/>
      <c r="AG29" s="451"/>
      <c r="AH29" s="471">
        <v>2986</v>
      </c>
      <c r="AI29" s="472"/>
      <c r="AJ29" s="472"/>
      <c r="AK29" s="472"/>
      <c r="AL29" s="514"/>
      <c r="AM29" s="471">
        <v>8635611</v>
      </c>
      <c r="AN29" s="472"/>
      <c r="AO29" s="472"/>
      <c r="AP29" s="472"/>
      <c r="AQ29" s="472"/>
      <c r="AR29" s="514"/>
      <c r="AS29" s="471">
        <v>2892</v>
      </c>
      <c r="AT29" s="472"/>
      <c r="AU29" s="472"/>
      <c r="AV29" s="472"/>
      <c r="AW29" s="472"/>
      <c r="AX29" s="473"/>
      <c r="AY29" s="577"/>
      <c r="AZ29" s="578"/>
      <c r="BA29" s="578"/>
      <c r="BB29" s="579"/>
      <c r="BC29" s="454" t="s">
        <v>178</v>
      </c>
      <c r="BD29" s="455"/>
      <c r="BE29" s="455"/>
      <c r="BF29" s="455"/>
      <c r="BG29" s="455"/>
      <c r="BH29" s="455"/>
      <c r="BI29" s="455"/>
      <c r="BJ29" s="455"/>
      <c r="BK29" s="455"/>
      <c r="BL29" s="455"/>
      <c r="BM29" s="456"/>
      <c r="BN29" s="420">
        <v>258356</v>
      </c>
      <c r="BO29" s="421"/>
      <c r="BP29" s="421"/>
      <c r="BQ29" s="421"/>
      <c r="BR29" s="421"/>
      <c r="BS29" s="421"/>
      <c r="BT29" s="421"/>
      <c r="BU29" s="422"/>
      <c r="BV29" s="420">
        <v>268436</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179</v>
      </c>
      <c r="X30" s="588"/>
      <c r="Y30" s="588"/>
      <c r="Z30" s="588"/>
      <c r="AA30" s="588"/>
      <c r="AB30" s="588"/>
      <c r="AC30" s="588"/>
      <c r="AD30" s="588"/>
      <c r="AE30" s="588"/>
      <c r="AF30" s="588"/>
      <c r="AG30" s="589"/>
      <c r="AH30" s="547">
        <v>98</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117907426</v>
      </c>
      <c r="BO30" s="540"/>
      <c r="BP30" s="540"/>
      <c r="BQ30" s="540"/>
      <c r="BR30" s="540"/>
      <c r="BS30" s="540"/>
      <c r="BT30" s="540"/>
      <c r="BU30" s="541"/>
      <c r="BV30" s="539">
        <v>117343828</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180</v>
      </c>
      <c r="D32" s="583"/>
      <c r="E32" s="583"/>
      <c r="F32" s="583"/>
      <c r="G32" s="583"/>
      <c r="H32" s="583"/>
      <c r="I32" s="583"/>
      <c r="J32" s="583"/>
      <c r="K32" s="583"/>
      <c r="L32" s="583"/>
      <c r="M32" s="583"/>
      <c r="N32" s="583"/>
      <c r="O32" s="583"/>
      <c r="P32" s="583"/>
      <c r="Q32" s="583"/>
      <c r="R32" s="583"/>
      <c r="S32" s="583"/>
      <c r="U32" s="424" t="s">
        <v>181</v>
      </c>
      <c r="V32" s="424"/>
      <c r="W32" s="424"/>
      <c r="X32" s="424"/>
      <c r="Y32" s="424"/>
      <c r="Z32" s="424"/>
      <c r="AA32" s="424"/>
      <c r="AB32" s="424"/>
      <c r="AC32" s="424"/>
      <c r="AD32" s="424"/>
      <c r="AE32" s="424"/>
      <c r="AF32" s="424"/>
      <c r="AG32" s="424"/>
      <c r="AH32" s="424"/>
      <c r="AI32" s="424"/>
      <c r="AJ32" s="424"/>
      <c r="AK32" s="424"/>
      <c r="AM32" s="424" t="s">
        <v>182</v>
      </c>
      <c r="AN32" s="424"/>
      <c r="AO32" s="424"/>
      <c r="AP32" s="424"/>
      <c r="AQ32" s="424"/>
      <c r="AR32" s="424"/>
      <c r="AS32" s="424"/>
      <c r="AT32" s="424"/>
      <c r="AU32" s="424"/>
      <c r="AV32" s="424"/>
      <c r="AW32" s="424"/>
      <c r="AX32" s="424"/>
      <c r="AY32" s="424"/>
      <c r="AZ32" s="424"/>
      <c r="BA32" s="424"/>
      <c r="BB32" s="424"/>
      <c r="BC32" s="424"/>
      <c r="BE32" s="424" t="s">
        <v>183</v>
      </c>
      <c r="BF32" s="424"/>
      <c r="BG32" s="424"/>
      <c r="BH32" s="424"/>
      <c r="BI32" s="424"/>
      <c r="BJ32" s="424"/>
      <c r="BK32" s="424"/>
      <c r="BL32" s="424"/>
      <c r="BM32" s="424"/>
      <c r="BN32" s="424"/>
      <c r="BO32" s="424"/>
      <c r="BP32" s="424"/>
      <c r="BQ32" s="424"/>
      <c r="BR32" s="424"/>
      <c r="BS32" s="424"/>
      <c r="BT32" s="424"/>
      <c r="BU32" s="424"/>
      <c r="BW32" s="424" t="s">
        <v>184</v>
      </c>
      <c r="BX32" s="424"/>
      <c r="BY32" s="424"/>
      <c r="BZ32" s="424"/>
      <c r="CA32" s="424"/>
      <c r="CB32" s="424"/>
      <c r="CC32" s="424"/>
      <c r="CD32" s="424"/>
      <c r="CE32" s="424"/>
      <c r="CF32" s="424"/>
      <c r="CG32" s="424"/>
      <c r="CH32" s="424"/>
      <c r="CI32" s="424"/>
      <c r="CJ32" s="424"/>
      <c r="CK32" s="424"/>
      <c r="CL32" s="424"/>
      <c r="CM32" s="424"/>
      <c r="CO32" s="424" t="s">
        <v>185</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186</v>
      </c>
      <c r="D33" s="444"/>
      <c r="E33" s="409" t="s">
        <v>187</v>
      </c>
      <c r="F33" s="409"/>
      <c r="G33" s="409"/>
      <c r="H33" s="409"/>
      <c r="I33" s="409"/>
      <c r="J33" s="409"/>
      <c r="K33" s="409"/>
      <c r="L33" s="409"/>
      <c r="M33" s="409"/>
      <c r="N33" s="409"/>
      <c r="O33" s="409"/>
      <c r="P33" s="409"/>
      <c r="Q33" s="409"/>
      <c r="R33" s="409"/>
      <c r="S33" s="409"/>
      <c r="T33" s="200"/>
      <c r="U33" s="444" t="s">
        <v>186</v>
      </c>
      <c r="V33" s="444"/>
      <c r="W33" s="409" t="s">
        <v>187</v>
      </c>
      <c r="X33" s="409"/>
      <c r="Y33" s="409"/>
      <c r="Z33" s="409"/>
      <c r="AA33" s="409"/>
      <c r="AB33" s="409"/>
      <c r="AC33" s="409"/>
      <c r="AD33" s="409"/>
      <c r="AE33" s="409"/>
      <c r="AF33" s="409"/>
      <c r="AG33" s="409"/>
      <c r="AH33" s="409"/>
      <c r="AI33" s="409"/>
      <c r="AJ33" s="409"/>
      <c r="AK33" s="409"/>
      <c r="AL33" s="200"/>
      <c r="AM33" s="444" t="s">
        <v>186</v>
      </c>
      <c r="AN33" s="444"/>
      <c r="AO33" s="409" t="s">
        <v>187</v>
      </c>
      <c r="AP33" s="409"/>
      <c r="AQ33" s="409"/>
      <c r="AR33" s="409"/>
      <c r="AS33" s="409"/>
      <c r="AT33" s="409"/>
      <c r="AU33" s="409"/>
      <c r="AV33" s="409"/>
      <c r="AW33" s="409"/>
      <c r="AX33" s="409"/>
      <c r="AY33" s="409"/>
      <c r="AZ33" s="409"/>
      <c r="BA33" s="409"/>
      <c r="BB33" s="409"/>
      <c r="BC33" s="409"/>
      <c r="BD33" s="201"/>
      <c r="BE33" s="409" t="s">
        <v>188</v>
      </c>
      <c r="BF33" s="409"/>
      <c r="BG33" s="409" t="s">
        <v>189</v>
      </c>
      <c r="BH33" s="409"/>
      <c r="BI33" s="409"/>
      <c r="BJ33" s="409"/>
      <c r="BK33" s="409"/>
      <c r="BL33" s="409"/>
      <c r="BM33" s="409"/>
      <c r="BN33" s="409"/>
      <c r="BO33" s="409"/>
      <c r="BP33" s="409"/>
      <c r="BQ33" s="409"/>
      <c r="BR33" s="409"/>
      <c r="BS33" s="409"/>
      <c r="BT33" s="409"/>
      <c r="BU33" s="409"/>
      <c r="BV33" s="201"/>
      <c r="BW33" s="444" t="s">
        <v>188</v>
      </c>
      <c r="BX33" s="444"/>
      <c r="BY33" s="409" t="s">
        <v>190</v>
      </c>
      <c r="BZ33" s="409"/>
      <c r="CA33" s="409"/>
      <c r="CB33" s="409"/>
      <c r="CC33" s="409"/>
      <c r="CD33" s="409"/>
      <c r="CE33" s="409"/>
      <c r="CF33" s="409"/>
      <c r="CG33" s="409"/>
      <c r="CH33" s="409"/>
      <c r="CI33" s="409"/>
      <c r="CJ33" s="409"/>
      <c r="CK33" s="409"/>
      <c r="CL33" s="409"/>
      <c r="CM33" s="409"/>
      <c r="CN33" s="200"/>
      <c r="CO33" s="444" t="s">
        <v>186</v>
      </c>
      <c r="CP33" s="444"/>
      <c r="CQ33" s="409" t="s">
        <v>191</v>
      </c>
      <c r="CR33" s="409"/>
      <c r="CS33" s="409"/>
      <c r="CT33" s="409"/>
      <c r="CU33" s="409"/>
      <c r="CV33" s="409"/>
      <c r="CW33" s="409"/>
      <c r="CX33" s="409"/>
      <c r="CY33" s="409"/>
      <c r="CZ33" s="409"/>
      <c r="DA33" s="409"/>
      <c r="DB33" s="409"/>
      <c r="DC33" s="409"/>
      <c r="DD33" s="409"/>
      <c r="DE33" s="409"/>
      <c r="DF33" s="200"/>
      <c r="DG33" s="609" t="s">
        <v>192</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3</v>
      </c>
      <c r="V34" s="610"/>
      <c r="W34" s="611" t="str">
        <f>IF('各会計、関係団体の財政状況及び健全化判断比率'!B28="","",'各会計、関係団体の財政状況及び健全化判断比率'!B28)</f>
        <v>国民健康保険事業特別会計</v>
      </c>
      <c r="X34" s="611"/>
      <c r="Y34" s="611"/>
      <c r="Z34" s="611"/>
      <c r="AA34" s="611"/>
      <c r="AB34" s="611"/>
      <c r="AC34" s="611"/>
      <c r="AD34" s="611"/>
      <c r="AE34" s="611"/>
      <c r="AF34" s="611"/>
      <c r="AG34" s="611"/>
      <c r="AH34" s="611"/>
      <c r="AI34" s="611"/>
      <c r="AJ34" s="611"/>
      <c r="AK34" s="611"/>
      <c r="AL34" s="175"/>
      <c r="AM34" s="610" t="str">
        <f>IF(AO34="","",MAX(C34:D43,U34:V43)+1)</f>
        <v/>
      </c>
      <c r="AN34" s="610"/>
      <c r="AO34" s="611"/>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7</v>
      </c>
      <c r="BX34" s="610"/>
      <c r="BY34" s="611" t="str">
        <f>IF('各会計、関係団体の財政状況及び健全化判断比率'!B68="","",'各会計、関係団体の財政状況及び健全化判断比率'!B68)</f>
        <v>特別区人事・厚生事務組合</v>
      </c>
      <c r="BZ34" s="611"/>
      <c r="CA34" s="611"/>
      <c r="CB34" s="611"/>
      <c r="CC34" s="611"/>
      <c r="CD34" s="611"/>
      <c r="CE34" s="611"/>
      <c r="CF34" s="611"/>
      <c r="CG34" s="611"/>
      <c r="CH34" s="611"/>
      <c r="CI34" s="611"/>
      <c r="CJ34" s="611"/>
      <c r="CK34" s="611"/>
      <c r="CL34" s="611"/>
      <c r="CM34" s="611"/>
      <c r="CN34" s="175"/>
      <c r="CO34" s="610">
        <f>IF(CQ34="","",MAX(C34:D43,U34:V43,AM34:AN43,BE34:BF43,BW34:BX43)+1)</f>
        <v>12</v>
      </c>
      <c r="CP34" s="610"/>
      <c r="CQ34" s="611" t="str">
        <f>IF('各会計、関係団体の財政状況及び健全化判断比率'!BS7="","",'各会計、関係団体の財政状況及び健全化判断比率'!BS7)</f>
        <v>葛飾区土地開発公社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〇</v>
      </c>
      <c r="DH34" s="612"/>
      <c r="DI34" s="202"/>
    </row>
    <row r="35" spans="1:113" ht="32.25" customHeight="1" x14ac:dyDescent="0.2">
      <c r="A35" s="175"/>
      <c r="B35" s="199"/>
      <c r="C35" s="610">
        <f>IF(E35="","",C34+1)</f>
        <v>2</v>
      </c>
      <c r="D35" s="610"/>
      <c r="E35" s="611" t="str">
        <f>IF('各会計、関係団体の財政状況及び健全化判断比率'!B8="","",'各会計、関係団体の財政状況及び健全化判断比率'!B8)</f>
        <v>用地特別会計</v>
      </c>
      <c r="F35" s="611"/>
      <c r="G35" s="611"/>
      <c r="H35" s="611"/>
      <c r="I35" s="611"/>
      <c r="J35" s="611"/>
      <c r="K35" s="611"/>
      <c r="L35" s="611"/>
      <c r="M35" s="611"/>
      <c r="N35" s="611"/>
      <c r="O35" s="611"/>
      <c r="P35" s="611"/>
      <c r="Q35" s="611"/>
      <c r="R35" s="611"/>
      <c r="S35" s="611"/>
      <c r="T35" s="175"/>
      <c r="U35" s="610">
        <f>IF(W35="","",U34+1)</f>
        <v>4</v>
      </c>
      <c r="V35" s="610"/>
      <c r="W35" s="611" t="str">
        <f>IF('各会計、関係団体の財政状況及び健全化判断比率'!B29="","",'各会計、関係団体の財政状況及び健全化判断比率'!B29)</f>
        <v>後期高齢者医療事業特別会計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8</v>
      </c>
      <c r="BX35" s="610"/>
      <c r="BY35" s="611" t="str">
        <f>IF('各会計、関係団体の財政状況及び健全化判断比率'!B69="","",'各会計、関係団体の財政状況及び健全化判断比率'!B69)</f>
        <v>特別区競馬組合</v>
      </c>
      <c r="BZ35" s="611"/>
      <c r="CA35" s="611"/>
      <c r="CB35" s="611"/>
      <c r="CC35" s="611"/>
      <c r="CD35" s="611"/>
      <c r="CE35" s="611"/>
      <c r="CF35" s="611"/>
      <c r="CG35" s="611"/>
      <c r="CH35" s="611"/>
      <c r="CI35" s="611"/>
      <c r="CJ35" s="611"/>
      <c r="CK35" s="611"/>
      <c r="CL35" s="611"/>
      <c r="CM35" s="611"/>
      <c r="CN35" s="175"/>
      <c r="CO35" s="610">
        <f t="shared" ref="CO35:CO43" si="3">IF(CQ35="","",CO34+1)</f>
        <v>13</v>
      </c>
      <c r="CP35" s="610"/>
      <c r="CQ35" s="611" t="str">
        <f>IF('各会計、関係団体の財政状況及び健全化判断比率'!BS8="","",'各会計、関係団体の財政状況及び健全化判断比率'!BS8)</f>
        <v>葛飾エフエム放送</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5</v>
      </c>
      <c r="V36" s="610"/>
      <c r="W36" s="611" t="str">
        <f>IF('各会計、関係団体の財政状況及び健全化判断比率'!B30="","",'各会計、関係団体の財政状況及び健全化判断比率'!B30)</f>
        <v>介護保険事業特別会計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9</v>
      </c>
      <c r="BX36" s="610"/>
      <c r="BY36" s="611" t="str">
        <f>IF('各会計、関係団体の財政状況及び健全化判断比率'!B70="","",'各会計、関係団体の財政状況及び健全化判断比率'!B70)</f>
        <v>東京二十三区清掃一部事務組合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f t="shared" si="4"/>
        <v>6</v>
      </c>
      <c r="V37" s="610"/>
      <c r="W37" s="611" t="str">
        <f>IF('各会計、関係団体の財政状況及び健全化判断比率'!B31="","",'各会計、関係団体の財政状況及び健全化判断比率'!B31)</f>
        <v>駐車場事業特別会計</v>
      </c>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10</v>
      </c>
      <c r="BX37" s="610"/>
      <c r="BY37" s="611" t="str">
        <f>IF('各会計、関係団体の財政状況及び健全化判断比率'!B71="","",'各会計、関係団体の財政状況及び健全化判断比率'!B71)</f>
        <v>東京都後期高齢者医療広域連合（一般会計）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11</v>
      </c>
      <c r="BX38" s="610"/>
      <c r="BY38" s="611" t="str">
        <f>IF('各会計、関係団体の財政状況及び健全化判断比率'!B72="","",'各会計、関係団体の財政状況及び健全化判断比率'!B72)</f>
        <v>東京都後期高齢者医療広域連合
（後期高齢者医療特別会計）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t="str">
        <f t="shared" si="2"/>
        <v/>
      </c>
      <c r="BX39" s="610"/>
      <c r="BY39" s="611" t="str">
        <f>IF('各会計、関係団体の財政状況及び健全化判断比率'!B73="","",'各会計、関係団体の財政状況及び健全化判断比率'!B73)</f>
        <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t="str">
        <f t="shared" si="2"/>
        <v/>
      </c>
      <c r="BX40" s="610"/>
      <c r="BY40" s="611" t="str">
        <f>IF('各会計、関係団体の財政状況及び健全化判断比率'!B74="","",'各会計、関係団体の財政状況及び健全化判断比率'!B74)</f>
        <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613" t="s">
        <v>194</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195</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196</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197</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198</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199</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200</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201</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G8coKScyIzT4yBdjHohyCa39ZmiRtDNUkQWbObpk8PGM5g72tIyUN+L9OJV4zWqTREohPT0uo1qcOff2iHNp2A==" saltValue="ysSknRl8nuEVp43oxTaYc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62" t="s">
        <v>530</v>
      </c>
      <c r="D34" s="1162"/>
      <c r="E34" s="1163"/>
      <c r="F34" s="32">
        <v>10.220000000000001</v>
      </c>
      <c r="G34" s="33">
        <v>12.37</v>
      </c>
      <c r="H34" s="33">
        <v>13.61</v>
      </c>
      <c r="I34" s="33">
        <v>8.69</v>
      </c>
      <c r="J34" s="34">
        <v>8.48</v>
      </c>
      <c r="K34" s="22"/>
      <c r="L34" s="22"/>
      <c r="M34" s="22"/>
      <c r="N34" s="22"/>
      <c r="O34" s="22"/>
      <c r="P34" s="22"/>
    </row>
    <row r="35" spans="1:16" ht="39" customHeight="1" x14ac:dyDescent="0.2">
      <c r="A35" s="22"/>
      <c r="B35" s="35"/>
      <c r="C35" s="1158" t="s">
        <v>531</v>
      </c>
      <c r="D35" s="1158"/>
      <c r="E35" s="1159"/>
      <c r="F35" s="36">
        <v>0.4</v>
      </c>
      <c r="G35" s="37">
        <v>0.77</v>
      </c>
      <c r="H35" s="37">
        <v>0.32</v>
      </c>
      <c r="I35" s="37">
        <v>0.59</v>
      </c>
      <c r="J35" s="38">
        <v>0.3</v>
      </c>
      <c r="K35" s="22"/>
      <c r="L35" s="22"/>
      <c r="M35" s="22"/>
      <c r="N35" s="22"/>
      <c r="O35" s="22"/>
      <c r="P35" s="22"/>
    </row>
    <row r="36" spans="1:16" ht="39" customHeight="1" x14ac:dyDescent="0.2">
      <c r="A36" s="22"/>
      <c r="B36" s="35"/>
      <c r="C36" s="1158" t="s">
        <v>532</v>
      </c>
      <c r="D36" s="1158"/>
      <c r="E36" s="1159"/>
      <c r="F36" s="36">
        <v>0.21</v>
      </c>
      <c r="G36" s="37">
        <v>0.38</v>
      </c>
      <c r="H36" s="37">
        <v>0.25</v>
      </c>
      <c r="I36" s="37">
        <v>0.39</v>
      </c>
      <c r="J36" s="38">
        <v>0.28999999999999998</v>
      </c>
      <c r="K36" s="22"/>
      <c r="L36" s="22"/>
      <c r="M36" s="22"/>
      <c r="N36" s="22"/>
      <c r="O36" s="22"/>
      <c r="P36" s="22"/>
    </row>
    <row r="37" spans="1:16" ht="39" customHeight="1" x14ac:dyDescent="0.2">
      <c r="A37" s="22"/>
      <c r="B37" s="35"/>
      <c r="C37" s="1158" t="s">
        <v>533</v>
      </c>
      <c r="D37" s="1158"/>
      <c r="E37" s="1159"/>
      <c r="F37" s="36">
        <v>0</v>
      </c>
      <c r="G37" s="37">
        <v>0</v>
      </c>
      <c r="H37" s="37">
        <v>0</v>
      </c>
      <c r="I37" s="37">
        <v>0</v>
      </c>
      <c r="J37" s="38">
        <v>0</v>
      </c>
      <c r="K37" s="22"/>
      <c r="L37" s="22"/>
      <c r="M37" s="22"/>
      <c r="N37" s="22"/>
      <c r="O37" s="22"/>
      <c r="P37" s="22"/>
    </row>
    <row r="38" spans="1:16" ht="39" customHeight="1" x14ac:dyDescent="0.2">
      <c r="A38" s="22"/>
      <c r="B38" s="35"/>
      <c r="C38" s="1158" t="s">
        <v>534</v>
      </c>
      <c r="D38" s="1158"/>
      <c r="E38" s="1159"/>
      <c r="F38" s="36" t="s">
        <v>484</v>
      </c>
      <c r="G38" s="37" t="s">
        <v>484</v>
      </c>
      <c r="H38" s="37" t="s">
        <v>484</v>
      </c>
      <c r="I38" s="37" t="s">
        <v>484</v>
      </c>
      <c r="J38" s="38">
        <v>0</v>
      </c>
      <c r="K38" s="22"/>
      <c r="L38" s="22"/>
      <c r="M38" s="22"/>
      <c r="N38" s="22"/>
      <c r="O38" s="22"/>
      <c r="P38" s="22"/>
    </row>
    <row r="39" spans="1:16" ht="39" customHeight="1" x14ac:dyDescent="0.2">
      <c r="A39" s="22"/>
      <c r="B39" s="35"/>
      <c r="C39" s="1158" t="s">
        <v>535</v>
      </c>
      <c r="D39" s="1158"/>
      <c r="E39" s="1159"/>
      <c r="F39" s="36">
        <v>0</v>
      </c>
      <c r="G39" s="37">
        <v>0</v>
      </c>
      <c r="H39" s="37">
        <v>0</v>
      </c>
      <c r="I39" s="37">
        <v>0</v>
      </c>
      <c r="J39" s="38">
        <v>0</v>
      </c>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536</v>
      </c>
      <c r="D42" s="1158"/>
      <c r="E42" s="1159"/>
      <c r="F42" s="36" t="s">
        <v>484</v>
      </c>
      <c r="G42" s="37" t="s">
        <v>484</v>
      </c>
      <c r="H42" s="37" t="s">
        <v>484</v>
      </c>
      <c r="I42" s="37" t="s">
        <v>484</v>
      </c>
      <c r="J42" s="38" t="s">
        <v>484</v>
      </c>
      <c r="K42" s="22"/>
      <c r="L42" s="22"/>
      <c r="M42" s="22"/>
      <c r="N42" s="22"/>
      <c r="O42" s="22"/>
      <c r="P42" s="22"/>
    </row>
    <row r="43" spans="1:16" ht="39" customHeight="1" thickBot="1" x14ac:dyDescent="0.25">
      <c r="A43" s="22"/>
      <c r="B43" s="40"/>
      <c r="C43" s="1160" t="s">
        <v>537</v>
      </c>
      <c r="D43" s="1160"/>
      <c r="E43" s="1161"/>
      <c r="F43" s="41" t="s">
        <v>484</v>
      </c>
      <c r="G43" s="42" t="s">
        <v>484</v>
      </c>
      <c r="H43" s="42" t="s">
        <v>484</v>
      </c>
      <c r="I43" s="42" t="s">
        <v>484</v>
      </c>
      <c r="J43" s="43" t="s">
        <v>484</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OAm3g/tFkls1H2PXJAp68aHusMGwlDcmDjLTkwK7MQroamfwKgW8WuPhIXIePev7hYf6SsHwypgCfWb6HIGOYQ==" saltValue="lNQXUBXm19gsD3bDzz/yI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2">
      <c r="A45" s="46"/>
      <c r="B45" s="1164" t="s">
        <v>9</v>
      </c>
      <c r="C45" s="1165"/>
      <c r="D45" s="56"/>
      <c r="E45" s="1170" t="s">
        <v>10</v>
      </c>
      <c r="F45" s="1170"/>
      <c r="G45" s="1170"/>
      <c r="H45" s="1170"/>
      <c r="I45" s="1170"/>
      <c r="J45" s="1171"/>
      <c r="K45" s="57">
        <v>1045</v>
      </c>
      <c r="L45" s="58">
        <v>1070</v>
      </c>
      <c r="M45" s="58">
        <v>1094</v>
      </c>
      <c r="N45" s="58">
        <v>1155</v>
      </c>
      <c r="O45" s="59">
        <v>1595</v>
      </c>
      <c r="P45" s="46"/>
      <c r="Q45" s="46"/>
      <c r="R45" s="46"/>
      <c r="S45" s="46"/>
      <c r="T45" s="46"/>
      <c r="U45" s="46"/>
    </row>
    <row r="46" spans="1:21" ht="30.75" customHeight="1" x14ac:dyDescent="0.2">
      <c r="A46" s="46"/>
      <c r="B46" s="1166"/>
      <c r="C46" s="1167"/>
      <c r="D46" s="60"/>
      <c r="E46" s="1172" t="s">
        <v>11</v>
      </c>
      <c r="F46" s="1172"/>
      <c r="G46" s="1172"/>
      <c r="H46" s="1172"/>
      <c r="I46" s="1172"/>
      <c r="J46" s="1173"/>
      <c r="K46" s="61" t="s">
        <v>484</v>
      </c>
      <c r="L46" s="62" t="s">
        <v>484</v>
      </c>
      <c r="M46" s="62" t="s">
        <v>484</v>
      </c>
      <c r="N46" s="62" t="s">
        <v>484</v>
      </c>
      <c r="O46" s="63" t="s">
        <v>484</v>
      </c>
      <c r="P46" s="46"/>
      <c r="Q46" s="46"/>
      <c r="R46" s="46"/>
      <c r="S46" s="46"/>
      <c r="T46" s="46"/>
      <c r="U46" s="46"/>
    </row>
    <row r="47" spans="1:21" ht="30.75" customHeight="1" x14ac:dyDescent="0.2">
      <c r="A47" s="46"/>
      <c r="B47" s="1166"/>
      <c r="C47" s="1167"/>
      <c r="D47" s="60"/>
      <c r="E47" s="1172" t="s">
        <v>12</v>
      </c>
      <c r="F47" s="1172"/>
      <c r="G47" s="1172"/>
      <c r="H47" s="1172"/>
      <c r="I47" s="1172"/>
      <c r="J47" s="1173"/>
      <c r="K47" s="61">
        <v>47</v>
      </c>
      <c r="L47" s="62">
        <v>86</v>
      </c>
      <c r="M47" s="62">
        <v>105</v>
      </c>
      <c r="N47" s="62">
        <v>105</v>
      </c>
      <c r="O47" s="63">
        <v>105</v>
      </c>
      <c r="P47" s="46"/>
      <c r="Q47" s="46"/>
      <c r="R47" s="46"/>
      <c r="S47" s="46"/>
      <c r="T47" s="46"/>
      <c r="U47" s="46"/>
    </row>
    <row r="48" spans="1:21" ht="30.75" customHeight="1" x14ac:dyDescent="0.2">
      <c r="A48" s="46"/>
      <c r="B48" s="1166"/>
      <c r="C48" s="1167"/>
      <c r="D48" s="60"/>
      <c r="E48" s="1172" t="s">
        <v>13</v>
      </c>
      <c r="F48" s="1172"/>
      <c r="G48" s="1172"/>
      <c r="H48" s="1172"/>
      <c r="I48" s="1172"/>
      <c r="J48" s="1173"/>
      <c r="K48" s="61">
        <v>15</v>
      </c>
      <c r="L48" s="62">
        <v>13</v>
      </c>
      <c r="M48" s="62">
        <v>12</v>
      </c>
      <c r="N48" s="62">
        <v>11</v>
      </c>
      <c r="O48" s="63">
        <v>9</v>
      </c>
      <c r="P48" s="46"/>
      <c r="Q48" s="46"/>
      <c r="R48" s="46"/>
      <c r="S48" s="46"/>
      <c r="T48" s="46"/>
      <c r="U48" s="46"/>
    </row>
    <row r="49" spans="1:21" ht="30.75" customHeight="1" x14ac:dyDescent="0.2">
      <c r="A49" s="46"/>
      <c r="B49" s="1166"/>
      <c r="C49" s="1167"/>
      <c r="D49" s="60"/>
      <c r="E49" s="1172" t="s">
        <v>14</v>
      </c>
      <c r="F49" s="1172"/>
      <c r="G49" s="1172"/>
      <c r="H49" s="1172"/>
      <c r="I49" s="1172"/>
      <c r="J49" s="1173"/>
      <c r="K49" s="61">
        <v>125</v>
      </c>
      <c r="L49" s="62">
        <v>138</v>
      </c>
      <c r="M49" s="62">
        <v>131</v>
      </c>
      <c r="N49" s="62">
        <v>133</v>
      </c>
      <c r="O49" s="63">
        <v>162</v>
      </c>
      <c r="P49" s="46"/>
      <c r="Q49" s="46"/>
      <c r="R49" s="46"/>
      <c r="S49" s="46"/>
      <c r="T49" s="46"/>
      <c r="U49" s="46"/>
    </row>
    <row r="50" spans="1:21" ht="30.75" customHeight="1" x14ac:dyDescent="0.2">
      <c r="A50" s="46"/>
      <c r="B50" s="1166"/>
      <c r="C50" s="1167"/>
      <c r="D50" s="60"/>
      <c r="E50" s="1172" t="s">
        <v>15</v>
      </c>
      <c r="F50" s="1172"/>
      <c r="G50" s="1172"/>
      <c r="H50" s="1172"/>
      <c r="I50" s="1172"/>
      <c r="J50" s="1173"/>
      <c r="K50" s="61">
        <v>1822</v>
      </c>
      <c r="L50" s="62">
        <v>6301</v>
      </c>
      <c r="M50" s="62">
        <v>2059</v>
      </c>
      <c r="N50" s="62">
        <v>3224</v>
      </c>
      <c r="O50" s="63">
        <v>3108</v>
      </c>
      <c r="P50" s="46"/>
      <c r="Q50" s="46"/>
      <c r="R50" s="46"/>
      <c r="S50" s="46"/>
      <c r="T50" s="46"/>
      <c r="U50" s="46"/>
    </row>
    <row r="51" spans="1:21" ht="30.75" customHeight="1" x14ac:dyDescent="0.2">
      <c r="A51" s="46"/>
      <c r="B51" s="1168"/>
      <c r="C51" s="1169"/>
      <c r="D51" s="64"/>
      <c r="E51" s="1172" t="s">
        <v>16</v>
      </c>
      <c r="F51" s="1172"/>
      <c r="G51" s="1172"/>
      <c r="H51" s="1172"/>
      <c r="I51" s="1172"/>
      <c r="J51" s="1173"/>
      <c r="K51" s="61" t="s">
        <v>484</v>
      </c>
      <c r="L51" s="62" t="s">
        <v>484</v>
      </c>
      <c r="M51" s="62" t="s">
        <v>484</v>
      </c>
      <c r="N51" s="62" t="s">
        <v>484</v>
      </c>
      <c r="O51" s="63" t="s">
        <v>484</v>
      </c>
      <c r="P51" s="46"/>
      <c r="Q51" s="46"/>
      <c r="R51" s="46"/>
      <c r="S51" s="46"/>
      <c r="T51" s="46"/>
      <c r="U51" s="46"/>
    </row>
    <row r="52" spans="1:21" ht="30.75" customHeight="1" x14ac:dyDescent="0.2">
      <c r="A52" s="46"/>
      <c r="B52" s="1174" t="s">
        <v>17</v>
      </c>
      <c r="C52" s="1175"/>
      <c r="D52" s="64"/>
      <c r="E52" s="1172" t="s">
        <v>18</v>
      </c>
      <c r="F52" s="1172"/>
      <c r="G52" s="1172"/>
      <c r="H52" s="1172"/>
      <c r="I52" s="1172"/>
      <c r="J52" s="1173"/>
      <c r="K52" s="61">
        <v>6952</v>
      </c>
      <c r="L52" s="62">
        <v>6836</v>
      </c>
      <c r="M52" s="62">
        <v>6625</v>
      </c>
      <c r="N52" s="62">
        <v>6185</v>
      </c>
      <c r="O52" s="63">
        <v>5660</v>
      </c>
      <c r="P52" s="46"/>
      <c r="Q52" s="46"/>
      <c r="R52" s="46"/>
      <c r="S52" s="46"/>
      <c r="T52" s="46"/>
      <c r="U52" s="46"/>
    </row>
    <row r="53" spans="1:21" ht="30.75" customHeight="1" thickBot="1" x14ac:dyDescent="0.25">
      <c r="A53" s="46"/>
      <c r="B53" s="1176" t="s">
        <v>19</v>
      </c>
      <c r="C53" s="1177"/>
      <c r="D53" s="65"/>
      <c r="E53" s="1178" t="s">
        <v>20</v>
      </c>
      <c r="F53" s="1178"/>
      <c r="G53" s="1178"/>
      <c r="H53" s="1178"/>
      <c r="I53" s="1178"/>
      <c r="J53" s="1179"/>
      <c r="K53" s="66">
        <v>-3898</v>
      </c>
      <c r="L53" s="67">
        <v>772</v>
      </c>
      <c r="M53" s="67">
        <v>-3224</v>
      </c>
      <c r="N53" s="67">
        <v>-1557</v>
      </c>
      <c r="O53" s="68">
        <v>-681</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538</v>
      </c>
      <c r="L57" s="79" t="s">
        <v>539</v>
      </c>
      <c r="M57" s="79" t="s">
        <v>540</v>
      </c>
      <c r="N57" s="79" t="s">
        <v>541</v>
      </c>
      <c r="O57" s="80" t="s">
        <v>542</v>
      </c>
      <c r="P57" s="46"/>
      <c r="Q57" s="46"/>
      <c r="R57" s="46"/>
      <c r="S57" s="46"/>
      <c r="T57" s="46"/>
      <c r="U57" s="46"/>
    </row>
    <row r="58" spans="1:21" ht="31.5" customHeight="1" x14ac:dyDescent="0.2">
      <c r="B58" s="1180" t="s">
        <v>24</v>
      </c>
      <c r="C58" s="1181"/>
      <c r="D58" s="1186" t="s">
        <v>25</v>
      </c>
      <c r="E58" s="1187"/>
      <c r="F58" s="1187"/>
      <c r="G58" s="1187"/>
      <c r="H58" s="1187"/>
      <c r="I58" s="1187"/>
      <c r="J58" s="1188"/>
      <c r="K58" s="81" t="s">
        <v>484</v>
      </c>
      <c r="L58" s="82" t="s">
        <v>484</v>
      </c>
      <c r="M58" s="82" t="s">
        <v>484</v>
      </c>
      <c r="N58" s="82" t="s">
        <v>484</v>
      </c>
      <c r="O58" s="83" t="s">
        <v>559</v>
      </c>
    </row>
    <row r="59" spans="1:21" ht="31.5" customHeight="1" x14ac:dyDescent="0.2">
      <c r="B59" s="1182"/>
      <c r="C59" s="1183"/>
      <c r="D59" s="1189" t="s">
        <v>26</v>
      </c>
      <c r="E59" s="1190"/>
      <c r="F59" s="1190"/>
      <c r="G59" s="1190"/>
      <c r="H59" s="1190"/>
      <c r="I59" s="1190"/>
      <c r="J59" s="1191"/>
      <c r="K59" s="84">
        <v>329</v>
      </c>
      <c r="L59" s="85">
        <v>467</v>
      </c>
      <c r="M59" s="85">
        <v>673</v>
      </c>
      <c r="N59" s="85">
        <v>1051</v>
      </c>
      <c r="O59" s="86">
        <v>1429</v>
      </c>
    </row>
    <row r="60" spans="1:21" ht="31.5" customHeight="1" thickBot="1" x14ac:dyDescent="0.25">
      <c r="B60" s="1184"/>
      <c r="C60" s="1185"/>
      <c r="D60" s="1192" t="s">
        <v>27</v>
      </c>
      <c r="E60" s="1193"/>
      <c r="F60" s="1193"/>
      <c r="G60" s="1193"/>
      <c r="H60" s="1193"/>
      <c r="I60" s="1193"/>
      <c r="J60" s="1194"/>
      <c r="K60" s="87">
        <v>127</v>
      </c>
      <c r="L60" s="88">
        <v>217</v>
      </c>
      <c r="M60" s="88">
        <v>294</v>
      </c>
      <c r="N60" s="88">
        <v>399</v>
      </c>
      <c r="O60" s="89">
        <v>504</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3Dvgyj3OscP58ojqC6f5zLGu3Yn3/K5YhysjBAj/rAUa22srY2QJXzjqhcPytzrgwlFDsCd9rjJ0EBWMpdLeYw==" saltValue="XTunoFTeAyo94wlAxwxVi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523</v>
      </c>
      <c r="J40" s="101" t="s">
        <v>524</v>
      </c>
      <c r="K40" s="101" t="s">
        <v>525</v>
      </c>
      <c r="L40" s="101" t="s">
        <v>526</v>
      </c>
      <c r="M40" s="102" t="s">
        <v>527</v>
      </c>
    </row>
    <row r="41" spans="2:13" ht="27.75" customHeight="1" x14ac:dyDescent="0.2">
      <c r="B41" s="1195" t="s">
        <v>30</v>
      </c>
      <c r="C41" s="1196"/>
      <c r="D41" s="103"/>
      <c r="E41" s="1201" t="s">
        <v>31</v>
      </c>
      <c r="F41" s="1201"/>
      <c r="G41" s="1201"/>
      <c r="H41" s="1202"/>
      <c r="I41" s="342">
        <v>14401</v>
      </c>
      <c r="J41" s="343">
        <v>15147</v>
      </c>
      <c r="K41" s="343">
        <v>14093</v>
      </c>
      <c r="L41" s="343">
        <v>13249</v>
      </c>
      <c r="M41" s="344">
        <v>45154</v>
      </c>
    </row>
    <row r="42" spans="2:13" ht="27.75" customHeight="1" x14ac:dyDescent="0.2">
      <c r="B42" s="1197"/>
      <c r="C42" s="1198"/>
      <c r="D42" s="104"/>
      <c r="E42" s="1203" t="s">
        <v>32</v>
      </c>
      <c r="F42" s="1203"/>
      <c r="G42" s="1203"/>
      <c r="H42" s="1204"/>
      <c r="I42" s="345">
        <v>13148</v>
      </c>
      <c r="J42" s="346">
        <v>8286</v>
      </c>
      <c r="K42" s="346">
        <v>8447</v>
      </c>
      <c r="L42" s="346">
        <v>7158</v>
      </c>
      <c r="M42" s="347">
        <v>5667</v>
      </c>
    </row>
    <row r="43" spans="2:13" ht="27.75" customHeight="1" x14ac:dyDescent="0.2">
      <c r="B43" s="1197"/>
      <c r="C43" s="1198"/>
      <c r="D43" s="104"/>
      <c r="E43" s="1203" t="s">
        <v>33</v>
      </c>
      <c r="F43" s="1203"/>
      <c r="G43" s="1203"/>
      <c r="H43" s="1204"/>
      <c r="I43" s="345">
        <v>144</v>
      </c>
      <c r="J43" s="346">
        <v>121</v>
      </c>
      <c r="K43" s="346">
        <v>100</v>
      </c>
      <c r="L43" s="346">
        <v>79</v>
      </c>
      <c r="M43" s="347">
        <v>61</v>
      </c>
    </row>
    <row r="44" spans="2:13" ht="27.75" customHeight="1" x14ac:dyDescent="0.2">
      <c r="B44" s="1197"/>
      <c r="C44" s="1198"/>
      <c r="D44" s="104"/>
      <c r="E44" s="1203" t="s">
        <v>34</v>
      </c>
      <c r="F44" s="1203"/>
      <c r="G44" s="1203"/>
      <c r="H44" s="1204"/>
      <c r="I44" s="345">
        <v>1570</v>
      </c>
      <c r="J44" s="346">
        <v>1846</v>
      </c>
      <c r="K44" s="346">
        <v>2017</v>
      </c>
      <c r="L44" s="346">
        <v>2400</v>
      </c>
      <c r="M44" s="347">
        <v>2496</v>
      </c>
    </row>
    <row r="45" spans="2:13" ht="27.75" customHeight="1" x14ac:dyDescent="0.2">
      <c r="B45" s="1197"/>
      <c r="C45" s="1198"/>
      <c r="D45" s="104"/>
      <c r="E45" s="1203" t="s">
        <v>35</v>
      </c>
      <c r="F45" s="1203"/>
      <c r="G45" s="1203"/>
      <c r="H45" s="1204"/>
      <c r="I45" s="345">
        <v>17970</v>
      </c>
      <c r="J45" s="346">
        <v>17301</v>
      </c>
      <c r="K45" s="346">
        <v>17024</v>
      </c>
      <c r="L45" s="346">
        <v>15425</v>
      </c>
      <c r="M45" s="347">
        <v>16246</v>
      </c>
    </row>
    <row r="46" spans="2:13" ht="27.75" customHeight="1" x14ac:dyDescent="0.2">
      <c r="B46" s="1197"/>
      <c r="C46" s="1198"/>
      <c r="D46" s="105"/>
      <c r="E46" s="1203" t="s">
        <v>36</v>
      </c>
      <c r="F46" s="1203"/>
      <c r="G46" s="1203"/>
      <c r="H46" s="1204"/>
      <c r="I46" s="345" t="s">
        <v>484</v>
      </c>
      <c r="J46" s="346" t="s">
        <v>484</v>
      </c>
      <c r="K46" s="346" t="s">
        <v>484</v>
      </c>
      <c r="L46" s="346" t="s">
        <v>484</v>
      </c>
      <c r="M46" s="347" t="s">
        <v>484</v>
      </c>
    </row>
    <row r="47" spans="2:13" ht="27.75" customHeight="1" x14ac:dyDescent="0.2">
      <c r="B47" s="1197"/>
      <c r="C47" s="1198"/>
      <c r="D47" s="106"/>
      <c r="E47" s="1205" t="s">
        <v>37</v>
      </c>
      <c r="F47" s="1206"/>
      <c r="G47" s="1206"/>
      <c r="H47" s="1207"/>
      <c r="I47" s="345" t="s">
        <v>484</v>
      </c>
      <c r="J47" s="346" t="s">
        <v>484</v>
      </c>
      <c r="K47" s="346" t="s">
        <v>484</v>
      </c>
      <c r="L47" s="346" t="s">
        <v>484</v>
      </c>
      <c r="M47" s="347" t="s">
        <v>484</v>
      </c>
    </row>
    <row r="48" spans="2:13" ht="27.75" customHeight="1" x14ac:dyDescent="0.2">
      <c r="B48" s="1197"/>
      <c r="C48" s="1198"/>
      <c r="D48" s="104"/>
      <c r="E48" s="1203" t="s">
        <v>38</v>
      </c>
      <c r="F48" s="1203"/>
      <c r="G48" s="1203"/>
      <c r="H48" s="1204"/>
      <c r="I48" s="345" t="s">
        <v>484</v>
      </c>
      <c r="J48" s="346" t="s">
        <v>484</v>
      </c>
      <c r="K48" s="346" t="s">
        <v>484</v>
      </c>
      <c r="L48" s="346" t="s">
        <v>484</v>
      </c>
      <c r="M48" s="347" t="s">
        <v>484</v>
      </c>
    </row>
    <row r="49" spans="2:13" ht="27.75" customHeight="1" x14ac:dyDescent="0.2">
      <c r="B49" s="1199"/>
      <c r="C49" s="1200"/>
      <c r="D49" s="104"/>
      <c r="E49" s="1203" t="s">
        <v>39</v>
      </c>
      <c r="F49" s="1203"/>
      <c r="G49" s="1203"/>
      <c r="H49" s="1204"/>
      <c r="I49" s="345" t="s">
        <v>484</v>
      </c>
      <c r="J49" s="346" t="s">
        <v>484</v>
      </c>
      <c r="K49" s="346" t="s">
        <v>484</v>
      </c>
      <c r="L49" s="346" t="s">
        <v>484</v>
      </c>
      <c r="M49" s="347" t="s">
        <v>484</v>
      </c>
    </row>
    <row r="50" spans="2:13" ht="27.75" customHeight="1" x14ac:dyDescent="0.2">
      <c r="B50" s="1208" t="s">
        <v>40</v>
      </c>
      <c r="C50" s="1209"/>
      <c r="D50" s="107"/>
      <c r="E50" s="1203" t="s">
        <v>41</v>
      </c>
      <c r="F50" s="1203"/>
      <c r="G50" s="1203"/>
      <c r="H50" s="1204"/>
      <c r="I50" s="345">
        <v>136736</v>
      </c>
      <c r="J50" s="346">
        <v>134016</v>
      </c>
      <c r="K50" s="346">
        <v>137624</v>
      </c>
      <c r="L50" s="346">
        <v>150334</v>
      </c>
      <c r="M50" s="347">
        <v>150154</v>
      </c>
    </row>
    <row r="51" spans="2:13" ht="27.75" customHeight="1" x14ac:dyDescent="0.2">
      <c r="B51" s="1197"/>
      <c r="C51" s="1198"/>
      <c r="D51" s="104"/>
      <c r="E51" s="1203" t="s">
        <v>42</v>
      </c>
      <c r="F51" s="1203"/>
      <c r="G51" s="1203"/>
      <c r="H51" s="1204"/>
      <c r="I51" s="345">
        <v>6916</v>
      </c>
      <c r="J51" s="346">
        <v>6991</v>
      </c>
      <c r="K51" s="346">
        <v>3282</v>
      </c>
      <c r="L51" s="346">
        <v>2131</v>
      </c>
      <c r="M51" s="347">
        <v>1610</v>
      </c>
    </row>
    <row r="52" spans="2:13" ht="27.75" customHeight="1" x14ac:dyDescent="0.2">
      <c r="B52" s="1199"/>
      <c r="C52" s="1200"/>
      <c r="D52" s="104"/>
      <c r="E52" s="1203" t="s">
        <v>43</v>
      </c>
      <c r="F52" s="1203"/>
      <c r="G52" s="1203"/>
      <c r="H52" s="1204"/>
      <c r="I52" s="345">
        <v>59578</v>
      </c>
      <c r="J52" s="346">
        <v>54514</v>
      </c>
      <c r="K52" s="346">
        <v>52349</v>
      </c>
      <c r="L52" s="346">
        <v>47387</v>
      </c>
      <c r="M52" s="347">
        <v>62793</v>
      </c>
    </row>
    <row r="53" spans="2:13" ht="27.75" customHeight="1" thickBot="1" x14ac:dyDescent="0.25">
      <c r="B53" s="1210" t="s">
        <v>19</v>
      </c>
      <c r="C53" s="1211"/>
      <c r="D53" s="108"/>
      <c r="E53" s="1212" t="s">
        <v>44</v>
      </c>
      <c r="F53" s="1212"/>
      <c r="G53" s="1212"/>
      <c r="H53" s="1213"/>
      <c r="I53" s="348">
        <v>-155996</v>
      </c>
      <c r="J53" s="349">
        <v>-152821</v>
      </c>
      <c r="K53" s="349">
        <v>-151573</v>
      </c>
      <c r="L53" s="349">
        <v>-161541</v>
      </c>
      <c r="M53" s="350">
        <v>-144933</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OoAMme8yABsNMPrZU1WlGCNimnZ9AjavEHzCjJJ14DlQpUiBVYeZZGm42UM8kYziXxvPwx0EHE+fCk2OQCbGXQ==" saltValue="R2NWAYMox9I8ohMeaJBFd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525</v>
      </c>
      <c r="G54" s="117" t="s">
        <v>526</v>
      </c>
      <c r="H54" s="118" t="s">
        <v>527</v>
      </c>
    </row>
    <row r="55" spans="2:8" ht="52.5" customHeight="1" x14ac:dyDescent="0.2">
      <c r="B55" s="119"/>
      <c r="C55" s="1222" t="s">
        <v>46</v>
      </c>
      <c r="D55" s="1222"/>
      <c r="E55" s="1223"/>
      <c r="F55" s="120">
        <v>22794</v>
      </c>
      <c r="G55" s="120">
        <v>23404</v>
      </c>
      <c r="H55" s="121">
        <v>21165</v>
      </c>
    </row>
    <row r="56" spans="2:8" ht="52.5" customHeight="1" x14ac:dyDescent="0.2">
      <c r="B56" s="122"/>
      <c r="C56" s="1224" t="s">
        <v>47</v>
      </c>
      <c r="D56" s="1224"/>
      <c r="E56" s="1225"/>
      <c r="F56" s="123">
        <v>279</v>
      </c>
      <c r="G56" s="123">
        <v>268</v>
      </c>
      <c r="H56" s="124">
        <v>258</v>
      </c>
    </row>
    <row r="57" spans="2:8" ht="53.25" customHeight="1" x14ac:dyDescent="0.2">
      <c r="B57" s="122"/>
      <c r="C57" s="1226" t="s">
        <v>48</v>
      </c>
      <c r="D57" s="1226"/>
      <c r="E57" s="1227"/>
      <c r="F57" s="125">
        <v>105698</v>
      </c>
      <c r="G57" s="125">
        <v>117344</v>
      </c>
      <c r="H57" s="126">
        <v>117907</v>
      </c>
    </row>
    <row r="58" spans="2:8" ht="45.75" customHeight="1" x14ac:dyDescent="0.2">
      <c r="B58" s="127"/>
      <c r="C58" s="1214" t="s">
        <v>543</v>
      </c>
      <c r="D58" s="1215"/>
      <c r="E58" s="1216"/>
      <c r="F58" s="128">
        <v>0</v>
      </c>
      <c r="G58" s="128">
        <v>93419</v>
      </c>
      <c r="H58" s="129">
        <v>91886</v>
      </c>
    </row>
    <row r="59" spans="2:8" ht="45.75" customHeight="1" x14ac:dyDescent="0.2">
      <c r="B59" s="127"/>
      <c r="C59" s="1214" t="s">
        <v>544</v>
      </c>
      <c r="D59" s="1215"/>
      <c r="E59" s="1216"/>
      <c r="F59" s="128">
        <v>18544</v>
      </c>
      <c r="G59" s="128">
        <v>19375</v>
      </c>
      <c r="H59" s="129">
        <v>20427</v>
      </c>
    </row>
    <row r="60" spans="2:8" ht="45.75" customHeight="1" x14ac:dyDescent="0.2">
      <c r="B60" s="127"/>
      <c r="C60" s="1214" t="s">
        <v>545</v>
      </c>
      <c r="D60" s="1215"/>
      <c r="E60" s="1216"/>
      <c r="F60" s="128">
        <v>3000</v>
      </c>
      <c r="G60" s="128">
        <v>4004</v>
      </c>
      <c r="H60" s="129">
        <v>5009</v>
      </c>
    </row>
    <row r="61" spans="2:8" ht="45.75" customHeight="1" x14ac:dyDescent="0.2">
      <c r="B61" s="127"/>
      <c r="C61" s="1214" t="s">
        <v>546</v>
      </c>
      <c r="D61" s="1215"/>
      <c r="E61" s="1216"/>
      <c r="F61" s="128">
        <v>337</v>
      </c>
      <c r="G61" s="128">
        <v>389</v>
      </c>
      <c r="H61" s="129">
        <v>428</v>
      </c>
    </row>
    <row r="62" spans="2:8" ht="45.75" customHeight="1" thickBot="1" x14ac:dyDescent="0.25">
      <c r="B62" s="130"/>
      <c r="C62" s="1217" t="s">
        <v>547</v>
      </c>
      <c r="D62" s="1218"/>
      <c r="E62" s="1219"/>
      <c r="F62" s="131">
        <v>157</v>
      </c>
      <c r="G62" s="131">
        <v>157</v>
      </c>
      <c r="H62" s="132">
        <v>157</v>
      </c>
    </row>
    <row r="63" spans="2:8" ht="52.5" customHeight="1" thickBot="1" x14ac:dyDescent="0.25">
      <c r="B63" s="133"/>
      <c r="C63" s="1220" t="s">
        <v>49</v>
      </c>
      <c r="D63" s="1220"/>
      <c r="E63" s="1221"/>
      <c r="F63" s="134">
        <v>128772</v>
      </c>
      <c r="G63" s="134">
        <v>141017</v>
      </c>
      <c r="H63" s="135">
        <v>139330</v>
      </c>
    </row>
    <row r="64" spans="2:8" ht="13.2" x14ac:dyDescent="0.2"/>
  </sheetData>
  <sheetProtection algorithmName="SHA-512" hashValue="xJgd0xcytcrAKgGqkrh1d7yjDuABA3n3IPud4m/AG+xlAKWZOlikLR1QVjf4zgExufjml8SO5fbuLBf3ksGO9w==" saltValue="efRp8Y2ATZW+k7mz9kiOD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13"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562</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563</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564</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565</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523</v>
      </c>
      <c r="BQ50" s="1233"/>
      <c r="BR50" s="1233"/>
      <c r="BS50" s="1233"/>
      <c r="BT50" s="1233"/>
      <c r="BU50" s="1233"/>
      <c r="BV50" s="1233"/>
      <c r="BW50" s="1233"/>
      <c r="BX50" s="1233" t="s">
        <v>524</v>
      </c>
      <c r="BY50" s="1233"/>
      <c r="BZ50" s="1233"/>
      <c r="CA50" s="1233"/>
      <c r="CB50" s="1233"/>
      <c r="CC50" s="1233"/>
      <c r="CD50" s="1233"/>
      <c r="CE50" s="1233"/>
      <c r="CF50" s="1233" t="s">
        <v>525</v>
      </c>
      <c r="CG50" s="1233"/>
      <c r="CH50" s="1233"/>
      <c r="CI50" s="1233"/>
      <c r="CJ50" s="1233"/>
      <c r="CK50" s="1233"/>
      <c r="CL50" s="1233"/>
      <c r="CM50" s="1233"/>
      <c r="CN50" s="1233" t="s">
        <v>526</v>
      </c>
      <c r="CO50" s="1233"/>
      <c r="CP50" s="1233"/>
      <c r="CQ50" s="1233"/>
      <c r="CR50" s="1233"/>
      <c r="CS50" s="1233"/>
      <c r="CT50" s="1233"/>
      <c r="CU50" s="1233"/>
      <c r="CV50" s="1233" t="s">
        <v>527</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566</v>
      </c>
      <c r="AO51" s="1231"/>
      <c r="AP51" s="1231"/>
      <c r="AQ51" s="1231"/>
      <c r="AR51" s="1231"/>
      <c r="AS51" s="1231"/>
      <c r="AT51" s="1231"/>
      <c r="AU51" s="1231"/>
      <c r="AV51" s="1231"/>
      <c r="AW51" s="1231"/>
      <c r="AX51" s="1231"/>
      <c r="AY51" s="1231"/>
      <c r="AZ51" s="1231"/>
      <c r="BA51" s="1231"/>
      <c r="BB51" s="1231" t="s">
        <v>567</v>
      </c>
      <c r="BC51" s="1231"/>
      <c r="BD51" s="1231"/>
      <c r="BE51" s="1231"/>
      <c r="BF51" s="1231"/>
      <c r="BG51" s="1231"/>
      <c r="BH51" s="1231"/>
      <c r="BI51" s="1231"/>
      <c r="BJ51" s="1231"/>
      <c r="BK51" s="1231"/>
      <c r="BL51" s="1231"/>
      <c r="BM51" s="1231"/>
      <c r="BN51" s="1231"/>
      <c r="BO51" s="1231"/>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568</v>
      </c>
      <c r="BC53" s="1231"/>
      <c r="BD53" s="1231"/>
      <c r="BE53" s="1231"/>
      <c r="BF53" s="1231"/>
      <c r="BG53" s="1231"/>
      <c r="BH53" s="1231"/>
      <c r="BI53" s="1231"/>
      <c r="BJ53" s="1231"/>
      <c r="BK53" s="1231"/>
      <c r="BL53" s="1231"/>
      <c r="BM53" s="1231"/>
      <c r="BN53" s="1231"/>
      <c r="BO53" s="1231"/>
      <c r="BP53" s="1228">
        <v>58.4</v>
      </c>
      <c r="BQ53" s="1228"/>
      <c r="BR53" s="1228"/>
      <c r="BS53" s="1228"/>
      <c r="BT53" s="1228"/>
      <c r="BU53" s="1228"/>
      <c r="BV53" s="1228"/>
      <c r="BW53" s="1228"/>
      <c r="BX53" s="1228">
        <v>59.2</v>
      </c>
      <c r="BY53" s="1228"/>
      <c r="BZ53" s="1228"/>
      <c r="CA53" s="1228"/>
      <c r="CB53" s="1228"/>
      <c r="CC53" s="1228"/>
      <c r="CD53" s="1228"/>
      <c r="CE53" s="1228"/>
      <c r="CF53" s="1228">
        <v>58.6</v>
      </c>
      <c r="CG53" s="1228"/>
      <c r="CH53" s="1228"/>
      <c r="CI53" s="1228"/>
      <c r="CJ53" s="1228"/>
      <c r="CK53" s="1228"/>
      <c r="CL53" s="1228"/>
      <c r="CM53" s="1228"/>
      <c r="CN53" s="1228">
        <v>59</v>
      </c>
      <c r="CO53" s="1228"/>
      <c r="CP53" s="1228"/>
      <c r="CQ53" s="1228"/>
      <c r="CR53" s="1228"/>
      <c r="CS53" s="1228"/>
      <c r="CT53" s="1228"/>
      <c r="CU53" s="1228"/>
      <c r="CV53" s="1228">
        <v>59.7</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569</v>
      </c>
      <c r="AO55" s="1233"/>
      <c r="AP55" s="1233"/>
      <c r="AQ55" s="1233"/>
      <c r="AR55" s="1233"/>
      <c r="AS55" s="1233"/>
      <c r="AT55" s="1233"/>
      <c r="AU55" s="1233"/>
      <c r="AV55" s="1233"/>
      <c r="AW55" s="1233"/>
      <c r="AX55" s="1233"/>
      <c r="AY55" s="1233"/>
      <c r="AZ55" s="1233"/>
      <c r="BA55" s="1233"/>
      <c r="BB55" s="1231" t="s">
        <v>567</v>
      </c>
      <c r="BC55" s="1231"/>
      <c r="BD55" s="1231"/>
      <c r="BE55" s="1231"/>
      <c r="BF55" s="1231"/>
      <c r="BG55" s="1231"/>
      <c r="BH55" s="1231"/>
      <c r="BI55" s="1231"/>
      <c r="BJ55" s="1231"/>
      <c r="BK55" s="1231"/>
      <c r="BL55" s="1231"/>
      <c r="BM55" s="1231"/>
      <c r="BN55" s="1231"/>
      <c r="BO55" s="1231"/>
      <c r="BP55" s="1228">
        <v>0</v>
      </c>
      <c r="BQ55" s="1228"/>
      <c r="BR55" s="1228"/>
      <c r="BS55" s="1228"/>
      <c r="BT55" s="1228"/>
      <c r="BU55" s="1228"/>
      <c r="BV55" s="1228"/>
      <c r="BW55" s="1228"/>
      <c r="BX55" s="1228">
        <v>0</v>
      </c>
      <c r="BY55" s="1228"/>
      <c r="BZ55" s="1228"/>
      <c r="CA55" s="1228"/>
      <c r="CB55" s="1228"/>
      <c r="CC55" s="1228"/>
      <c r="CD55" s="1228"/>
      <c r="CE55" s="1228"/>
      <c r="CF55" s="1228">
        <v>0</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568</v>
      </c>
      <c r="BC57" s="1231"/>
      <c r="BD57" s="1231"/>
      <c r="BE57" s="1231"/>
      <c r="BF57" s="1231"/>
      <c r="BG57" s="1231"/>
      <c r="BH57" s="1231"/>
      <c r="BI57" s="1231"/>
      <c r="BJ57" s="1231"/>
      <c r="BK57" s="1231"/>
      <c r="BL57" s="1231"/>
      <c r="BM57" s="1231"/>
      <c r="BN57" s="1231"/>
      <c r="BO57" s="1231"/>
      <c r="BP57" s="1228">
        <v>56.3</v>
      </c>
      <c r="BQ57" s="1228"/>
      <c r="BR57" s="1228"/>
      <c r="BS57" s="1228"/>
      <c r="BT57" s="1228"/>
      <c r="BU57" s="1228"/>
      <c r="BV57" s="1228"/>
      <c r="BW57" s="1228"/>
      <c r="BX57" s="1228">
        <v>56.4</v>
      </c>
      <c r="BY57" s="1228"/>
      <c r="BZ57" s="1228"/>
      <c r="CA57" s="1228"/>
      <c r="CB57" s="1228"/>
      <c r="CC57" s="1228"/>
      <c r="CD57" s="1228"/>
      <c r="CE57" s="1228"/>
      <c r="CF57" s="1228">
        <v>56</v>
      </c>
      <c r="CG57" s="1228"/>
      <c r="CH57" s="1228"/>
      <c r="CI57" s="1228"/>
      <c r="CJ57" s="1228"/>
      <c r="CK57" s="1228"/>
      <c r="CL57" s="1228"/>
      <c r="CM57" s="1228"/>
      <c r="CN57" s="1228">
        <v>56.6</v>
      </c>
      <c r="CO57" s="1228"/>
      <c r="CP57" s="1228"/>
      <c r="CQ57" s="1228"/>
      <c r="CR57" s="1228"/>
      <c r="CS57" s="1228"/>
      <c r="CT57" s="1228"/>
      <c r="CU57" s="1228"/>
      <c r="CV57" s="1228">
        <v>56.7</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570</v>
      </c>
    </row>
    <row r="64" spans="1:109" ht="13.2" x14ac:dyDescent="0.2">
      <c r="B64" s="259"/>
      <c r="G64" s="357"/>
      <c r="I64" s="369"/>
      <c r="J64" s="369"/>
      <c r="K64" s="369"/>
      <c r="L64" s="369"/>
      <c r="M64" s="369"/>
      <c r="N64" s="370"/>
      <c r="AM64" s="357"/>
      <c r="AN64" s="357" t="s">
        <v>563</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0" t="s">
        <v>571</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565</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523</v>
      </c>
      <c r="BQ72" s="1233"/>
      <c r="BR72" s="1233"/>
      <c r="BS72" s="1233"/>
      <c r="BT72" s="1233"/>
      <c r="BU72" s="1233"/>
      <c r="BV72" s="1233"/>
      <c r="BW72" s="1233"/>
      <c r="BX72" s="1233" t="s">
        <v>524</v>
      </c>
      <c r="BY72" s="1233"/>
      <c r="BZ72" s="1233"/>
      <c r="CA72" s="1233"/>
      <c r="CB72" s="1233"/>
      <c r="CC72" s="1233"/>
      <c r="CD72" s="1233"/>
      <c r="CE72" s="1233"/>
      <c r="CF72" s="1233" t="s">
        <v>525</v>
      </c>
      <c r="CG72" s="1233"/>
      <c r="CH72" s="1233"/>
      <c r="CI72" s="1233"/>
      <c r="CJ72" s="1233"/>
      <c r="CK72" s="1233"/>
      <c r="CL72" s="1233"/>
      <c r="CM72" s="1233"/>
      <c r="CN72" s="1233" t="s">
        <v>526</v>
      </c>
      <c r="CO72" s="1233"/>
      <c r="CP72" s="1233"/>
      <c r="CQ72" s="1233"/>
      <c r="CR72" s="1233"/>
      <c r="CS72" s="1233"/>
      <c r="CT72" s="1233"/>
      <c r="CU72" s="1233"/>
      <c r="CV72" s="1233" t="s">
        <v>527</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566</v>
      </c>
      <c r="AO73" s="1231"/>
      <c r="AP73" s="1231"/>
      <c r="AQ73" s="1231"/>
      <c r="AR73" s="1231"/>
      <c r="AS73" s="1231"/>
      <c r="AT73" s="1231"/>
      <c r="AU73" s="1231"/>
      <c r="AV73" s="1231"/>
      <c r="AW73" s="1231"/>
      <c r="AX73" s="1231"/>
      <c r="AY73" s="1231"/>
      <c r="AZ73" s="1231"/>
      <c r="BA73" s="1231"/>
      <c r="BB73" s="1231" t="s">
        <v>567</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572</v>
      </c>
      <c r="BC75" s="1231"/>
      <c r="BD75" s="1231"/>
      <c r="BE75" s="1231"/>
      <c r="BF75" s="1231"/>
      <c r="BG75" s="1231"/>
      <c r="BH75" s="1231"/>
      <c r="BI75" s="1231"/>
      <c r="BJ75" s="1231"/>
      <c r="BK75" s="1231"/>
      <c r="BL75" s="1231"/>
      <c r="BM75" s="1231"/>
      <c r="BN75" s="1231"/>
      <c r="BO75" s="1231"/>
      <c r="BP75" s="1228">
        <v>-1.8</v>
      </c>
      <c r="BQ75" s="1228"/>
      <c r="BR75" s="1228"/>
      <c r="BS75" s="1228"/>
      <c r="BT75" s="1228"/>
      <c r="BU75" s="1228"/>
      <c r="BV75" s="1228"/>
      <c r="BW75" s="1228"/>
      <c r="BX75" s="1228">
        <v>-1.6</v>
      </c>
      <c r="BY75" s="1228"/>
      <c r="BZ75" s="1228"/>
      <c r="CA75" s="1228"/>
      <c r="CB75" s="1228"/>
      <c r="CC75" s="1228"/>
      <c r="CD75" s="1228"/>
      <c r="CE75" s="1228"/>
      <c r="CF75" s="1228">
        <v>-1.8</v>
      </c>
      <c r="CG75" s="1228"/>
      <c r="CH75" s="1228"/>
      <c r="CI75" s="1228"/>
      <c r="CJ75" s="1228"/>
      <c r="CK75" s="1228"/>
      <c r="CL75" s="1228"/>
      <c r="CM75" s="1228"/>
      <c r="CN75" s="1228">
        <v>-1.1000000000000001</v>
      </c>
      <c r="CO75" s="1228"/>
      <c r="CP75" s="1228"/>
      <c r="CQ75" s="1228"/>
      <c r="CR75" s="1228"/>
      <c r="CS75" s="1228"/>
      <c r="CT75" s="1228"/>
      <c r="CU75" s="1228"/>
      <c r="CV75" s="1228">
        <v>-1.5</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569</v>
      </c>
      <c r="AO77" s="1233"/>
      <c r="AP77" s="1233"/>
      <c r="AQ77" s="1233"/>
      <c r="AR77" s="1233"/>
      <c r="AS77" s="1233"/>
      <c r="AT77" s="1233"/>
      <c r="AU77" s="1233"/>
      <c r="AV77" s="1233"/>
      <c r="AW77" s="1233"/>
      <c r="AX77" s="1233"/>
      <c r="AY77" s="1233"/>
      <c r="AZ77" s="1233"/>
      <c r="BA77" s="1233"/>
      <c r="BB77" s="1231" t="s">
        <v>567</v>
      </c>
      <c r="BC77" s="1231"/>
      <c r="BD77" s="1231"/>
      <c r="BE77" s="1231"/>
      <c r="BF77" s="1231"/>
      <c r="BG77" s="1231"/>
      <c r="BH77" s="1231"/>
      <c r="BI77" s="1231"/>
      <c r="BJ77" s="1231"/>
      <c r="BK77" s="1231"/>
      <c r="BL77" s="1231"/>
      <c r="BM77" s="1231"/>
      <c r="BN77" s="1231"/>
      <c r="BO77" s="1231"/>
      <c r="BP77" s="1228">
        <v>0</v>
      </c>
      <c r="BQ77" s="1228"/>
      <c r="BR77" s="1228"/>
      <c r="BS77" s="1228"/>
      <c r="BT77" s="1228"/>
      <c r="BU77" s="1228"/>
      <c r="BV77" s="1228"/>
      <c r="BW77" s="1228"/>
      <c r="BX77" s="1228">
        <v>0</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572</v>
      </c>
      <c r="BC79" s="1231"/>
      <c r="BD79" s="1231"/>
      <c r="BE79" s="1231"/>
      <c r="BF79" s="1231"/>
      <c r="BG79" s="1231"/>
      <c r="BH79" s="1231"/>
      <c r="BI79" s="1231"/>
      <c r="BJ79" s="1231"/>
      <c r="BK79" s="1231"/>
      <c r="BL79" s="1231"/>
      <c r="BM79" s="1231"/>
      <c r="BN79" s="1231"/>
      <c r="BO79" s="1231"/>
      <c r="BP79" s="1228">
        <v>-3.5</v>
      </c>
      <c r="BQ79" s="1228"/>
      <c r="BR79" s="1228"/>
      <c r="BS79" s="1228"/>
      <c r="BT79" s="1228"/>
      <c r="BU79" s="1228"/>
      <c r="BV79" s="1228"/>
      <c r="BW79" s="1228"/>
      <c r="BX79" s="1228">
        <v>-3.4</v>
      </c>
      <c r="BY79" s="1228"/>
      <c r="BZ79" s="1228"/>
      <c r="CA79" s="1228"/>
      <c r="CB79" s="1228"/>
      <c r="CC79" s="1228"/>
      <c r="CD79" s="1228"/>
      <c r="CE79" s="1228"/>
      <c r="CF79" s="1228">
        <v>-3.2</v>
      </c>
      <c r="CG79" s="1228"/>
      <c r="CH79" s="1228"/>
      <c r="CI79" s="1228"/>
      <c r="CJ79" s="1228"/>
      <c r="CK79" s="1228"/>
      <c r="CL79" s="1228"/>
      <c r="CM79" s="1228"/>
      <c r="CN79" s="1228">
        <v>-3.1</v>
      </c>
      <c r="CO79" s="1228"/>
      <c r="CP79" s="1228"/>
      <c r="CQ79" s="1228"/>
      <c r="CR79" s="1228"/>
      <c r="CS79" s="1228"/>
      <c r="CT79" s="1228"/>
      <c r="CU79" s="1228"/>
      <c r="CV79" s="1228">
        <v>-2.6</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Gy4HNmcObl079z4hhY40jlyZO1VlMFl5NfnPjaaSex2YJGYXOka25N0DuTAKd8ilttrQpLyMZBcIiYHZeFyJYA==" saltValue="gd+CUPIIZ40LM5xZIHskg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84"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473</v>
      </c>
    </row>
  </sheetData>
  <sheetProtection algorithmName="SHA-512" hashValue="LxA2VmwxhyZDzX5bLkQuHdCKudDugHZ9gZt0n+12a/YaE8bx6p3ATdoLt8+yinsl5R47S2mpoo0/izhSHuUFcA==" saltValue="rKONJV2vZiOvdKUZnX6TN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84"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473</v>
      </c>
    </row>
  </sheetData>
  <sheetProtection algorithmName="SHA-512" hashValue="1oBu7GOECKgHV+/dLEyiNKDE4J/Q/tNlkLRjDJGqvG4dYKwCcEswVhUkd4+XKgW6YK4fRjRGMTLm1fDb8UGcxQ==" saltValue="7EqMjuRyhZvIPcoRNy6pR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522</v>
      </c>
      <c r="G2" s="149"/>
      <c r="H2" s="150"/>
    </row>
    <row r="3" spans="1:8" x14ac:dyDescent="0.2">
      <c r="A3" s="146" t="s">
        <v>515</v>
      </c>
      <c r="B3" s="151"/>
      <c r="C3" s="152"/>
      <c r="D3" s="153">
        <v>53810</v>
      </c>
      <c r="E3" s="154"/>
      <c r="F3" s="155">
        <v>51681</v>
      </c>
      <c r="G3" s="156"/>
      <c r="H3" s="157"/>
    </row>
    <row r="4" spans="1:8" x14ac:dyDescent="0.2">
      <c r="A4" s="158"/>
      <c r="B4" s="159"/>
      <c r="C4" s="160"/>
      <c r="D4" s="161">
        <v>33995</v>
      </c>
      <c r="E4" s="162"/>
      <c r="F4" s="163">
        <v>37226</v>
      </c>
      <c r="G4" s="164"/>
      <c r="H4" s="165"/>
    </row>
    <row r="5" spans="1:8" x14ac:dyDescent="0.2">
      <c r="A5" s="146" t="s">
        <v>517</v>
      </c>
      <c r="B5" s="151"/>
      <c r="C5" s="152"/>
      <c r="D5" s="153">
        <v>69629</v>
      </c>
      <c r="E5" s="154"/>
      <c r="F5" s="155">
        <v>50465</v>
      </c>
      <c r="G5" s="156"/>
      <c r="H5" s="157"/>
    </row>
    <row r="6" spans="1:8" x14ac:dyDescent="0.2">
      <c r="A6" s="158"/>
      <c r="B6" s="159"/>
      <c r="C6" s="160"/>
      <c r="D6" s="161">
        <v>51272</v>
      </c>
      <c r="E6" s="162"/>
      <c r="F6" s="163">
        <v>34193</v>
      </c>
      <c r="G6" s="164"/>
      <c r="H6" s="165"/>
    </row>
    <row r="7" spans="1:8" x14ac:dyDescent="0.2">
      <c r="A7" s="146" t="s">
        <v>518</v>
      </c>
      <c r="B7" s="151"/>
      <c r="C7" s="152"/>
      <c r="D7" s="153">
        <v>56955</v>
      </c>
      <c r="E7" s="154"/>
      <c r="F7" s="155">
        <v>51679</v>
      </c>
      <c r="G7" s="156"/>
      <c r="H7" s="157"/>
    </row>
    <row r="8" spans="1:8" x14ac:dyDescent="0.2">
      <c r="A8" s="158"/>
      <c r="B8" s="159"/>
      <c r="C8" s="160"/>
      <c r="D8" s="161">
        <v>41786</v>
      </c>
      <c r="E8" s="162"/>
      <c r="F8" s="163">
        <v>35132</v>
      </c>
      <c r="G8" s="164"/>
      <c r="H8" s="165"/>
    </row>
    <row r="9" spans="1:8" x14ac:dyDescent="0.2">
      <c r="A9" s="146" t="s">
        <v>519</v>
      </c>
      <c r="B9" s="151"/>
      <c r="C9" s="152"/>
      <c r="D9" s="153">
        <v>60103</v>
      </c>
      <c r="E9" s="154"/>
      <c r="F9" s="155">
        <v>49665</v>
      </c>
      <c r="G9" s="156"/>
      <c r="H9" s="157"/>
    </row>
    <row r="10" spans="1:8" x14ac:dyDescent="0.2">
      <c r="A10" s="158"/>
      <c r="B10" s="159"/>
      <c r="C10" s="160"/>
      <c r="D10" s="161">
        <v>36238</v>
      </c>
      <c r="E10" s="162"/>
      <c r="F10" s="163">
        <v>34678</v>
      </c>
      <c r="G10" s="164"/>
      <c r="H10" s="165"/>
    </row>
    <row r="11" spans="1:8" x14ac:dyDescent="0.2">
      <c r="A11" s="146" t="s">
        <v>520</v>
      </c>
      <c r="B11" s="151"/>
      <c r="C11" s="152"/>
      <c r="D11" s="153">
        <v>137543</v>
      </c>
      <c r="E11" s="154"/>
      <c r="F11" s="155">
        <v>63439</v>
      </c>
      <c r="G11" s="156"/>
      <c r="H11" s="157"/>
    </row>
    <row r="12" spans="1:8" x14ac:dyDescent="0.2">
      <c r="A12" s="158"/>
      <c r="B12" s="159"/>
      <c r="C12" s="166"/>
      <c r="D12" s="161">
        <v>112197</v>
      </c>
      <c r="E12" s="162"/>
      <c r="F12" s="163">
        <v>46463</v>
      </c>
      <c r="G12" s="164"/>
      <c r="H12" s="165"/>
    </row>
    <row r="13" spans="1:8" x14ac:dyDescent="0.2">
      <c r="A13" s="146"/>
      <c r="B13" s="151"/>
      <c r="C13" s="152"/>
      <c r="D13" s="153">
        <v>75608</v>
      </c>
      <c r="E13" s="154"/>
      <c r="F13" s="155">
        <v>53386</v>
      </c>
      <c r="G13" s="167"/>
      <c r="H13" s="157"/>
    </row>
    <row r="14" spans="1:8" x14ac:dyDescent="0.2">
      <c r="A14" s="158"/>
      <c r="B14" s="159"/>
      <c r="C14" s="160"/>
      <c r="D14" s="161">
        <v>55098</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10.23</v>
      </c>
      <c r="C19" s="168">
        <f>ROUND(VALUE(SUBSTITUTE(実質収支比率等に係る経年分析!G$48,"▲","-")),2)</f>
        <v>12.37</v>
      </c>
      <c r="D19" s="168">
        <f>ROUND(VALUE(SUBSTITUTE(実質収支比率等に係る経年分析!H$48,"▲","-")),2)</f>
        <v>13.62</v>
      </c>
      <c r="E19" s="168">
        <f>ROUND(VALUE(SUBSTITUTE(実質収支比率等に係る経年分析!I$48,"▲","-")),2)</f>
        <v>8.69</v>
      </c>
      <c r="F19" s="168">
        <f>ROUND(VALUE(SUBSTITUTE(実質収支比率等に係る経年分析!J$48,"▲","-")),2)</f>
        <v>8.48</v>
      </c>
    </row>
    <row r="20" spans="1:11" x14ac:dyDescent="0.2">
      <c r="A20" s="168" t="s">
        <v>53</v>
      </c>
      <c r="B20" s="168">
        <f>ROUND(VALUE(SUBSTITUTE(実質収支比率等に係る経年分析!F$47,"▲","-")),2)</f>
        <v>12.03</v>
      </c>
      <c r="C20" s="168">
        <f>ROUND(VALUE(SUBSTITUTE(実質収支比率等に係る経年分析!G$47,"▲","-")),2)</f>
        <v>19.87</v>
      </c>
      <c r="D20" s="168">
        <f>ROUND(VALUE(SUBSTITUTE(実質収支比率等に係る経年分析!H$47,"▲","-")),2)</f>
        <v>18.66</v>
      </c>
      <c r="E20" s="168">
        <f>ROUND(VALUE(SUBSTITUTE(実質収支比率等に係る経年分析!I$47,"▲","-")),2)</f>
        <v>18.22</v>
      </c>
      <c r="F20" s="168">
        <f>ROUND(VALUE(SUBSTITUTE(実質収支比率等に係る経年分析!J$47,"▲","-")),2)</f>
        <v>15.73</v>
      </c>
    </row>
    <row r="21" spans="1:11" x14ac:dyDescent="0.2">
      <c r="A21" s="168" t="s">
        <v>54</v>
      </c>
      <c r="B21" s="168">
        <f>IF(ISNUMBER(VALUE(SUBSTITUTE(実質収支比率等に係る経年分析!F$49,"▲","-"))),ROUND(VALUE(SUBSTITUTE(実質収支比率等に係る経年分析!F$49,"▲","-")),2),NA())</f>
        <v>2.19</v>
      </c>
      <c r="C21" s="168">
        <f>IF(ISNUMBER(VALUE(SUBSTITUTE(実質収支比率等に係る経年分析!G$49,"▲","-"))),ROUND(VALUE(SUBSTITUTE(実質収支比率等に係る経年分析!G$49,"▲","-")),2),NA())</f>
        <v>9.4700000000000006</v>
      </c>
      <c r="D21" s="168">
        <f>IF(ISNUMBER(VALUE(SUBSTITUTE(実質収支比率等に係る経年分析!H$49,"▲","-"))),ROUND(VALUE(SUBSTITUTE(実質収支比率等に係る経年分析!H$49,"▲","-")),2),NA())</f>
        <v>0.87</v>
      </c>
      <c r="E21" s="168">
        <f>IF(ISNUMBER(VALUE(SUBSTITUTE(実質収支比率等に係る経年分析!I$49,"▲","-"))),ROUND(VALUE(SUBSTITUTE(実質収支比率等に係る経年分析!I$49,"▲","-")),2),NA())</f>
        <v>-3.78</v>
      </c>
      <c r="F21" s="168">
        <f>IF(ISNUMBER(VALUE(SUBSTITUTE(実質収支比率等に係る経年分析!J$49,"▲","-"))),ROUND(VALUE(SUBSTITUTE(実質収支比率等に係る経年分析!J$49,"▲","-")),2),NA())</f>
        <v>-1.61</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str">
        <f>IF(連結実質赤字比率に係る赤字・黒字の構成分析!C$39="",NA(),連結実質赤字比率に係る赤字・黒字の構成分析!C$39)</f>
        <v>後期高齢者医療事業特別会計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用地特別会計</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v>
      </c>
    </row>
    <row r="33" spans="1:16" x14ac:dyDescent="0.2">
      <c r="A33" s="169" t="str">
        <f>IF(連結実質赤字比率に係る赤字・黒字の構成分析!C$37="",NA(),連結実質赤字比率に係る赤字・黒字の構成分析!C$37)</f>
        <v>駐車場事業特別会計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v>
      </c>
    </row>
    <row r="34" spans="1:16" x14ac:dyDescent="0.2">
      <c r="A34" s="169" t="str">
        <f>IF(連結実質赤字比率に係る赤字・黒字の構成分析!C$36="",NA(),連結実質赤字比率に係る赤字・黒字の構成分析!C$36)</f>
        <v>国民健康保険事業特別会計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0.21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0.38</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0.25</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0.39</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0.28999999999999998</v>
      </c>
    </row>
    <row r="35" spans="1:16" x14ac:dyDescent="0.2">
      <c r="A35" s="169" t="str">
        <f>IF(連結実質赤字比率に係る赤字・黒字の構成分析!C$35="",NA(),連結実質赤字比率に係る赤字・黒字の構成分析!C$35)</f>
        <v>介護保険事業特別会計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0.4</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0.77</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0.32</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0.59</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0.3</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10.220000000000001</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12.37</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13.61</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8.69</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8.48</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6952</v>
      </c>
      <c r="E42" s="170"/>
      <c r="F42" s="170"/>
      <c r="G42" s="170">
        <f>'実質公債費比率（分子）の構造'!L$52</f>
        <v>6836</v>
      </c>
      <c r="H42" s="170"/>
      <c r="I42" s="170"/>
      <c r="J42" s="170">
        <f>'実質公債費比率（分子）の構造'!M$52</f>
        <v>6625</v>
      </c>
      <c r="K42" s="170"/>
      <c r="L42" s="170"/>
      <c r="M42" s="170">
        <f>'実質公債費比率（分子）の構造'!N$52</f>
        <v>6185</v>
      </c>
      <c r="N42" s="170"/>
      <c r="O42" s="170"/>
      <c r="P42" s="170">
        <f>'実質公債費比率（分子）の構造'!O$52</f>
        <v>5660</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1822</v>
      </c>
      <c r="C44" s="170"/>
      <c r="D44" s="170"/>
      <c r="E44" s="170">
        <f>'実質公債費比率（分子）の構造'!L$50</f>
        <v>6301</v>
      </c>
      <c r="F44" s="170"/>
      <c r="G44" s="170"/>
      <c r="H44" s="170">
        <f>'実質公債費比率（分子）の構造'!M$50</f>
        <v>2059</v>
      </c>
      <c r="I44" s="170"/>
      <c r="J44" s="170"/>
      <c r="K44" s="170">
        <f>'実質公債費比率（分子）の構造'!N$50</f>
        <v>3224</v>
      </c>
      <c r="L44" s="170"/>
      <c r="M44" s="170"/>
      <c r="N44" s="170">
        <f>'実質公債費比率（分子）の構造'!O$50</f>
        <v>3108</v>
      </c>
      <c r="O44" s="170"/>
      <c r="P44" s="170"/>
    </row>
    <row r="45" spans="1:16" x14ac:dyDescent="0.2">
      <c r="A45" s="170" t="s">
        <v>63</v>
      </c>
      <c r="B45" s="170">
        <f>'実質公債費比率（分子）の構造'!K$49</f>
        <v>125</v>
      </c>
      <c r="C45" s="170"/>
      <c r="D45" s="170"/>
      <c r="E45" s="170">
        <f>'実質公債費比率（分子）の構造'!L$49</f>
        <v>138</v>
      </c>
      <c r="F45" s="170"/>
      <c r="G45" s="170"/>
      <c r="H45" s="170">
        <f>'実質公債費比率（分子）の構造'!M$49</f>
        <v>131</v>
      </c>
      <c r="I45" s="170"/>
      <c r="J45" s="170"/>
      <c r="K45" s="170">
        <f>'実質公債費比率（分子）の構造'!N$49</f>
        <v>133</v>
      </c>
      <c r="L45" s="170"/>
      <c r="M45" s="170"/>
      <c r="N45" s="170">
        <f>'実質公債費比率（分子）の構造'!O$49</f>
        <v>162</v>
      </c>
      <c r="O45" s="170"/>
      <c r="P45" s="170"/>
    </row>
    <row r="46" spans="1:16" x14ac:dyDescent="0.2">
      <c r="A46" s="170" t="s">
        <v>64</v>
      </c>
      <c r="B46" s="170">
        <f>'実質公債費比率（分子）の構造'!K$48</f>
        <v>15</v>
      </c>
      <c r="C46" s="170"/>
      <c r="D46" s="170"/>
      <c r="E46" s="170">
        <f>'実質公債費比率（分子）の構造'!L$48</f>
        <v>13</v>
      </c>
      <c r="F46" s="170"/>
      <c r="G46" s="170"/>
      <c r="H46" s="170">
        <f>'実質公債費比率（分子）の構造'!M$48</f>
        <v>12</v>
      </c>
      <c r="I46" s="170"/>
      <c r="J46" s="170"/>
      <c r="K46" s="170">
        <f>'実質公債費比率（分子）の構造'!N$48</f>
        <v>11</v>
      </c>
      <c r="L46" s="170"/>
      <c r="M46" s="170"/>
      <c r="N46" s="170">
        <f>'実質公債費比率（分子）の構造'!O$48</f>
        <v>9</v>
      </c>
      <c r="O46" s="170"/>
      <c r="P46" s="170"/>
    </row>
    <row r="47" spans="1:16" x14ac:dyDescent="0.2">
      <c r="A47" s="170" t="s">
        <v>12</v>
      </c>
      <c r="B47" s="170">
        <f>'実質公債費比率（分子）の構造'!K$47</f>
        <v>47</v>
      </c>
      <c r="C47" s="170"/>
      <c r="D47" s="170"/>
      <c r="E47" s="170">
        <f>'実質公債費比率（分子）の構造'!L$47</f>
        <v>86</v>
      </c>
      <c r="F47" s="170"/>
      <c r="G47" s="170"/>
      <c r="H47" s="170">
        <f>'実質公債費比率（分子）の構造'!M$47</f>
        <v>105</v>
      </c>
      <c r="I47" s="170"/>
      <c r="J47" s="170"/>
      <c r="K47" s="170">
        <f>'実質公債費比率（分子）の構造'!N$47</f>
        <v>105</v>
      </c>
      <c r="L47" s="170"/>
      <c r="M47" s="170"/>
      <c r="N47" s="170">
        <f>'実質公債費比率（分子）の構造'!O$47</f>
        <v>105</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1045</v>
      </c>
      <c r="C49" s="170"/>
      <c r="D49" s="170"/>
      <c r="E49" s="170">
        <f>'実質公債費比率（分子）の構造'!L$45</f>
        <v>1070</v>
      </c>
      <c r="F49" s="170"/>
      <c r="G49" s="170"/>
      <c r="H49" s="170">
        <f>'実質公債費比率（分子）の構造'!M$45</f>
        <v>1094</v>
      </c>
      <c r="I49" s="170"/>
      <c r="J49" s="170"/>
      <c r="K49" s="170">
        <f>'実質公債費比率（分子）の構造'!N$45</f>
        <v>1155</v>
      </c>
      <c r="L49" s="170"/>
      <c r="M49" s="170"/>
      <c r="N49" s="170">
        <f>'実質公債費比率（分子）の構造'!O$45</f>
        <v>1595</v>
      </c>
      <c r="O49" s="170"/>
      <c r="P49" s="170"/>
    </row>
    <row r="50" spans="1:16" x14ac:dyDescent="0.2">
      <c r="A50" s="170" t="s">
        <v>67</v>
      </c>
      <c r="B50" s="170" t="e">
        <f>NA()</f>
        <v>#N/A</v>
      </c>
      <c r="C50" s="170">
        <f>IF(ISNUMBER('実質公債費比率（分子）の構造'!K$53),'実質公債費比率（分子）の構造'!K$53,NA())</f>
        <v>-3898</v>
      </c>
      <c r="D50" s="170" t="e">
        <f>NA()</f>
        <v>#N/A</v>
      </c>
      <c r="E50" s="170" t="e">
        <f>NA()</f>
        <v>#N/A</v>
      </c>
      <c r="F50" s="170">
        <f>IF(ISNUMBER('実質公債費比率（分子）の構造'!L$53),'実質公債費比率（分子）の構造'!L$53,NA())</f>
        <v>772</v>
      </c>
      <c r="G50" s="170" t="e">
        <f>NA()</f>
        <v>#N/A</v>
      </c>
      <c r="H50" s="170" t="e">
        <f>NA()</f>
        <v>#N/A</v>
      </c>
      <c r="I50" s="170">
        <f>IF(ISNUMBER('実質公債費比率（分子）の構造'!M$53),'実質公債費比率（分子）の構造'!M$53,NA())</f>
        <v>-3224</v>
      </c>
      <c r="J50" s="170" t="e">
        <f>NA()</f>
        <v>#N/A</v>
      </c>
      <c r="K50" s="170" t="e">
        <f>NA()</f>
        <v>#N/A</v>
      </c>
      <c r="L50" s="170">
        <f>IF(ISNUMBER('実質公債費比率（分子）の構造'!N$53),'実質公債費比率（分子）の構造'!N$53,NA())</f>
        <v>-1557</v>
      </c>
      <c r="M50" s="170" t="e">
        <f>NA()</f>
        <v>#N/A</v>
      </c>
      <c r="N50" s="170" t="e">
        <f>NA()</f>
        <v>#N/A</v>
      </c>
      <c r="O50" s="170">
        <f>IF(ISNUMBER('実質公債費比率（分子）の構造'!O$53),'実質公債費比率（分子）の構造'!O$53,NA())</f>
        <v>-681</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59578</v>
      </c>
      <c r="E56" s="169"/>
      <c r="F56" s="169"/>
      <c r="G56" s="169">
        <f>'将来負担比率（分子）の構造'!J$52</f>
        <v>54514</v>
      </c>
      <c r="H56" s="169"/>
      <c r="I56" s="169"/>
      <c r="J56" s="169">
        <f>'将来負担比率（分子）の構造'!K$52</f>
        <v>52349</v>
      </c>
      <c r="K56" s="169"/>
      <c r="L56" s="169"/>
      <c r="M56" s="169">
        <f>'将来負担比率（分子）の構造'!L$52</f>
        <v>47387</v>
      </c>
      <c r="N56" s="169"/>
      <c r="O56" s="169"/>
      <c r="P56" s="169">
        <f>'将来負担比率（分子）の構造'!M$52</f>
        <v>62793</v>
      </c>
    </row>
    <row r="57" spans="1:16" x14ac:dyDescent="0.2">
      <c r="A57" s="169" t="s">
        <v>42</v>
      </c>
      <c r="B57" s="169"/>
      <c r="C57" s="169"/>
      <c r="D57" s="169">
        <f>'将来負担比率（分子）の構造'!I$51</f>
        <v>6916</v>
      </c>
      <c r="E57" s="169"/>
      <c r="F57" s="169"/>
      <c r="G57" s="169">
        <f>'将来負担比率（分子）の構造'!J$51</f>
        <v>6991</v>
      </c>
      <c r="H57" s="169"/>
      <c r="I57" s="169"/>
      <c r="J57" s="169">
        <f>'将来負担比率（分子）の構造'!K$51</f>
        <v>3282</v>
      </c>
      <c r="K57" s="169"/>
      <c r="L57" s="169"/>
      <c r="M57" s="169">
        <f>'将来負担比率（分子）の構造'!L$51</f>
        <v>2131</v>
      </c>
      <c r="N57" s="169"/>
      <c r="O57" s="169"/>
      <c r="P57" s="169">
        <f>'将来負担比率（分子）の構造'!M$51</f>
        <v>1610</v>
      </c>
    </row>
    <row r="58" spans="1:16" x14ac:dyDescent="0.2">
      <c r="A58" s="169" t="s">
        <v>41</v>
      </c>
      <c r="B58" s="169"/>
      <c r="C58" s="169"/>
      <c r="D58" s="169">
        <f>'将来負担比率（分子）の構造'!I$50</f>
        <v>136736</v>
      </c>
      <c r="E58" s="169"/>
      <c r="F58" s="169"/>
      <c r="G58" s="169">
        <f>'将来負担比率（分子）の構造'!J$50</f>
        <v>134016</v>
      </c>
      <c r="H58" s="169"/>
      <c r="I58" s="169"/>
      <c r="J58" s="169">
        <f>'将来負担比率（分子）の構造'!K$50</f>
        <v>137624</v>
      </c>
      <c r="K58" s="169"/>
      <c r="L58" s="169"/>
      <c r="M58" s="169">
        <f>'将来負担比率（分子）の構造'!L$50</f>
        <v>150334</v>
      </c>
      <c r="N58" s="169"/>
      <c r="O58" s="169"/>
      <c r="P58" s="169">
        <f>'将来負担比率（分子）の構造'!M$50</f>
        <v>150154</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17970</v>
      </c>
      <c r="C62" s="169"/>
      <c r="D62" s="169"/>
      <c r="E62" s="169">
        <f>'将来負担比率（分子）の構造'!J$45</f>
        <v>17301</v>
      </c>
      <c r="F62" s="169"/>
      <c r="G62" s="169"/>
      <c r="H62" s="169">
        <f>'将来負担比率（分子）の構造'!K$45</f>
        <v>17024</v>
      </c>
      <c r="I62" s="169"/>
      <c r="J62" s="169"/>
      <c r="K62" s="169">
        <f>'将来負担比率（分子）の構造'!L$45</f>
        <v>15425</v>
      </c>
      <c r="L62" s="169"/>
      <c r="M62" s="169"/>
      <c r="N62" s="169">
        <f>'将来負担比率（分子）の構造'!M$45</f>
        <v>16246</v>
      </c>
      <c r="O62" s="169"/>
      <c r="P62" s="169"/>
    </row>
    <row r="63" spans="1:16" x14ac:dyDescent="0.2">
      <c r="A63" s="169" t="s">
        <v>34</v>
      </c>
      <c r="B63" s="169">
        <f>'将来負担比率（分子）の構造'!I$44</f>
        <v>1570</v>
      </c>
      <c r="C63" s="169"/>
      <c r="D63" s="169"/>
      <c r="E63" s="169">
        <f>'将来負担比率（分子）の構造'!J$44</f>
        <v>1846</v>
      </c>
      <c r="F63" s="169"/>
      <c r="G63" s="169"/>
      <c r="H63" s="169">
        <f>'将来負担比率（分子）の構造'!K$44</f>
        <v>2017</v>
      </c>
      <c r="I63" s="169"/>
      <c r="J63" s="169"/>
      <c r="K63" s="169">
        <f>'将来負担比率（分子）の構造'!L$44</f>
        <v>2400</v>
      </c>
      <c r="L63" s="169"/>
      <c r="M63" s="169"/>
      <c r="N63" s="169">
        <f>'将来負担比率（分子）の構造'!M$44</f>
        <v>2496</v>
      </c>
      <c r="O63" s="169"/>
      <c r="P63" s="169"/>
    </row>
    <row r="64" spans="1:16" x14ac:dyDescent="0.2">
      <c r="A64" s="169" t="s">
        <v>33</v>
      </c>
      <c r="B64" s="169">
        <f>'将来負担比率（分子）の構造'!I$43</f>
        <v>144</v>
      </c>
      <c r="C64" s="169"/>
      <c r="D64" s="169"/>
      <c r="E64" s="169">
        <f>'将来負担比率（分子）の構造'!J$43</f>
        <v>121</v>
      </c>
      <c r="F64" s="169"/>
      <c r="G64" s="169"/>
      <c r="H64" s="169">
        <f>'将来負担比率（分子）の構造'!K$43</f>
        <v>100</v>
      </c>
      <c r="I64" s="169"/>
      <c r="J64" s="169"/>
      <c r="K64" s="169">
        <f>'将来負担比率（分子）の構造'!L$43</f>
        <v>79</v>
      </c>
      <c r="L64" s="169"/>
      <c r="M64" s="169"/>
      <c r="N64" s="169">
        <f>'将来負担比率（分子）の構造'!M$43</f>
        <v>61</v>
      </c>
      <c r="O64" s="169"/>
      <c r="P64" s="169"/>
    </row>
    <row r="65" spans="1:16" x14ac:dyDescent="0.2">
      <c r="A65" s="169" t="s">
        <v>32</v>
      </c>
      <c r="B65" s="169">
        <f>'将来負担比率（分子）の構造'!I$42</f>
        <v>13148</v>
      </c>
      <c r="C65" s="169"/>
      <c r="D65" s="169"/>
      <c r="E65" s="169">
        <f>'将来負担比率（分子）の構造'!J$42</f>
        <v>8286</v>
      </c>
      <c r="F65" s="169"/>
      <c r="G65" s="169"/>
      <c r="H65" s="169">
        <f>'将来負担比率（分子）の構造'!K$42</f>
        <v>8447</v>
      </c>
      <c r="I65" s="169"/>
      <c r="J65" s="169"/>
      <c r="K65" s="169">
        <f>'将来負担比率（分子）の構造'!L$42</f>
        <v>7158</v>
      </c>
      <c r="L65" s="169"/>
      <c r="M65" s="169"/>
      <c r="N65" s="169">
        <f>'将来負担比率（分子）の構造'!M$42</f>
        <v>5667</v>
      </c>
      <c r="O65" s="169"/>
      <c r="P65" s="169"/>
    </row>
    <row r="66" spans="1:16" x14ac:dyDescent="0.2">
      <c r="A66" s="169" t="s">
        <v>31</v>
      </c>
      <c r="B66" s="169">
        <f>'将来負担比率（分子）の構造'!I$41</f>
        <v>14401</v>
      </c>
      <c r="C66" s="169"/>
      <c r="D66" s="169"/>
      <c r="E66" s="169">
        <f>'将来負担比率（分子）の構造'!J$41</f>
        <v>15147</v>
      </c>
      <c r="F66" s="169"/>
      <c r="G66" s="169"/>
      <c r="H66" s="169">
        <f>'将来負担比率（分子）の構造'!K$41</f>
        <v>14093</v>
      </c>
      <c r="I66" s="169"/>
      <c r="J66" s="169"/>
      <c r="K66" s="169">
        <f>'将来負担比率（分子）の構造'!L$41</f>
        <v>13249</v>
      </c>
      <c r="L66" s="169"/>
      <c r="M66" s="169"/>
      <c r="N66" s="169">
        <f>'将来負担比率（分子）の構造'!M$41</f>
        <v>45154</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22794</v>
      </c>
      <c r="C72" s="173">
        <f>基金残高に係る経年分析!G55</f>
        <v>23404</v>
      </c>
      <c r="D72" s="173">
        <f>基金残高に係る経年分析!H55</f>
        <v>21165</v>
      </c>
    </row>
    <row r="73" spans="1:16" x14ac:dyDescent="0.2">
      <c r="A73" s="172" t="s">
        <v>74</v>
      </c>
      <c r="B73" s="173">
        <f>基金残高に係る経年分析!F56</f>
        <v>279</v>
      </c>
      <c r="C73" s="173">
        <f>基金残高に係る経年分析!G56</f>
        <v>268</v>
      </c>
      <c r="D73" s="173">
        <f>基金残高に係る経年分析!H56</f>
        <v>258</v>
      </c>
    </row>
    <row r="74" spans="1:16" x14ac:dyDescent="0.2">
      <c r="A74" s="172" t="s">
        <v>75</v>
      </c>
      <c r="B74" s="173">
        <f>基金残高に係る経年分析!F57</f>
        <v>105698</v>
      </c>
      <c r="C74" s="173">
        <f>基金残高に係る経年分析!G57</f>
        <v>117344</v>
      </c>
      <c r="D74" s="173">
        <f>基金残高に係る経年分析!H57</f>
        <v>117907</v>
      </c>
    </row>
  </sheetData>
  <sheetProtection algorithmName="SHA-512" hashValue="fFvNy9pXVtpYLqTf+euOsjqGm2l6GoaSiNBRYDSOxsYfFHaSRidUuNXuib6bMg29G73CM+Xykutox2gjs4psHg==" saltValue="WUW0CoUamS7dg4UFH6X/4g=="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202</v>
      </c>
      <c r="DI1" s="616"/>
      <c r="DJ1" s="616"/>
      <c r="DK1" s="616"/>
      <c r="DL1" s="616"/>
      <c r="DM1" s="616"/>
      <c r="DN1" s="617"/>
      <c r="DO1" s="208"/>
      <c r="DP1" s="615" t="s">
        <v>203</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205</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206</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207</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208</v>
      </c>
      <c r="S4" s="619"/>
      <c r="T4" s="619"/>
      <c r="U4" s="619"/>
      <c r="V4" s="619"/>
      <c r="W4" s="619"/>
      <c r="X4" s="619"/>
      <c r="Y4" s="620"/>
      <c r="Z4" s="618" t="s">
        <v>209</v>
      </c>
      <c r="AA4" s="619"/>
      <c r="AB4" s="619"/>
      <c r="AC4" s="620"/>
      <c r="AD4" s="618" t="s">
        <v>210</v>
      </c>
      <c r="AE4" s="619"/>
      <c r="AF4" s="619"/>
      <c r="AG4" s="619"/>
      <c r="AH4" s="619"/>
      <c r="AI4" s="619"/>
      <c r="AJ4" s="619"/>
      <c r="AK4" s="620"/>
      <c r="AL4" s="618" t="s">
        <v>209</v>
      </c>
      <c r="AM4" s="619"/>
      <c r="AN4" s="619"/>
      <c r="AO4" s="620"/>
      <c r="AP4" s="621" t="s">
        <v>211</v>
      </c>
      <c r="AQ4" s="621"/>
      <c r="AR4" s="621"/>
      <c r="AS4" s="621"/>
      <c r="AT4" s="621"/>
      <c r="AU4" s="621"/>
      <c r="AV4" s="621"/>
      <c r="AW4" s="621"/>
      <c r="AX4" s="621"/>
      <c r="AY4" s="621"/>
      <c r="AZ4" s="621"/>
      <c r="BA4" s="621"/>
      <c r="BB4" s="621"/>
      <c r="BC4" s="621"/>
      <c r="BD4" s="621"/>
      <c r="BE4" s="621"/>
      <c r="BF4" s="621"/>
      <c r="BG4" s="621" t="s">
        <v>212</v>
      </c>
      <c r="BH4" s="621"/>
      <c r="BI4" s="621"/>
      <c r="BJ4" s="621"/>
      <c r="BK4" s="621"/>
      <c r="BL4" s="621"/>
      <c r="BM4" s="621"/>
      <c r="BN4" s="621"/>
      <c r="BO4" s="621" t="s">
        <v>209</v>
      </c>
      <c r="BP4" s="621"/>
      <c r="BQ4" s="621"/>
      <c r="BR4" s="621"/>
      <c r="BS4" s="621" t="s">
        <v>213</v>
      </c>
      <c r="BT4" s="621"/>
      <c r="BU4" s="621"/>
      <c r="BV4" s="621"/>
      <c r="BW4" s="621"/>
      <c r="BX4" s="621"/>
      <c r="BY4" s="621"/>
      <c r="BZ4" s="621"/>
      <c r="CA4" s="621"/>
      <c r="CB4" s="621"/>
      <c r="CD4" s="618" t="s">
        <v>214</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215</v>
      </c>
      <c r="C5" s="623"/>
      <c r="D5" s="623"/>
      <c r="E5" s="623"/>
      <c r="F5" s="623"/>
      <c r="G5" s="623"/>
      <c r="H5" s="623"/>
      <c r="I5" s="623"/>
      <c r="J5" s="623"/>
      <c r="K5" s="623"/>
      <c r="L5" s="623"/>
      <c r="M5" s="623"/>
      <c r="N5" s="623"/>
      <c r="O5" s="623"/>
      <c r="P5" s="623"/>
      <c r="Q5" s="624"/>
      <c r="R5" s="625">
        <v>37185731</v>
      </c>
      <c r="S5" s="626"/>
      <c r="T5" s="626"/>
      <c r="U5" s="626"/>
      <c r="V5" s="626"/>
      <c r="W5" s="626"/>
      <c r="X5" s="626"/>
      <c r="Y5" s="627"/>
      <c r="Z5" s="628">
        <v>13</v>
      </c>
      <c r="AA5" s="628"/>
      <c r="AB5" s="628"/>
      <c r="AC5" s="628"/>
      <c r="AD5" s="629">
        <v>37185731</v>
      </c>
      <c r="AE5" s="629"/>
      <c r="AF5" s="629"/>
      <c r="AG5" s="629"/>
      <c r="AH5" s="629"/>
      <c r="AI5" s="629"/>
      <c r="AJ5" s="629"/>
      <c r="AK5" s="629"/>
      <c r="AL5" s="630">
        <v>27.2</v>
      </c>
      <c r="AM5" s="631"/>
      <c r="AN5" s="631"/>
      <c r="AO5" s="632"/>
      <c r="AP5" s="622" t="s">
        <v>216</v>
      </c>
      <c r="AQ5" s="623"/>
      <c r="AR5" s="623"/>
      <c r="AS5" s="623"/>
      <c r="AT5" s="623"/>
      <c r="AU5" s="623"/>
      <c r="AV5" s="623"/>
      <c r="AW5" s="623"/>
      <c r="AX5" s="623"/>
      <c r="AY5" s="623"/>
      <c r="AZ5" s="623"/>
      <c r="BA5" s="623"/>
      <c r="BB5" s="623"/>
      <c r="BC5" s="623"/>
      <c r="BD5" s="623"/>
      <c r="BE5" s="623"/>
      <c r="BF5" s="624"/>
      <c r="BG5" s="636">
        <v>37176698</v>
      </c>
      <c r="BH5" s="637"/>
      <c r="BI5" s="637"/>
      <c r="BJ5" s="637"/>
      <c r="BK5" s="637"/>
      <c r="BL5" s="637"/>
      <c r="BM5" s="637"/>
      <c r="BN5" s="638"/>
      <c r="BO5" s="639">
        <v>100</v>
      </c>
      <c r="BP5" s="639"/>
      <c r="BQ5" s="639"/>
      <c r="BR5" s="639"/>
      <c r="BS5" s="640" t="s">
        <v>122</v>
      </c>
      <c r="BT5" s="640"/>
      <c r="BU5" s="640"/>
      <c r="BV5" s="640"/>
      <c r="BW5" s="640"/>
      <c r="BX5" s="640"/>
      <c r="BY5" s="640"/>
      <c r="BZ5" s="640"/>
      <c r="CA5" s="640"/>
      <c r="CB5" s="644"/>
      <c r="CD5" s="618" t="s">
        <v>211</v>
      </c>
      <c r="CE5" s="619"/>
      <c r="CF5" s="619"/>
      <c r="CG5" s="619"/>
      <c r="CH5" s="619"/>
      <c r="CI5" s="619"/>
      <c r="CJ5" s="619"/>
      <c r="CK5" s="619"/>
      <c r="CL5" s="619"/>
      <c r="CM5" s="619"/>
      <c r="CN5" s="619"/>
      <c r="CO5" s="619"/>
      <c r="CP5" s="619"/>
      <c r="CQ5" s="620"/>
      <c r="CR5" s="618" t="s">
        <v>217</v>
      </c>
      <c r="CS5" s="619"/>
      <c r="CT5" s="619"/>
      <c r="CU5" s="619"/>
      <c r="CV5" s="619"/>
      <c r="CW5" s="619"/>
      <c r="CX5" s="619"/>
      <c r="CY5" s="620"/>
      <c r="CZ5" s="618" t="s">
        <v>209</v>
      </c>
      <c r="DA5" s="619"/>
      <c r="DB5" s="619"/>
      <c r="DC5" s="620"/>
      <c r="DD5" s="618" t="s">
        <v>218</v>
      </c>
      <c r="DE5" s="619"/>
      <c r="DF5" s="619"/>
      <c r="DG5" s="619"/>
      <c r="DH5" s="619"/>
      <c r="DI5" s="619"/>
      <c r="DJ5" s="619"/>
      <c r="DK5" s="619"/>
      <c r="DL5" s="619"/>
      <c r="DM5" s="619"/>
      <c r="DN5" s="619"/>
      <c r="DO5" s="619"/>
      <c r="DP5" s="620"/>
      <c r="DQ5" s="618" t="s">
        <v>219</v>
      </c>
      <c r="DR5" s="619"/>
      <c r="DS5" s="619"/>
      <c r="DT5" s="619"/>
      <c r="DU5" s="619"/>
      <c r="DV5" s="619"/>
      <c r="DW5" s="619"/>
      <c r="DX5" s="619"/>
      <c r="DY5" s="619"/>
      <c r="DZ5" s="619"/>
      <c r="EA5" s="619"/>
      <c r="EB5" s="619"/>
      <c r="EC5" s="620"/>
    </row>
    <row r="6" spans="2:143" ht="11.25" customHeight="1" x14ac:dyDescent="0.2">
      <c r="B6" s="633" t="s">
        <v>220</v>
      </c>
      <c r="C6" s="634"/>
      <c r="D6" s="634"/>
      <c r="E6" s="634"/>
      <c r="F6" s="634"/>
      <c r="G6" s="634"/>
      <c r="H6" s="634"/>
      <c r="I6" s="634"/>
      <c r="J6" s="634"/>
      <c r="K6" s="634"/>
      <c r="L6" s="634"/>
      <c r="M6" s="634"/>
      <c r="N6" s="634"/>
      <c r="O6" s="634"/>
      <c r="P6" s="634"/>
      <c r="Q6" s="635"/>
      <c r="R6" s="636">
        <v>723774</v>
      </c>
      <c r="S6" s="637"/>
      <c r="T6" s="637"/>
      <c r="U6" s="637"/>
      <c r="V6" s="637"/>
      <c r="W6" s="637"/>
      <c r="X6" s="637"/>
      <c r="Y6" s="638"/>
      <c r="Z6" s="639">
        <v>0.3</v>
      </c>
      <c r="AA6" s="639"/>
      <c r="AB6" s="639"/>
      <c r="AC6" s="639"/>
      <c r="AD6" s="640">
        <v>723774</v>
      </c>
      <c r="AE6" s="640"/>
      <c r="AF6" s="640"/>
      <c r="AG6" s="640"/>
      <c r="AH6" s="640"/>
      <c r="AI6" s="640"/>
      <c r="AJ6" s="640"/>
      <c r="AK6" s="640"/>
      <c r="AL6" s="641">
        <v>0.5</v>
      </c>
      <c r="AM6" s="642"/>
      <c r="AN6" s="642"/>
      <c r="AO6" s="643"/>
      <c r="AP6" s="633" t="s">
        <v>221</v>
      </c>
      <c r="AQ6" s="634"/>
      <c r="AR6" s="634"/>
      <c r="AS6" s="634"/>
      <c r="AT6" s="634"/>
      <c r="AU6" s="634"/>
      <c r="AV6" s="634"/>
      <c r="AW6" s="634"/>
      <c r="AX6" s="634"/>
      <c r="AY6" s="634"/>
      <c r="AZ6" s="634"/>
      <c r="BA6" s="634"/>
      <c r="BB6" s="634"/>
      <c r="BC6" s="634"/>
      <c r="BD6" s="634"/>
      <c r="BE6" s="634"/>
      <c r="BF6" s="635"/>
      <c r="BG6" s="636">
        <v>37176698</v>
      </c>
      <c r="BH6" s="637"/>
      <c r="BI6" s="637"/>
      <c r="BJ6" s="637"/>
      <c r="BK6" s="637"/>
      <c r="BL6" s="637"/>
      <c r="BM6" s="637"/>
      <c r="BN6" s="638"/>
      <c r="BO6" s="639">
        <v>100</v>
      </c>
      <c r="BP6" s="639"/>
      <c r="BQ6" s="639"/>
      <c r="BR6" s="639"/>
      <c r="BS6" s="640" t="s">
        <v>122</v>
      </c>
      <c r="BT6" s="640"/>
      <c r="BU6" s="640"/>
      <c r="BV6" s="640"/>
      <c r="BW6" s="640"/>
      <c r="BX6" s="640"/>
      <c r="BY6" s="640"/>
      <c r="BZ6" s="640"/>
      <c r="CA6" s="640"/>
      <c r="CB6" s="644"/>
      <c r="CD6" s="622" t="s">
        <v>222</v>
      </c>
      <c r="CE6" s="623"/>
      <c r="CF6" s="623"/>
      <c r="CG6" s="623"/>
      <c r="CH6" s="623"/>
      <c r="CI6" s="623"/>
      <c r="CJ6" s="623"/>
      <c r="CK6" s="623"/>
      <c r="CL6" s="623"/>
      <c r="CM6" s="623"/>
      <c r="CN6" s="623"/>
      <c r="CO6" s="623"/>
      <c r="CP6" s="623"/>
      <c r="CQ6" s="624"/>
      <c r="CR6" s="636">
        <v>766315</v>
      </c>
      <c r="CS6" s="637"/>
      <c r="CT6" s="637"/>
      <c r="CU6" s="637"/>
      <c r="CV6" s="637"/>
      <c r="CW6" s="637"/>
      <c r="CX6" s="637"/>
      <c r="CY6" s="638"/>
      <c r="CZ6" s="630">
        <v>0.3</v>
      </c>
      <c r="DA6" s="631"/>
      <c r="DB6" s="631"/>
      <c r="DC6" s="647"/>
      <c r="DD6" s="645" t="s">
        <v>122</v>
      </c>
      <c r="DE6" s="637"/>
      <c r="DF6" s="637"/>
      <c r="DG6" s="637"/>
      <c r="DH6" s="637"/>
      <c r="DI6" s="637"/>
      <c r="DJ6" s="637"/>
      <c r="DK6" s="637"/>
      <c r="DL6" s="637"/>
      <c r="DM6" s="637"/>
      <c r="DN6" s="637"/>
      <c r="DO6" s="637"/>
      <c r="DP6" s="638"/>
      <c r="DQ6" s="645">
        <v>766153</v>
      </c>
      <c r="DR6" s="637"/>
      <c r="DS6" s="637"/>
      <c r="DT6" s="637"/>
      <c r="DU6" s="637"/>
      <c r="DV6" s="637"/>
      <c r="DW6" s="637"/>
      <c r="DX6" s="637"/>
      <c r="DY6" s="637"/>
      <c r="DZ6" s="637"/>
      <c r="EA6" s="637"/>
      <c r="EB6" s="637"/>
      <c r="EC6" s="646"/>
    </row>
    <row r="7" spans="2:143" ht="11.25" customHeight="1" x14ac:dyDescent="0.2">
      <c r="B7" s="633" t="s">
        <v>223</v>
      </c>
      <c r="C7" s="634"/>
      <c r="D7" s="634"/>
      <c r="E7" s="634"/>
      <c r="F7" s="634"/>
      <c r="G7" s="634"/>
      <c r="H7" s="634"/>
      <c r="I7" s="634"/>
      <c r="J7" s="634"/>
      <c r="K7" s="634"/>
      <c r="L7" s="634"/>
      <c r="M7" s="634"/>
      <c r="N7" s="634"/>
      <c r="O7" s="634"/>
      <c r="P7" s="634"/>
      <c r="Q7" s="635"/>
      <c r="R7" s="636">
        <v>137407</v>
      </c>
      <c r="S7" s="637"/>
      <c r="T7" s="637"/>
      <c r="U7" s="637"/>
      <c r="V7" s="637"/>
      <c r="W7" s="637"/>
      <c r="X7" s="637"/>
      <c r="Y7" s="638"/>
      <c r="Z7" s="639">
        <v>0</v>
      </c>
      <c r="AA7" s="639"/>
      <c r="AB7" s="639"/>
      <c r="AC7" s="639"/>
      <c r="AD7" s="640">
        <v>137407</v>
      </c>
      <c r="AE7" s="640"/>
      <c r="AF7" s="640"/>
      <c r="AG7" s="640"/>
      <c r="AH7" s="640"/>
      <c r="AI7" s="640"/>
      <c r="AJ7" s="640"/>
      <c r="AK7" s="640"/>
      <c r="AL7" s="641">
        <v>0.1</v>
      </c>
      <c r="AM7" s="642"/>
      <c r="AN7" s="642"/>
      <c r="AO7" s="643"/>
      <c r="AP7" s="633" t="s">
        <v>224</v>
      </c>
      <c r="AQ7" s="634"/>
      <c r="AR7" s="634"/>
      <c r="AS7" s="634"/>
      <c r="AT7" s="634"/>
      <c r="AU7" s="634"/>
      <c r="AV7" s="634"/>
      <c r="AW7" s="634"/>
      <c r="AX7" s="634"/>
      <c r="AY7" s="634"/>
      <c r="AZ7" s="634"/>
      <c r="BA7" s="634"/>
      <c r="BB7" s="634"/>
      <c r="BC7" s="634"/>
      <c r="BD7" s="634"/>
      <c r="BE7" s="634"/>
      <c r="BF7" s="635"/>
      <c r="BG7" s="636">
        <v>33429657</v>
      </c>
      <c r="BH7" s="637"/>
      <c r="BI7" s="637"/>
      <c r="BJ7" s="637"/>
      <c r="BK7" s="637"/>
      <c r="BL7" s="637"/>
      <c r="BM7" s="637"/>
      <c r="BN7" s="638"/>
      <c r="BO7" s="639">
        <v>89.9</v>
      </c>
      <c r="BP7" s="639"/>
      <c r="BQ7" s="639"/>
      <c r="BR7" s="639"/>
      <c r="BS7" s="640" t="s">
        <v>122</v>
      </c>
      <c r="BT7" s="640"/>
      <c r="BU7" s="640"/>
      <c r="BV7" s="640"/>
      <c r="BW7" s="640"/>
      <c r="BX7" s="640"/>
      <c r="BY7" s="640"/>
      <c r="BZ7" s="640"/>
      <c r="CA7" s="640"/>
      <c r="CB7" s="644"/>
      <c r="CD7" s="633" t="s">
        <v>225</v>
      </c>
      <c r="CE7" s="634"/>
      <c r="CF7" s="634"/>
      <c r="CG7" s="634"/>
      <c r="CH7" s="634"/>
      <c r="CI7" s="634"/>
      <c r="CJ7" s="634"/>
      <c r="CK7" s="634"/>
      <c r="CL7" s="634"/>
      <c r="CM7" s="634"/>
      <c r="CN7" s="634"/>
      <c r="CO7" s="634"/>
      <c r="CP7" s="634"/>
      <c r="CQ7" s="635"/>
      <c r="CR7" s="636">
        <v>61282604</v>
      </c>
      <c r="CS7" s="637"/>
      <c r="CT7" s="637"/>
      <c r="CU7" s="637"/>
      <c r="CV7" s="637"/>
      <c r="CW7" s="637"/>
      <c r="CX7" s="637"/>
      <c r="CY7" s="638"/>
      <c r="CZ7" s="639">
        <v>22.4</v>
      </c>
      <c r="DA7" s="639"/>
      <c r="DB7" s="639"/>
      <c r="DC7" s="639"/>
      <c r="DD7" s="645">
        <v>33251594</v>
      </c>
      <c r="DE7" s="637"/>
      <c r="DF7" s="637"/>
      <c r="DG7" s="637"/>
      <c r="DH7" s="637"/>
      <c r="DI7" s="637"/>
      <c r="DJ7" s="637"/>
      <c r="DK7" s="637"/>
      <c r="DL7" s="637"/>
      <c r="DM7" s="637"/>
      <c r="DN7" s="637"/>
      <c r="DO7" s="637"/>
      <c r="DP7" s="638"/>
      <c r="DQ7" s="645">
        <v>26119281</v>
      </c>
      <c r="DR7" s="637"/>
      <c r="DS7" s="637"/>
      <c r="DT7" s="637"/>
      <c r="DU7" s="637"/>
      <c r="DV7" s="637"/>
      <c r="DW7" s="637"/>
      <c r="DX7" s="637"/>
      <c r="DY7" s="637"/>
      <c r="DZ7" s="637"/>
      <c r="EA7" s="637"/>
      <c r="EB7" s="637"/>
      <c r="EC7" s="646"/>
    </row>
    <row r="8" spans="2:143" ht="11.25" customHeight="1" x14ac:dyDescent="0.2">
      <c r="B8" s="633" t="s">
        <v>226</v>
      </c>
      <c r="C8" s="634"/>
      <c r="D8" s="634"/>
      <c r="E8" s="634"/>
      <c r="F8" s="634"/>
      <c r="G8" s="634"/>
      <c r="H8" s="634"/>
      <c r="I8" s="634"/>
      <c r="J8" s="634"/>
      <c r="K8" s="634"/>
      <c r="L8" s="634"/>
      <c r="M8" s="634"/>
      <c r="N8" s="634"/>
      <c r="O8" s="634"/>
      <c r="P8" s="634"/>
      <c r="Q8" s="635"/>
      <c r="R8" s="636">
        <v>730698</v>
      </c>
      <c r="S8" s="637"/>
      <c r="T8" s="637"/>
      <c r="U8" s="637"/>
      <c r="V8" s="637"/>
      <c r="W8" s="637"/>
      <c r="X8" s="637"/>
      <c r="Y8" s="638"/>
      <c r="Z8" s="639">
        <v>0.3</v>
      </c>
      <c r="AA8" s="639"/>
      <c r="AB8" s="639"/>
      <c r="AC8" s="639"/>
      <c r="AD8" s="640">
        <v>730698</v>
      </c>
      <c r="AE8" s="640"/>
      <c r="AF8" s="640"/>
      <c r="AG8" s="640"/>
      <c r="AH8" s="640"/>
      <c r="AI8" s="640"/>
      <c r="AJ8" s="640"/>
      <c r="AK8" s="640"/>
      <c r="AL8" s="641">
        <v>0.5</v>
      </c>
      <c r="AM8" s="642"/>
      <c r="AN8" s="642"/>
      <c r="AO8" s="643"/>
      <c r="AP8" s="633" t="s">
        <v>227</v>
      </c>
      <c r="AQ8" s="634"/>
      <c r="AR8" s="634"/>
      <c r="AS8" s="634"/>
      <c r="AT8" s="634"/>
      <c r="AU8" s="634"/>
      <c r="AV8" s="634"/>
      <c r="AW8" s="634"/>
      <c r="AX8" s="634"/>
      <c r="AY8" s="634"/>
      <c r="AZ8" s="634"/>
      <c r="BA8" s="634"/>
      <c r="BB8" s="634"/>
      <c r="BC8" s="634"/>
      <c r="BD8" s="634"/>
      <c r="BE8" s="634"/>
      <c r="BF8" s="635"/>
      <c r="BG8" s="636">
        <v>877559</v>
      </c>
      <c r="BH8" s="637"/>
      <c r="BI8" s="637"/>
      <c r="BJ8" s="637"/>
      <c r="BK8" s="637"/>
      <c r="BL8" s="637"/>
      <c r="BM8" s="637"/>
      <c r="BN8" s="638"/>
      <c r="BO8" s="639">
        <v>2.4</v>
      </c>
      <c r="BP8" s="639"/>
      <c r="BQ8" s="639"/>
      <c r="BR8" s="639"/>
      <c r="BS8" s="640" t="s">
        <v>122</v>
      </c>
      <c r="BT8" s="640"/>
      <c r="BU8" s="640"/>
      <c r="BV8" s="640"/>
      <c r="BW8" s="640"/>
      <c r="BX8" s="640"/>
      <c r="BY8" s="640"/>
      <c r="BZ8" s="640"/>
      <c r="CA8" s="640"/>
      <c r="CB8" s="644"/>
      <c r="CD8" s="633" t="s">
        <v>228</v>
      </c>
      <c r="CE8" s="634"/>
      <c r="CF8" s="634"/>
      <c r="CG8" s="634"/>
      <c r="CH8" s="634"/>
      <c r="CI8" s="634"/>
      <c r="CJ8" s="634"/>
      <c r="CK8" s="634"/>
      <c r="CL8" s="634"/>
      <c r="CM8" s="634"/>
      <c r="CN8" s="634"/>
      <c r="CO8" s="634"/>
      <c r="CP8" s="634"/>
      <c r="CQ8" s="635"/>
      <c r="CR8" s="636">
        <v>125406615</v>
      </c>
      <c r="CS8" s="637"/>
      <c r="CT8" s="637"/>
      <c r="CU8" s="637"/>
      <c r="CV8" s="637"/>
      <c r="CW8" s="637"/>
      <c r="CX8" s="637"/>
      <c r="CY8" s="638"/>
      <c r="CZ8" s="639">
        <v>45.9</v>
      </c>
      <c r="DA8" s="639"/>
      <c r="DB8" s="639"/>
      <c r="DC8" s="639"/>
      <c r="DD8" s="645">
        <v>3070505</v>
      </c>
      <c r="DE8" s="637"/>
      <c r="DF8" s="637"/>
      <c r="DG8" s="637"/>
      <c r="DH8" s="637"/>
      <c r="DI8" s="637"/>
      <c r="DJ8" s="637"/>
      <c r="DK8" s="637"/>
      <c r="DL8" s="637"/>
      <c r="DM8" s="637"/>
      <c r="DN8" s="637"/>
      <c r="DO8" s="637"/>
      <c r="DP8" s="638"/>
      <c r="DQ8" s="645">
        <v>68131824</v>
      </c>
      <c r="DR8" s="637"/>
      <c r="DS8" s="637"/>
      <c r="DT8" s="637"/>
      <c r="DU8" s="637"/>
      <c r="DV8" s="637"/>
      <c r="DW8" s="637"/>
      <c r="DX8" s="637"/>
      <c r="DY8" s="637"/>
      <c r="DZ8" s="637"/>
      <c r="EA8" s="637"/>
      <c r="EB8" s="637"/>
      <c r="EC8" s="646"/>
    </row>
    <row r="9" spans="2:143" ht="11.25" customHeight="1" x14ac:dyDescent="0.2">
      <c r="B9" s="633" t="s">
        <v>229</v>
      </c>
      <c r="C9" s="634"/>
      <c r="D9" s="634"/>
      <c r="E9" s="634"/>
      <c r="F9" s="634"/>
      <c r="G9" s="634"/>
      <c r="H9" s="634"/>
      <c r="I9" s="634"/>
      <c r="J9" s="634"/>
      <c r="K9" s="634"/>
      <c r="L9" s="634"/>
      <c r="M9" s="634"/>
      <c r="N9" s="634"/>
      <c r="O9" s="634"/>
      <c r="P9" s="634"/>
      <c r="Q9" s="635"/>
      <c r="R9" s="636">
        <v>784082</v>
      </c>
      <c r="S9" s="637"/>
      <c r="T9" s="637"/>
      <c r="U9" s="637"/>
      <c r="V9" s="637"/>
      <c r="W9" s="637"/>
      <c r="X9" s="637"/>
      <c r="Y9" s="638"/>
      <c r="Z9" s="639">
        <v>0.3</v>
      </c>
      <c r="AA9" s="639"/>
      <c r="AB9" s="639"/>
      <c r="AC9" s="639"/>
      <c r="AD9" s="640">
        <v>784082</v>
      </c>
      <c r="AE9" s="640"/>
      <c r="AF9" s="640"/>
      <c r="AG9" s="640"/>
      <c r="AH9" s="640"/>
      <c r="AI9" s="640"/>
      <c r="AJ9" s="640"/>
      <c r="AK9" s="640"/>
      <c r="AL9" s="641">
        <v>0.6</v>
      </c>
      <c r="AM9" s="642"/>
      <c r="AN9" s="642"/>
      <c r="AO9" s="643"/>
      <c r="AP9" s="633" t="s">
        <v>230</v>
      </c>
      <c r="AQ9" s="634"/>
      <c r="AR9" s="634"/>
      <c r="AS9" s="634"/>
      <c r="AT9" s="634"/>
      <c r="AU9" s="634"/>
      <c r="AV9" s="634"/>
      <c r="AW9" s="634"/>
      <c r="AX9" s="634"/>
      <c r="AY9" s="634"/>
      <c r="AZ9" s="634"/>
      <c r="BA9" s="634"/>
      <c r="BB9" s="634"/>
      <c r="BC9" s="634"/>
      <c r="BD9" s="634"/>
      <c r="BE9" s="634"/>
      <c r="BF9" s="635"/>
      <c r="BG9" s="636">
        <v>32552098</v>
      </c>
      <c r="BH9" s="637"/>
      <c r="BI9" s="637"/>
      <c r="BJ9" s="637"/>
      <c r="BK9" s="637"/>
      <c r="BL9" s="637"/>
      <c r="BM9" s="637"/>
      <c r="BN9" s="638"/>
      <c r="BO9" s="639">
        <v>87.5</v>
      </c>
      <c r="BP9" s="639"/>
      <c r="BQ9" s="639"/>
      <c r="BR9" s="639"/>
      <c r="BS9" s="640" t="s">
        <v>122</v>
      </c>
      <c r="BT9" s="640"/>
      <c r="BU9" s="640"/>
      <c r="BV9" s="640"/>
      <c r="BW9" s="640"/>
      <c r="BX9" s="640"/>
      <c r="BY9" s="640"/>
      <c r="BZ9" s="640"/>
      <c r="CA9" s="640"/>
      <c r="CB9" s="644"/>
      <c r="CD9" s="633" t="s">
        <v>231</v>
      </c>
      <c r="CE9" s="634"/>
      <c r="CF9" s="634"/>
      <c r="CG9" s="634"/>
      <c r="CH9" s="634"/>
      <c r="CI9" s="634"/>
      <c r="CJ9" s="634"/>
      <c r="CK9" s="634"/>
      <c r="CL9" s="634"/>
      <c r="CM9" s="634"/>
      <c r="CN9" s="634"/>
      <c r="CO9" s="634"/>
      <c r="CP9" s="634"/>
      <c r="CQ9" s="635"/>
      <c r="CR9" s="636">
        <v>17183239</v>
      </c>
      <c r="CS9" s="637"/>
      <c r="CT9" s="637"/>
      <c r="CU9" s="637"/>
      <c r="CV9" s="637"/>
      <c r="CW9" s="637"/>
      <c r="CX9" s="637"/>
      <c r="CY9" s="638"/>
      <c r="CZ9" s="639">
        <v>6.3</v>
      </c>
      <c r="DA9" s="639"/>
      <c r="DB9" s="639"/>
      <c r="DC9" s="639"/>
      <c r="DD9" s="645">
        <v>1454243</v>
      </c>
      <c r="DE9" s="637"/>
      <c r="DF9" s="637"/>
      <c r="DG9" s="637"/>
      <c r="DH9" s="637"/>
      <c r="DI9" s="637"/>
      <c r="DJ9" s="637"/>
      <c r="DK9" s="637"/>
      <c r="DL9" s="637"/>
      <c r="DM9" s="637"/>
      <c r="DN9" s="637"/>
      <c r="DO9" s="637"/>
      <c r="DP9" s="638"/>
      <c r="DQ9" s="645">
        <v>12924756</v>
      </c>
      <c r="DR9" s="637"/>
      <c r="DS9" s="637"/>
      <c r="DT9" s="637"/>
      <c r="DU9" s="637"/>
      <c r="DV9" s="637"/>
      <c r="DW9" s="637"/>
      <c r="DX9" s="637"/>
      <c r="DY9" s="637"/>
      <c r="DZ9" s="637"/>
      <c r="EA9" s="637"/>
      <c r="EB9" s="637"/>
      <c r="EC9" s="646"/>
    </row>
    <row r="10" spans="2:143" ht="11.25" customHeight="1" x14ac:dyDescent="0.2">
      <c r="B10" s="633" t="s">
        <v>232</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233</v>
      </c>
      <c r="AQ10" s="634"/>
      <c r="AR10" s="634"/>
      <c r="AS10" s="634"/>
      <c r="AT10" s="634"/>
      <c r="AU10" s="634"/>
      <c r="AV10" s="634"/>
      <c r="AW10" s="634"/>
      <c r="AX10" s="634"/>
      <c r="AY10" s="634"/>
      <c r="AZ10" s="634"/>
      <c r="BA10" s="634"/>
      <c r="BB10" s="634"/>
      <c r="BC10" s="634"/>
      <c r="BD10" s="634"/>
      <c r="BE10" s="634"/>
      <c r="BF10" s="635"/>
      <c r="BG10" s="636" t="s">
        <v>122</v>
      </c>
      <c r="BH10" s="637"/>
      <c r="BI10" s="637"/>
      <c r="BJ10" s="637"/>
      <c r="BK10" s="637"/>
      <c r="BL10" s="637"/>
      <c r="BM10" s="637"/>
      <c r="BN10" s="638"/>
      <c r="BO10" s="639" t="s">
        <v>122</v>
      </c>
      <c r="BP10" s="639"/>
      <c r="BQ10" s="639"/>
      <c r="BR10" s="639"/>
      <c r="BS10" s="640" t="s">
        <v>122</v>
      </c>
      <c r="BT10" s="640"/>
      <c r="BU10" s="640"/>
      <c r="BV10" s="640"/>
      <c r="BW10" s="640"/>
      <c r="BX10" s="640"/>
      <c r="BY10" s="640"/>
      <c r="BZ10" s="640"/>
      <c r="CA10" s="640"/>
      <c r="CB10" s="644"/>
      <c r="CD10" s="633" t="s">
        <v>234</v>
      </c>
      <c r="CE10" s="634"/>
      <c r="CF10" s="634"/>
      <c r="CG10" s="634"/>
      <c r="CH10" s="634"/>
      <c r="CI10" s="634"/>
      <c r="CJ10" s="634"/>
      <c r="CK10" s="634"/>
      <c r="CL10" s="634"/>
      <c r="CM10" s="634"/>
      <c r="CN10" s="634"/>
      <c r="CO10" s="634"/>
      <c r="CP10" s="634"/>
      <c r="CQ10" s="635"/>
      <c r="CR10" s="636">
        <v>598281</v>
      </c>
      <c r="CS10" s="637"/>
      <c r="CT10" s="637"/>
      <c r="CU10" s="637"/>
      <c r="CV10" s="637"/>
      <c r="CW10" s="637"/>
      <c r="CX10" s="637"/>
      <c r="CY10" s="638"/>
      <c r="CZ10" s="639">
        <v>0.2</v>
      </c>
      <c r="DA10" s="639"/>
      <c r="DB10" s="639"/>
      <c r="DC10" s="639"/>
      <c r="DD10" s="645" t="s">
        <v>122</v>
      </c>
      <c r="DE10" s="637"/>
      <c r="DF10" s="637"/>
      <c r="DG10" s="637"/>
      <c r="DH10" s="637"/>
      <c r="DI10" s="637"/>
      <c r="DJ10" s="637"/>
      <c r="DK10" s="637"/>
      <c r="DL10" s="637"/>
      <c r="DM10" s="637"/>
      <c r="DN10" s="637"/>
      <c r="DO10" s="637"/>
      <c r="DP10" s="638"/>
      <c r="DQ10" s="645">
        <v>559569</v>
      </c>
      <c r="DR10" s="637"/>
      <c r="DS10" s="637"/>
      <c r="DT10" s="637"/>
      <c r="DU10" s="637"/>
      <c r="DV10" s="637"/>
      <c r="DW10" s="637"/>
      <c r="DX10" s="637"/>
      <c r="DY10" s="637"/>
      <c r="DZ10" s="637"/>
      <c r="EA10" s="637"/>
      <c r="EB10" s="637"/>
      <c r="EC10" s="646"/>
    </row>
    <row r="11" spans="2:143" ht="11.25" customHeight="1" x14ac:dyDescent="0.2">
      <c r="B11" s="633" t="s">
        <v>235</v>
      </c>
      <c r="C11" s="634"/>
      <c r="D11" s="634"/>
      <c r="E11" s="634"/>
      <c r="F11" s="634"/>
      <c r="G11" s="634"/>
      <c r="H11" s="634"/>
      <c r="I11" s="634"/>
      <c r="J11" s="634"/>
      <c r="K11" s="634"/>
      <c r="L11" s="634"/>
      <c r="M11" s="634"/>
      <c r="N11" s="634"/>
      <c r="O11" s="634"/>
      <c r="P11" s="634"/>
      <c r="Q11" s="635"/>
      <c r="R11" s="636">
        <v>10471429</v>
      </c>
      <c r="S11" s="637"/>
      <c r="T11" s="637"/>
      <c r="U11" s="637"/>
      <c r="V11" s="637"/>
      <c r="W11" s="637"/>
      <c r="X11" s="637"/>
      <c r="Y11" s="638"/>
      <c r="Z11" s="641">
        <v>3.7</v>
      </c>
      <c r="AA11" s="642"/>
      <c r="AB11" s="642"/>
      <c r="AC11" s="648"/>
      <c r="AD11" s="645">
        <v>10471429</v>
      </c>
      <c r="AE11" s="637"/>
      <c r="AF11" s="637"/>
      <c r="AG11" s="637"/>
      <c r="AH11" s="637"/>
      <c r="AI11" s="637"/>
      <c r="AJ11" s="637"/>
      <c r="AK11" s="638"/>
      <c r="AL11" s="641">
        <v>7.7</v>
      </c>
      <c r="AM11" s="642"/>
      <c r="AN11" s="642"/>
      <c r="AO11" s="643"/>
      <c r="AP11" s="633" t="s">
        <v>236</v>
      </c>
      <c r="AQ11" s="634"/>
      <c r="AR11" s="634"/>
      <c r="AS11" s="634"/>
      <c r="AT11" s="634"/>
      <c r="AU11" s="634"/>
      <c r="AV11" s="634"/>
      <c r="AW11" s="634"/>
      <c r="AX11" s="634"/>
      <c r="AY11" s="634"/>
      <c r="AZ11" s="634"/>
      <c r="BA11" s="634"/>
      <c r="BB11" s="634"/>
      <c r="BC11" s="634"/>
      <c r="BD11" s="634"/>
      <c r="BE11" s="634"/>
      <c r="BF11" s="635"/>
      <c r="BG11" s="636" t="s">
        <v>122</v>
      </c>
      <c r="BH11" s="637"/>
      <c r="BI11" s="637"/>
      <c r="BJ11" s="637"/>
      <c r="BK11" s="637"/>
      <c r="BL11" s="637"/>
      <c r="BM11" s="637"/>
      <c r="BN11" s="638"/>
      <c r="BO11" s="639" t="s">
        <v>122</v>
      </c>
      <c r="BP11" s="639"/>
      <c r="BQ11" s="639"/>
      <c r="BR11" s="639"/>
      <c r="BS11" s="640" t="s">
        <v>122</v>
      </c>
      <c r="BT11" s="640"/>
      <c r="BU11" s="640"/>
      <c r="BV11" s="640"/>
      <c r="BW11" s="640"/>
      <c r="BX11" s="640"/>
      <c r="BY11" s="640"/>
      <c r="BZ11" s="640"/>
      <c r="CA11" s="640"/>
      <c r="CB11" s="644"/>
      <c r="CD11" s="633" t="s">
        <v>237</v>
      </c>
      <c r="CE11" s="634"/>
      <c r="CF11" s="634"/>
      <c r="CG11" s="634"/>
      <c r="CH11" s="634"/>
      <c r="CI11" s="634"/>
      <c r="CJ11" s="634"/>
      <c r="CK11" s="634"/>
      <c r="CL11" s="634"/>
      <c r="CM11" s="634"/>
      <c r="CN11" s="634"/>
      <c r="CO11" s="634"/>
      <c r="CP11" s="634"/>
      <c r="CQ11" s="635"/>
      <c r="CR11" s="636">
        <v>44631</v>
      </c>
      <c r="CS11" s="637"/>
      <c r="CT11" s="637"/>
      <c r="CU11" s="637"/>
      <c r="CV11" s="637"/>
      <c r="CW11" s="637"/>
      <c r="CX11" s="637"/>
      <c r="CY11" s="638"/>
      <c r="CZ11" s="639">
        <v>0</v>
      </c>
      <c r="DA11" s="639"/>
      <c r="DB11" s="639"/>
      <c r="DC11" s="639"/>
      <c r="DD11" s="645">
        <v>7077</v>
      </c>
      <c r="DE11" s="637"/>
      <c r="DF11" s="637"/>
      <c r="DG11" s="637"/>
      <c r="DH11" s="637"/>
      <c r="DI11" s="637"/>
      <c r="DJ11" s="637"/>
      <c r="DK11" s="637"/>
      <c r="DL11" s="637"/>
      <c r="DM11" s="637"/>
      <c r="DN11" s="637"/>
      <c r="DO11" s="637"/>
      <c r="DP11" s="638"/>
      <c r="DQ11" s="645">
        <v>37614</v>
      </c>
      <c r="DR11" s="637"/>
      <c r="DS11" s="637"/>
      <c r="DT11" s="637"/>
      <c r="DU11" s="637"/>
      <c r="DV11" s="637"/>
      <c r="DW11" s="637"/>
      <c r="DX11" s="637"/>
      <c r="DY11" s="637"/>
      <c r="DZ11" s="637"/>
      <c r="EA11" s="637"/>
      <c r="EB11" s="637"/>
      <c r="EC11" s="646"/>
    </row>
    <row r="12" spans="2:143" ht="11.25" customHeight="1" x14ac:dyDescent="0.2">
      <c r="B12" s="633" t="s">
        <v>238</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239</v>
      </c>
      <c r="AQ12" s="634"/>
      <c r="AR12" s="634"/>
      <c r="AS12" s="634"/>
      <c r="AT12" s="634"/>
      <c r="AU12" s="634"/>
      <c r="AV12" s="634"/>
      <c r="AW12" s="634"/>
      <c r="AX12" s="634"/>
      <c r="AY12" s="634"/>
      <c r="AZ12" s="634"/>
      <c r="BA12" s="634"/>
      <c r="BB12" s="634"/>
      <c r="BC12" s="634"/>
      <c r="BD12" s="634"/>
      <c r="BE12" s="634"/>
      <c r="BF12" s="635"/>
      <c r="BG12" s="636" t="s">
        <v>122</v>
      </c>
      <c r="BH12" s="637"/>
      <c r="BI12" s="637"/>
      <c r="BJ12" s="637"/>
      <c r="BK12" s="637"/>
      <c r="BL12" s="637"/>
      <c r="BM12" s="637"/>
      <c r="BN12" s="638"/>
      <c r="BO12" s="639" t="s">
        <v>122</v>
      </c>
      <c r="BP12" s="639"/>
      <c r="BQ12" s="639"/>
      <c r="BR12" s="639"/>
      <c r="BS12" s="640" t="s">
        <v>122</v>
      </c>
      <c r="BT12" s="640"/>
      <c r="BU12" s="640"/>
      <c r="BV12" s="640"/>
      <c r="BW12" s="640"/>
      <c r="BX12" s="640"/>
      <c r="BY12" s="640"/>
      <c r="BZ12" s="640"/>
      <c r="CA12" s="640"/>
      <c r="CB12" s="644"/>
      <c r="CD12" s="633" t="s">
        <v>240</v>
      </c>
      <c r="CE12" s="634"/>
      <c r="CF12" s="634"/>
      <c r="CG12" s="634"/>
      <c r="CH12" s="634"/>
      <c r="CI12" s="634"/>
      <c r="CJ12" s="634"/>
      <c r="CK12" s="634"/>
      <c r="CL12" s="634"/>
      <c r="CM12" s="634"/>
      <c r="CN12" s="634"/>
      <c r="CO12" s="634"/>
      <c r="CP12" s="634"/>
      <c r="CQ12" s="635"/>
      <c r="CR12" s="636">
        <v>7795220</v>
      </c>
      <c r="CS12" s="637"/>
      <c r="CT12" s="637"/>
      <c r="CU12" s="637"/>
      <c r="CV12" s="637"/>
      <c r="CW12" s="637"/>
      <c r="CX12" s="637"/>
      <c r="CY12" s="638"/>
      <c r="CZ12" s="639">
        <v>2.9</v>
      </c>
      <c r="DA12" s="639"/>
      <c r="DB12" s="639"/>
      <c r="DC12" s="639"/>
      <c r="DD12" s="645">
        <v>357822</v>
      </c>
      <c r="DE12" s="637"/>
      <c r="DF12" s="637"/>
      <c r="DG12" s="637"/>
      <c r="DH12" s="637"/>
      <c r="DI12" s="637"/>
      <c r="DJ12" s="637"/>
      <c r="DK12" s="637"/>
      <c r="DL12" s="637"/>
      <c r="DM12" s="637"/>
      <c r="DN12" s="637"/>
      <c r="DO12" s="637"/>
      <c r="DP12" s="638"/>
      <c r="DQ12" s="645">
        <v>5806532</v>
      </c>
      <c r="DR12" s="637"/>
      <c r="DS12" s="637"/>
      <c r="DT12" s="637"/>
      <c r="DU12" s="637"/>
      <c r="DV12" s="637"/>
      <c r="DW12" s="637"/>
      <c r="DX12" s="637"/>
      <c r="DY12" s="637"/>
      <c r="DZ12" s="637"/>
      <c r="EA12" s="637"/>
      <c r="EB12" s="637"/>
      <c r="EC12" s="646"/>
    </row>
    <row r="13" spans="2:143" ht="11.25" customHeight="1" x14ac:dyDescent="0.2">
      <c r="B13" s="633" t="s">
        <v>241</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242</v>
      </c>
      <c r="AQ13" s="634"/>
      <c r="AR13" s="634"/>
      <c r="AS13" s="634"/>
      <c r="AT13" s="634"/>
      <c r="AU13" s="634"/>
      <c r="AV13" s="634"/>
      <c r="AW13" s="634"/>
      <c r="AX13" s="634"/>
      <c r="AY13" s="634"/>
      <c r="AZ13" s="634"/>
      <c r="BA13" s="634"/>
      <c r="BB13" s="634"/>
      <c r="BC13" s="634"/>
      <c r="BD13" s="634"/>
      <c r="BE13" s="634"/>
      <c r="BF13" s="635"/>
      <c r="BG13" s="636" t="s">
        <v>122</v>
      </c>
      <c r="BH13" s="637"/>
      <c r="BI13" s="637"/>
      <c r="BJ13" s="637"/>
      <c r="BK13" s="637"/>
      <c r="BL13" s="637"/>
      <c r="BM13" s="637"/>
      <c r="BN13" s="638"/>
      <c r="BO13" s="639" t="s">
        <v>122</v>
      </c>
      <c r="BP13" s="639"/>
      <c r="BQ13" s="639"/>
      <c r="BR13" s="639"/>
      <c r="BS13" s="640" t="s">
        <v>122</v>
      </c>
      <c r="BT13" s="640"/>
      <c r="BU13" s="640"/>
      <c r="BV13" s="640"/>
      <c r="BW13" s="640"/>
      <c r="BX13" s="640"/>
      <c r="BY13" s="640"/>
      <c r="BZ13" s="640"/>
      <c r="CA13" s="640"/>
      <c r="CB13" s="644"/>
      <c r="CD13" s="633" t="s">
        <v>243</v>
      </c>
      <c r="CE13" s="634"/>
      <c r="CF13" s="634"/>
      <c r="CG13" s="634"/>
      <c r="CH13" s="634"/>
      <c r="CI13" s="634"/>
      <c r="CJ13" s="634"/>
      <c r="CK13" s="634"/>
      <c r="CL13" s="634"/>
      <c r="CM13" s="634"/>
      <c r="CN13" s="634"/>
      <c r="CO13" s="634"/>
      <c r="CP13" s="634"/>
      <c r="CQ13" s="635"/>
      <c r="CR13" s="636">
        <v>26543054</v>
      </c>
      <c r="CS13" s="637"/>
      <c r="CT13" s="637"/>
      <c r="CU13" s="637"/>
      <c r="CV13" s="637"/>
      <c r="CW13" s="637"/>
      <c r="CX13" s="637"/>
      <c r="CY13" s="638"/>
      <c r="CZ13" s="639">
        <v>9.6999999999999993</v>
      </c>
      <c r="DA13" s="639"/>
      <c r="DB13" s="639"/>
      <c r="DC13" s="639"/>
      <c r="DD13" s="645">
        <v>17035937</v>
      </c>
      <c r="DE13" s="637"/>
      <c r="DF13" s="637"/>
      <c r="DG13" s="637"/>
      <c r="DH13" s="637"/>
      <c r="DI13" s="637"/>
      <c r="DJ13" s="637"/>
      <c r="DK13" s="637"/>
      <c r="DL13" s="637"/>
      <c r="DM13" s="637"/>
      <c r="DN13" s="637"/>
      <c r="DO13" s="637"/>
      <c r="DP13" s="638"/>
      <c r="DQ13" s="645">
        <v>14130976</v>
      </c>
      <c r="DR13" s="637"/>
      <c r="DS13" s="637"/>
      <c r="DT13" s="637"/>
      <c r="DU13" s="637"/>
      <c r="DV13" s="637"/>
      <c r="DW13" s="637"/>
      <c r="DX13" s="637"/>
      <c r="DY13" s="637"/>
      <c r="DZ13" s="637"/>
      <c r="EA13" s="637"/>
      <c r="EB13" s="637"/>
      <c r="EC13" s="646"/>
    </row>
    <row r="14" spans="2:143" ht="11.25" customHeight="1" x14ac:dyDescent="0.2">
      <c r="B14" s="633" t="s">
        <v>244</v>
      </c>
      <c r="C14" s="634"/>
      <c r="D14" s="634"/>
      <c r="E14" s="634"/>
      <c r="F14" s="634"/>
      <c r="G14" s="634"/>
      <c r="H14" s="634"/>
      <c r="I14" s="634"/>
      <c r="J14" s="634"/>
      <c r="K14" s="634"/>
      <c r="L14" s="634"/>
      <c r="M14" s="634"/>
      <c r="N14" s="634"/>
      <c r="O14" s="634"/>
      <c r="P14" s="634"/>
      <c r="Q14" s="635"/>
      <c r="R14" s="636">
        <v>5387</v>
      </c>
      <c r="S14" s="637"/>
      <c r="T14" s="637"/>
      <c r="U14" s="637"/>
      <c r="V14" s="637"/>
      <c r="W14" s="637"/>
      <c r="X14" s="637"/>
      <c r="Y14" s="638"/>
      <c r="Z14" s="639">
        <v>0</v>
      </c>
      <c r="AA14" s="639"/>
      <c r="AB14" s="639"/>
      <c r="AC14" s="639"/>
      <c r="AD14" s="640">
        <v>5387</v>
      </c>
      <c r="AE14" s="640"/>
      <c r="AF14" s="640"/>
      <c r="AG14" s="640"/>
      <c r="AH14" s="640"/>
      <c r="AI14" s="640"/>
      <c r="AJ14" s="640"/>
      <c r="AK14" s="640"/>
      <c r="AL14" s="641">
        <v>0</v>
      </c>
      <c r="AM14" s="642"/>
      <c r="AN14" s="642"/>
      <c r="AO14" s="643"/>
      <c r="AP14" s="633" t="s">
        <v>245</v>
      </c>
      <c r="AQ14" s="634"/>
      <c r="AR14" s="634"/>
      <c r="AS14" s="634"/>
      <c r="AT14" s="634"/>
      <c r="AU14" s="634"/>
      <c r="AV14" s="634"/>
      <c r="AW14" s="634"/>
      <c r="AX14" s="634"/>
      <c r="AY14" s="634"/>
      <c r="AZ14" s="634"/>
      <c r="BA14" s="634"/>
      <c r="BB14" s="634"/>
      <c r="BC14" s="634"/>
      <c r="BD14" s="634"/>
      <c r="BE14" s="634"/>
      <c r="BF14" s="635"/>
      <c r="BG14" s="636">
        <v>313028</v>
      </c>
      <c r="BH14" s="637"/>
      <c r="BI14" s="637"/>
      <c r="BJ14" s="637"/>
      <c r="BK14" s="637"/>
      <c r="BL14" s="637"/>
      <c r="BM14" s="637"/>
      <c r="BN14" s="638"/>
      <c r="BO14" s="639">
        <v>0.8</v>
      </c>
      <c r="BP14" s="639"/>
      <c r="BQ14" s="639"/>
      <c r="BR14" s="639"/>
      <c r="BS14" s="640" t="s">
        <v>122</v>
      </c>
      <c r="BT14" s="640"/>
      <c r="BU14" s="640"/>
      <c r="BV14" s="640"/>
      <c r="BW14" s="640"/>
      <c r="BX14" s="640"/>
      <c r="BY14" s="640"/>
      <c r="BZ14" s="640"/>
      <c r="CA14" s="640"/>
      <c r="CB14" s="644"/>
      <c r="CD14" s="633" t="s">
        <v>246</v>
      </c>
      <c r="CE14" s="634"/>
      <c r="CF14" s="634"/>
      <c r="CG14" s="634"/>
      <c r="CH14" s="634"/>
      <c r="CI14" s="634"/>
      <c r="CJ14" s="634"/>
      <c r="CK14" s="634"/>
      <c r="CL14" s="634"/>
      <c r="CM14" s="634"/>
      <c r="CN14" s="634"/>
      <c r="CO14" s="634"/>
      <c r="CP14" s="634"/>
      <c r="CQ14" s="635"/>
      <c r="CR14" s="636">
        <v>1657900</v>
      </c>
      <c r="CS14" s="637"/>
      <c r="CT14" s="637"/>
      <c r="CU14" s="637"/>
      <c r="CV14" s="637"/>
      <c r="CW14" s="637"/>
      <c r="CX14" s="637"/>
      <c r="CY14" s="638"/>
      <c r="CZ14" s="639">
        <v>0.6</v>
      </c>
      <c r="DA14" s="639"/>
      <c r="DB14" s="639"/>
      <c r="DC14" s="639"/>
      <c r="DD14" s="645">
        <v>1040732</v>
      </c>
      <c r="DE14" s="637"/>
      <c r="DF14" s="637"/>
      <c r="DG14" s="637"/>
      <c r="DH14" s="637"/>
      <c r="DI14" s="637"/>
      <c r="DJ14" s="637"/>
      <c r="DK14" s="637"/>
      <c r="DL14" s="637"/>
      <c r="DM14" s="637"/>
      <c r="DN14" s="637"/>
      <c r="DO14" s="637"/>
      <c r="DP14" s="638"/>
      <c r="DQ14" s="645">
        <v>1212771</v>
      </c>
      <c r="DR14" s="637"/>
      <c r="DS14" s="637"/>
      <c r="DT14" s="637"/>
      <c r="DU14" s="637"/>
      <c r="DV14" s="637"/>
      <c r="DW14" s="637"/>
      <c r="DX14" s="637"/>
      <c r="DY14" s="637"/>
      <c r="DZ14" s="637"/>
      <c r="EA14" s="637"/>
      <c r="EB14" s="637"/>
      <c r="EC14" s="646"/>
    </row>
    <row r="15" spans="2:143" ht="11.25" customHeight="1" x14ac:dyDescent="0.2">
      <c r="B15" s="633" t="s">
        <v>247</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248</v>
      </c>
      <c r="AQ15" s="634"/>
      <c r="AR15" s="634"/>
      <c r="AS15" s="634"/>
      <c r="AT15" s="634"/>
      <c r="AU15" s="634"/>
      <c r="AV15" s="634"/>
      <c r="AW15" s="634"/>
      <c r="AX15" s="634"/>
      <c r="AY15" s="634"/>
      <c r="AZ15" s="634"/>
      <c r="BA15" s="634"/>
      <c r="BB15" s="634"/>
      <c r="BC15" s="634"/>
      <c r="BD15" s="634"/>
      <c r="BE15" s="634"/>
      <c r="BF15" s="635"/>
      <c r="BG15" s="636">
        <v>3434013</v>
      </c>
      <c r="BH15" s="637"/>
      <c r="BI15" s="637"/>
      <c r="BJ15" s="637"/>
      <c r="BK15" s="637"/>
      <c r="BL15" s="637"/>
      <c r="BM15" s="637"/>
      <c r="BN15" s="638"/>
      <c r="BO15" s="639">
        <v>9.1999999999999993</v>
      </c>
      <c r="BP15" s="639"/>
      <c r="BQ15" s="639"/>
      <c r="BR15" s="639"/>
      <c r="BS15" s="640" t="s">
        <v>122</v>
      </c>
      <c r="BT15" s="640"/>
      <c r="BU15" s="640"/>
      <c r="BV15" s="640"/>
      <c r="BW15" s="640"/>
      <c r="BX15" s="640"/>
      <c r="BY15" s="640"/>
      <c r="BZ15" s="640"/>
      <c r="CA15" s="640"/>
      <c r="CB15" s="644"/>
      <c r="CD15" s="633" t="s">
        <v>249</v>
      </c>
      <c r="CE15" s="634"/>
      <c r="CF15" s="634"/>
      <c r="CG15" s="634"/>
      <c r="CH15" s="634"/>
      <c r="CI15" s="634"/>
      <c r="CJ15" s="634"/>
      <c r="CK15" s="634"/>
      <c r="CL15" s="634"/>
      <c r="CM15" s="634"/>
      <c r="CN15" s="634"/>
      <c r="CO15" s="634"/>
      <c r="CP15" s="634"/>
      <c r="CQ15" s="635"/>
      <c r="CR15" s="636">
        <v>29672179</v>
      </c>
      <c r="CS15" s="637"/>
      <c r="CT15" s="637"/>
      <c r="CU15" s="637"/>
      <c r="CV15" s="637"/>
      <c r="CW15" s="637"/>
      <c r="CX15" s="637"/>
      <c r="CY15" s="638"/>
      <c r="CZ15" s="639">
        <v>10.9</v>
      </c>
      <c r="DA15" s="639"/>
      <c r="DB15" s="639"/>
      <c r="DC15" s="639"/>
      <c r="DD15" s="645">
        <v>7909403</v>
      </c>
      <c r="DE15" s="637"/>
      <c r="DF15" s="637"/>
      <c r="DG15" s="637"/>
      <c r="DH15" s="637"/>
      <c r="DI15" s="637"/>
      <c r="DJ15" s="637"/>
      <c r="DK15" s="637"/>
      <c r="DL15" s="637"/>
      <c r="DM15" s="637"/>
      <c r="DN15" s="637"/>
      <c r="DO15" s="637"/>
      <c r="DP15" s="638"/>
      <c r="DQ15" s="645">
        <v>21847399</v>
      </c>
      <c r="DR15" s="637"/>
      <c r="DS15" s="637"/>
      <c r="DT15" s="637"/>
      <c r="DU15" s="637"/>
      <c r="DV15" s="637"/>
      <c r="DW15" s="637"/>
      <c r="DX15" s="637"/>
      <c r="DY15" s="637"/>
      <c r="DZ15" s="637"/>
      <c r="EA15" s="637"/>
      <c r="EB15" s="637"/>
      <c r="EC15" s="646"/>
    </row>
    <row r="16" spans="2:143" ht="11.25" customHeight="1" x14ac:dyDescent="0.2">
      <c r="B16" s="633" t="s">
        <v>250</v>
      </c>
      <c r="C16" s="634"/>
      <c r="D16" s="634"/>
      <c r="E16" s="634"/>
      <c r="F16" s="634"/>
      <c r="G16" s="634"/>
      <c r="H16" s="634"/>
      <c r="I16" s="634"/>
      <c r="J16" s="634"/>
      <c r="K16" s="634"/>
      <c r="L16" s="634"/>
      <c r="M16" s="634"/>
      <c r="N16" s="634"/>
      <c r="O16" s="634"/>
      <c r="P16" s="634"/>
      <c r="Q16" s="635"/>
      <c r="R16" s="636">
        <v>201585</v>
      </c>
      <c r="S16" s="637"/>
      <c r="T16" s="637"/>
      <c r="U16" s="637"/>
      <c r="V16" s="637"/>
      <c r="W16" s="637"/>
      <c r="X16" s="637"/>
      <c r="Y16" s="638"/>
      <c r="Z16" s="639">
        <v>0.1</v>
      </c>
      <c r="AA16" s="639"/>
      <c r="AB16" s="639"/>
      <c r="AC16" s="639"/>
      <c r="AD16" s="640">
        <v>201585</v>
      </c>
      <c r="AE16" s="640"/>
      <c r="AF16" s="640"/>
      <c r="AG16" s="640"/>
      <c r="AH16" s="640"/>
      <c r="AI16" s="640"/>
      <c r="AJ16" s="640"/>
      <c r="AK16" s="640"/>
      <c r="AL16" s="641">
        <v>0.1</v>
      </c>
      <c r="AM16" s="642"/>
      <c r="AN16" s="642"/>
      <c r="AO16" s="643"/>
      <c r="AP16" s="633" t="s">
        <v>251</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252</v>
      </c>
      <c r="CE16" s="634"/>
      <c r="CF16" s="634"/>
      <c r="CG16" s="634"/>
      <c r="CH16" s="634"/>
      <c r="CI16" s="634"/>
      <c r="CJ16" s="634"/>
      <c r="CK16" s="634"/>
      <c r="CL16" s="634"/>
      <c r="CM16" s="634"/>
      <c r="CN16" s="634"/>
      <c r="CO16" s="634"/>
      <c r="CP16" s="634"/>
      <c r="CQ16" s="635"/>
      <c r="CR16" s="636" t="s">
        <v>122</v>
      </c>
      <c r="CS16" s="637"/>
      <c r="CT16" s="637"/>
      <c r="CU16" s="637"/>
      <c r="CV16" s="637"/>
      <c r="CW16" s="637"/>
      <c r="CX16" s="637"/>
      <c r="CY16" s="638"/>
      <c r="CZ16" s="639" t="s">
        <v>122</v>
      </c>
      <c r="DA16" s="639"/>
      <c r="DB16" s="639"/>
      <c r="DC16" s="639"/>
      <c r="DD16" s="645" t="s">
        <v>122</v>
      </c>
      <c r="DE16" s="637"/>
      <c r="DF16" s="637"/>
      <c r="DG16" s="637"/>
      <c r="DH16" s="637"/>
      <c r="DI16" s="637"/>
      <c r="DJ16" s="637"/>
      <c r="DK16" s="637"/>
      <c r="DL16" s="637"/>
      <c r="DM16" s="637"/>
      <c r="DN16" s="637"/>
      <c r="DO16" s="637"/>
      <c r="DP16" s="638"/>
      <c r="DQ16" s="645" t="s">
        <v>122</v>
      </c>
      <c r="DR16" s="637"/>
      <c r="DS16" s="637"/>
      <c r="DT16" s="637"/>
      <c r="DU16" s="637"/>
      <c r="DV16" s="637"/>
      <c r="DW16" s="637"/>
      <c r="DX16" s="637"/>
      <c r="DY16" s="637"/>
      <c r="DZ16" s="637"/>
      <c r="EA16" s="637"/>
      <c r="EB16" s="637"/>
      <c r="EC16" s="646"/>
    </row>
    <row r="17" spans="2:133" ht="11.25" customHeight="1" x14ac:dyDescent="0.2">
      <c r="B17" s="633" t="s">
        <v>253</v>
      </c>
      <c r="C17" s="634"/>
      <c r="D17" s="634"/>
      <c r="E17" s="634"/>
      <c r="F17" s="634"/>
      <c r="G17" s="634"/>
      <c r="H17" s="634"/>
      <c r="I17" s="634"/>
      <c r="J17" s="634"/>
      <c r="K17" s="634"/>
      <c r="L17" s="634"/>
      <c r="M17" s="634"/>
      <c r="N17" s="634"/>
      <c r="O17" s="634"/>
      <c r="P17" s="634"/>
      <c r="Q17" s="635"/>
      <c r="R17" s="636" t="s">
        <v>122</v>
      </c>
      <c r="S17" s="637"/>
      <c r="T17" s="637"/>
      <c r="U17" s="637"/>
      <c r="V17" s="637"/>
      <c r="W17" s="637"/>
      <c r="X17" s="637"/>
      <c r="Y17" s="638"/>
      <c r="Z17" s="639" t="s">
        <v>122</v>
      </c>
      <c r="AA17" s="639"/>
      <c r="AB17" s="639"/>
      <c r="AC17" s="639"/>
      <c r="AD17" s="640" t="s">
        <v>122</v>
      </c>
      <c r="AE17" s="640"/>
      <c r="AF17" s="640"/>
      <c r="AG17" s="640"/>
      <c r="AH17" s="640"/>
      <c r="AI17" s="640"/>
      <c r="AJ17" s="640"/>
      <c r="AK17" s="640"/>
      <c r="AL17" s="641" t="s">
        <v>122</v>
      </c>
      <c r="AM17" s="642"/>
      <c r="AN17" s="642"/>
      <c r="AO17" s="643"/>
      <c r="AP17" s="633" t="s">
        <v>254</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255</v>
      </c>
      <c r="CE17" s="634"/>
      <c r="CF17" s="634"/>
      <c r="CG17" s="634"/>
      <c r="CH17" s="634"/>
      <c r="CI17" s="634"/>
      <c r="CJ17" s="634"/>
      <c r="CK17" s="634"/>
      <c r="CL17" s="634"/>
      <c r="CM17" s="634"/>
      <c r="CN17" s="634"/>
      <c r="CO17" s="634"/>
      <c r="CP17" s="634"/>
      <c r="CQ17" s="635"/>
      <c r="CR17" s="636">
        <v>1982642</v>
      </c>
      <c r="CS17" s="637"/>
      <c r="CT17" s="637"/>
      <c r="CU17" s="637"/>
      <c r="CV17" s="637"/>
      <c r="CW17" s="637"/>
      <c r="CX17" s="637"/>
      <c r="CY17" s="638"/>
      <c r="CZ17" s="639">
        <v>0.7</v>
      </c>
      <c r="DA17" s="639"/>
      <c r="DB17" s="639"/>
      <c r="DC17" s="639"/>
      <c r="DD17" s="645" t="s">
        <v>122</v>
      </c>
      <c r="DE17" s="637"/>
      <c r="DF17" s="637"/>
      <c r="DG17" s="637"/>
      <c r="DH17" s="637"/>
      <c r="DI17" s="637"/>
      <c r="DJ17" s="637"/>
      <c r="DK17" s="637"/>
      <c r="DL17" s="637"/>
      <c r="DM17" s="637"/>
      <c r="DN17" s="637"/>
      <c r="DO17" s="637"/>
      <c r="DP17" s="638"/>
      <c r="DQ17" s="645">
        <v>1982642</v>
      </c>
      <c r="DR17" s="637"/>
      <c r="DS17" s="637"/>
      <c r="DT17" s="637"/>
      <c r="DU17" s="637"/>
      <c r="DV17" s="637"/>
      <c r="DW17" s="637"/>
      <c r="DX17" s="637"/>
      <c r="DY17" s="637"/>
      <c r="DZ17" s="637"/>
      <c r="EA17" s="637"/>
      <c r="EB17" s="637"/>
      <c r="EC17" s="646"/>
    </row>
    <row r="18" spans="2:133" ht="11.25" customHeight="1" x14ac:dyDescent="0.2">
      <c r="B18" s="633" t="s">
        <v>256</v>
      </c>
      <c r="C18" s="634"/>
      <c r="D18" s="634"/>
      <c r="E18" s="634"/>
      <c r="F18" s="634"/>
      <c r="G18" s="634"/>
      <c r="H18" s="634"/>
      <c r="I18" s="634"/>
      <c r="J18" s="634"/>
      <c r="K18" s="634"/>
      <c r="L18" s="634"/>
      <c r="M18" s="634"/>
      <c r="N18" s="634"/>
      <c r="O18" s="634"/>
      <c r="P18" s="634"/>
      <c r="Q18" s="635"/>
      <c r="R18" s="636">
        <v>464658</v>
      </c>
      <c r="S18" s="637"/>
      <c r="T18" s="637"/>
      <c r="U18" s="637"/>
      <c r="V18" s="637"/>
      <c r="W18" s="637"/>
      <c r="X18" s="637"/>
      <c r="Y18" s="638"/>
      <c r="Z18" s="639">
        <v>0.2</v>
      </c>
      <c r="AA18" s="639"/>
      <c r="AB18" s="639"/>
      <c r="AC18" s="639"/>
      <c r="AD18" s="640">
        <v>464658</v>
      </c>
      <c r="AE18" s="640"/>
      <c r="AF18" s="640"/>
      <c r="AG18" s="640"/>
      <c r="AH18" s="640"/>
      <c r="AI18" s="640"/>
      <c r="AJ18" s="640"/>
      <c r="AK18" s="640"/>
      <c r="AL18" s="641">
        <v>0.3</v>
      </c>
      <c r="AM18" s="642"/>
      <c r="AN18" s="642"/>
      <c r="AO18" s="643"/>
      <c r="AP18" s="633" t="s">
        <v>257</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258</v>
      </c>
      <c r="CE18" s="634"/>
      <c r="CF18" s="634"/>
      <c r="CG18" s="634"/>
      <c r="CH18" s="634"/>
      <c r="CI18" s="634"/>
      <c r="CJ18" s="634"/>
      <c r="CK18" s="634"/>
      <c r="CL18" s="634"/>
      <c r="CM18" s="634"/>
      <c r="CN18" s="634"/>
      <c r="CO18" s="634"/>
      <c r="CP18" s="634"/>
      <c r="CQ18" s="635"/>
      <c r="CR18" s="636">
        <v>105398</v>
      </c>
      <c r="CS18" s="637"/>
      <c r="CT18" s="637"/>
      <c r="CU18" s="637"/>
      <c r="CV18" s="637"/>
      <c r="CW18" s="637"/>
      <c r="CX18" s="637"/>
      <c r="CY18" s="638"/>
      <c r="CZ18" s="639">
        <v>0</v>
      </c>
      <c r="DA18" s="639"/>
      <c r="DB18" s="639"/>
      <c r="DC18" s="639"/>
      <c r="DD18" s="645">
        <v>105398</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259</v>
      </c>
      <c r="C19" s="634"/>
      <c r="D19" s="634"/>
      <c r="E19" s="634"/>
      <c r="F19" s="634"/>
      <c r="G19" s="634"/>
      <c r="H19" s="634"/>
      <c r="I19" s="634"/>
      <c r="J19" s="634"/>
      <c r="K19" s="634"/>
      <c r="L19" s="634"/>
      <c r="M19" s="634"/>
      <c r="N19" s="634"/>
      <c r="O19" s="634"/>
      <c r="P19" s="634"/>
      <c r="Q19" s="635"/>
      <c r="R19" s="636">
        <v>464658</v>
      </c>
      <c r="S19" s="637"/>
      <c r="T19" s="637"/>
      <c r="U19" s="637"/>
      <c r="V19" s="637"/>
      <c r="W19" s="637"/>
      <c r="X19" s="637"/>
      <c r="Y19" s="638"/>
      <c r="Z19" s="639">
        <v>0.2</v>
      </c>
      <c r="AA19" s="639"/>
      <c r="AB19" s="639"/>
      <c r="AC19" s="639"/>
      <c r="AD19" s="640">
        <v>464658</v>
      </c>
      <c r="AE19" s="640"/>
      <c r="AF19" s="640"/>
      <c r="AG19" s="640"/>
      <c r="AH19" s="640"/>
      <c r="AI19" s="640"/>
      <c r="AJ19" s="640"/>
      <c r="AK19" s="640"/>
      <c r="AL19" s="641">
        <v>0.3</v>
      </c>
      <c r="AM19" s="642"/>
      <c r="AN19" s="642"/>
      <c r="AO19" s="643"/>
      <c r="AP19" s="633" t="s">
        <v>260</v>
      </c>
      <c r="AQ19" s="634"/>
      <c r="AR19" s="634"/>
      <c r="AS19" s="634"/>
      <c r="AT19" s="634"/>
      <c r="AU19" s="634"/>
      <c r="AV19" s="634"/>
      <c r="AW19" s="634"/>
      <c r="AX19" s="634"/>
      <c r="AY19" s="634"/>
      <c r="AZ19" s="634"/>
      <c r="BA19" s="634"/>
      <c r="BB19" s="634"/>
      <c r="BC19" s="634"/>
      <c r="BD19" s="634"/>
      <c r="BE19" s="634"/>
      <c r="BF19" s="635"/>
      <c r="BG19" s="636">
        <v>9033</v>
      </c>
      <c r="BH19" s="637"/>
      <c r="BI19" s="637"/>
      <c r="BJ19" s="637"/>
      <c r="BK19" s="637"/>
      <c r="BL19" s="637"/>
      <c r="BM19" s="637"/>
      <c r="BN19" s="638"/>
      <c r="BO19" s="639">
        <v>0</v>
      </c>
      <c r="BP19" s="639"/>
      <c r="BQ19" s="639"/>
      <c r="BR19" s="639"/>
      <c r="BS19" s="640" t="s">
        <v>122</v>
      </c>
      <c r="BT19" s="640"/>
      <c r="BU19" s="640"/>
      <c r="BV19" s="640"/>
      <c r="BW19" s="640"/>
      <c r="BX19" s="640"/>
      <c r="BY19" s="640"/>
      <c r="BZ19" s="640"/>
      <c r="CA19" s="640"/>
      <c r="CB19" s="644"/>
      <c r="CD19" s="633" t="s">
        <v>261</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262</v>
      </c>
      <c r="C20" s="650"/>
      <c r="D20" s="650"/>
      <c r="E20" s="650"/>
      <c r="F20" s="650"/>
      <c r="G20" s="650"/>
      <c r="H20" s="650"/>
      <c r="I20" s="650"/>
      <c r="J20" s="650"/>
      <c r="K20" s="650"/>
      <c r="L20" s="650"/>
      <c r="M20" s="650"/>
      <c r="N20" s="650"/>
      <c r="O20" s="650"/>
      <c r="P20" s="650"/>
      <c r="Q20" s="651"/>
      <c r="R20" s="636" t="s">
        <v>122</v>
      </c>
      <c r="S20" s="637"/>
      <c r="T20" s="637"/>
      <c r="U20" s="637"/>
      <c r="V20" s="637"/>
      <c r="W20" s="637"/>
      <c r="X20" s="637"/>
      <c r="Y20" s="638"/>
      <c r="Z20" s="639" t="s">
        <v>122</v>
      </c>
      <c r="AA20" s="639"/>
      <c r="AB20" s="639"/>
      <c r="AC20" s="639"/>
      <c r="AD20" s="640" t="s">
        <v>122</v>
      </c>
      <c r="AE20" s="640"/>
      <c r="AF20" s="640"/>
      <c r="AG20" s="640"/>
      <c r="AH20" s="640"/>
      <c r="AI20" s="640"/>
      <c r="AJ20" s="640"/>
      <c r="AK20" s="640"/>
      <c r="AL20" s="641" t="s">
        <v>122</v>
      </c>
      <c r="AM20" s="642"/>
      <c r="AN20" s="642"/>
      <c r="AO20" s="643"/>
      <c r="AP20" s="633" t="s">
        <v>263</v>
      </c>
      <c r="AQ20" s="634"/>
      <c r="AR20" s="634"/>
      <c r="AS20" s="634"/>
      <c r="AT20" s="634"/>
      <c r="AU20" s="634"/>
      <c r="AV20" s="634"/>
      <c r="AW20" s="634"/>
      <c r="AX20" s="634"/>
      <c r="AY20" s="634"/>
      <c r="AZ20" s="634"/>
      <c r="BA20" s="634"/>
      <c r="BB20" s="634"/>
      <c r="BC20" s="634"/>
      <c r="BD20" s="634"/>
      <c r="BE20" s="634"/>
      <c r="BF20" s="635"/>
      <c r="BG20" s="636">
        <v>9033</v>
      </c>
      <c r="BH20" s="637"/>
      <c r="BI20" s="637"/>
      <c r="BJ20" s="637"/>
      <c r="BK20" s="637"/>
      <c r="BL20" s="637"/>
      <c r="BM20" s="637"/>
      <c r="BN20" s="638"/>
      <c r="BO20" s="639">
        <v>0</v>
      </c>
      <c r="BP20" s="639"/>
      <c r="BQ20" s="639"/>
      <c r="BR20" s="639"/>
      <c r="BS20" s="640" t="s">
        <v>122</v>
      </c>
      <c r="BT20" s="640"/>
      <c r="BU20" s="640"/>
      <c r="BV20" s="640"/>
      <c r="BW20" s="640"/>
      <c r="BX20" s="640"/>
      <c r="BY20" s="640"/>
      <c r="BZ20" s="640"/>
      <c r="CA20" s="640"/>
      <c r="CB20" s="644"/>
      <c r="CD20" s="633" t="s">
        <v>264</v>
      </c>
      <c r="CE20" s="634"/>
      <c r="CF20" s="634"/>
      <c r="CG20" s="634"/>
      <c r="CH20" s="634"/>
      <c r="CI20" s="634"/>
      <c r="CJ20" s="634"/>
      <c r="CK20" s="634"/>
      <c r="CL20" s="634"/>
      <c r="CM20" s="634"/>
      <c r="CN20" s="634"/>
      <c r="CO20" s="634"/>
      <c r="CP20" s="634"/>
      <c r="CQ20" s="635"/>
      <c r="CR20" s="636">
        <v>273038078</v>
      </c>
      <c r="CS20" s="637"/>
      <c r="CT20" s="637"/>
      <c r="CU20" s="637"/>
      <c r="CV20" s="637"/>
      <c r="CW20" s="637"/>
      <c r="CX20" s="637"/>
      <c r="CY20" s="638"/>
      <c r="CZ20" s="639">
        <v>100</v>
      </c>
      <c r="DA20" s="639"/>
      <c r="DB20" s="639"/>
      <c r="DC20" s="639"/>
      <c r="DD20" s="645">
        <v>64232711</v>
      </c>
      <c r="DE20" s="637"/>
      <c r="DF20" s="637"/>
      <c r="DG20" s="637"/>
      <c r="DH20" s="637"/>
      <c r="DI20" s="637"/>
      <c r="DJ20" s="637"/>
      <c r="DK20" s="637"/>
      <c r="DL20" s="637"/>
      <c r="DM20" s="637"/>
      <c r="DN20" s="637"/>
      <c r="DO20" s="637"/>
      <c r="DP20" s="638"/>
      <c r="DQ20" s="645">
        <v>153519517</v>
      </c>
      <c r="DR20" s="637"/>
      <c r="DS20" s="637"/>
      <c r="DT20" s="637"/>
      <c r="DU20" s="637"/>
      <c r="DV20" s="637"/>
      <c r="DW20" s="637"/>
      <c r="DX20" s="637"/>
      <c r="DY20" s="637"/>
      <c r="DZ20" s="637"/>
      <c r="EA20" s="637"/>
      <c r="EB20" s="637"/>
      <c r="EC20" s="646"/>
    </row>
    <row r="21" spans="2:133" ht="11.25" customHeight="1" x14ac:dyDescent="0.2">
      <c r="B21" s="633" t="s">
        <v>265</v>
      </c>
      <c r="C21" s="634"/>
      <c r="D21" s="634"/>
      <c r="E21" s="634"/>
      <c r="F21" s="634"/>
      <c r="G21" s="634"/>
      <c r="H21" s="634"/>
      <c r="I21" s="634"/>
      <c r="J21" s="634"/>
      <c r="K21" s="634"/>
      <c r="L21" s="634"/>
      <c r="M21" s="634"/>
      <c r="N21" s="634"/>
      <c r="O21" s="634"/>
      <c r="P21" s="634"/>
      <c r="Q21" s="635"/>
      <c r="R21" s="636" t="s">
        <v>122</v>
      </c>
      <c r="S21" s="637"/>
      <c r="T21" s="637"/>
      <c r="U21" s="637"/>
      <c r="V21" s="637"/>
      <c r="W21" s="637"/>
      <c r="X21" s="637"/>
      <c r="Y21" s="638"/>
      <c r="Z21" s="639" t="s">
        <v>122</v>
      </c>
      <c r="AA21" s="639"/>
      <c r="AB21" s="639"/>
      <c r="AC21" s="639"/>
      <c r="AD21" s="640" t="s">
        <v>122</v>
      </c>
      <c r="AE21" s="640"/>
      <c r="AF21" s="640"/>
      <c r="AG21" s="640"/>
      <c r="AH21" s="640"/>
      <c r="AI21" s="640"/>
      <c r="AJ21" s="640"/>
      <c r="AK21" s="640"/>
      <c r="AL21" s="641" t="s">
        <v>122</v>
      </c>
      <c r="AM21" s="642"/>
      <c r="AN21" s="642"/>
      <c r="AO21" s="643"/>
      <c r="AP21" s="633" t="s">
        <v>266</v>
      </c>
      <c r="AQ21" s="652"/>
      <c r="AR21" s="652"/>
      <c r="AS21" s="652"/>
      <c r="AT21" s="652"/>
      <c r="AU21" s="652"/>
      <c r="AV21" s="652"/>
      <c r="AW21" s="652"/>
      <c r="AX21" s="652"/>
      <c r="AY21" s="652"/>
      <c r="AZ21" s="652"/>
      <c r="BA21" s="652"/>
      <c r="BB21" s="652"/>
      <c r="BC21" s="652"/>
      <c r="BD21" s="652"/>
      <c r="BE21" s="652"/>
      <c r="BF21" s="653"/>
      <c r="BG21" s="636">
        <v>9033</v>
      </c>
      <c r="BH21" s="637"/>
      <c r="BI21" s="637"/>
      <c r="BJ21" s="637"/>
      <c r="BK21" s="637"/>
      <c r="BL21" s="637"/>
      <c r="BM21" s="637"/>
      <c r="BN21" s="638"/>
      <c r="BO21" s="639">
        <v>0</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267</v>
      </c>
      <c r="C22" s="634"/>
      <c r="D22" s="634"/>
      <c r="E22" s="634"/>
      <c r="F22" s="634"/>
      <c r="G22" s="634"/>
      <c r="H22" s="634"/>
      <c r="I22" s="634"/>
      <c r="J22" s="634"/>
      <c r="K22" s="634"/>
      <c r="L22" s="634"/>
      <c r="M22" s="634"/>
      <c r="N22" s="634"/>
      <c r="O22" s="634"/>
      <c r="P22" s="634"/>
      <c r="Q22" s="635"/>
      <c r="R22" s="636" t="s">
        <v>122</v>
      </c>
      <c r="S22" s="637"/>
      <c r="T22" s="637"/>
      <c r="U22" s="637"/>
      <c r="V22" s="637"/>
      <c r="W22" s="637"/>
      <c r="X22" s="637"/>
      <c r="Y22" s="638"/>
      <c r="Z22" s="639" t="s">
        <v>122</v>
      </c>
      <c r="AA22" s="639"/>
      <c r="AB22" s="639"/>
      <c r="AC22" s="639"/>
      <c r="AD22" s="640" t="s">
        <v>122</v>
      </c>
      <c r="AE22" s="640"/>
      <c r="AF22" s="640"/>
      <c r="AG22" s="640"/>
      <c r="AH22" s="640"/>
      <c r="AI22" s="640"/>
      <c r="AJ22" s="640"/>
      <c r="AK22" s="640"/>
      <c r="AL22" s="641" t="s">
        <v>122</v>
      </c>
      <c r="AM22" s="642"/>
      <c r="AN22" s="642"/>
      <c r="AO22" s="643"/>
      <c r="AP22" s="633" t="s">
        <v>268</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269</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270</v>
      </c>
      <c r="C23" s="634"/>
      <c r="D23" s="634"/>
      <c r="E23" s="634"/>
      <c r="F23" s="634"/>
      <c r="G23" s="634"/>
      <c r="H23" s="634"/>
      <c r="I23" s="634"/>
      <c r="J23" s="634"/>
      <c r="K23" s="634"/>
      <c r="L23" s="634"/>
      <c r="M23" s="634"/>
      <c r="N23" s="634"/>
      <c r="O23" s="634"/>
      <c r="P23" s="634"/>
      <c r="Q23" s="635"/>
      <c r="R23" s="636" t="s">
        <v>122</v>
      </c>
      <c r="S23" s="637"/>
      <c r="T23" s="637"/>
      <c r="U23" s="637"/>
      <c r="V23" s="637"/>
      <c r="W23" s="637"/>
      <c r="X23" s="637"/>
      <c r="Y23" s="638"/>
      <c r="Z23" s="639" t="s">
        <v>122</v>
      </c>
      <c r="AA23" s="639"/>
      <c r="AB23" s="639"/>
      <c r="AC23" s="639"/>
      <c r="AD23" s="640" t="s">
        <v>122</v>
      </c>
      <c r="AE23" s="640"/>
      <c r="AF23" s="640"/>
      <c r="AG23" s="640"/>
      <c r="AH23" s="640"/>
      <c r="AI23" s="640"/>
      <c r="AJ23" s="640"/>
      <c r="AK23" s="640"/>
      <c r="AL23" s="641" t="s">
        <v>122</v>
      </c>
      <c r="AM23" s="642"/>
      <c r="AN23" s="642"/>
      <c r="AO23" s="643"/>
      <c r="AP23" s="633" t="s">
        <v>271</v>
      </c>
      <c r="AQ23" s="652"/>
      <c r="AR23" s="652"/>
      <c r="AS23" s="652"/>
      <c r="AT23" s="652"/>
      <c r="AU23" s="652"/>
      <c r="AV23" s="652"/>
      <c r="AW23" s="652"/>
      <c r="AX23" s="652"/>
      <c r="AY23" s="652"/>
      <c r="AZ23" s="652"/>
      <c r="BA23" s="652"/>
      <c r="BB23" s="652"/>
      <c r="BC23" s="652"/>
      <c r="BD23" s="652"/>
      <c r="BE23" s="652"/>
      <c r="BF23" s="653"/>
      <c r="BG23" s="636" t="s">
        <v>122</v>
      </c>
      <c r="BH23" s="637"/>
      <c r="BI23" s="637"/>
      <c r="BJ23" s="637"/>
      <c r="BK23" s="637"/>
      <c r="BL23" s="637"/>
      <c r="BM23" s="637"/>
      <c r="BN23" s="638"/>
      <c r="BO23" s="639" t="s">
        <v>122</v>
      </c>
      <c r="BP23" s="639"/>
      <c r="BQ23" s="639"/>
      <c r="BR23" s="639"/>
      <c r="BS23" s="640" t="s">
        <v>122</v>
      </c>
      <c r="BT23" s="640"/>
      <c r="BU23" s="640"/>
      <c r="BV23" s="640"/>
      <c r="BW23" s="640"/>
      <c r="BX23" s="640"/>
      <c r="BY23" s="640"/>
      <c r="BZ23" s="640"/>
      <c r="CA23" s="640"/>
      <c r="CB23" s="644"/>
      <c r="CD23" s="618" t="s">
        <v>211</v>
      </c>
      <c r="CE23" s="619"/>
      <c r="CF23" s="619"/>
      <c r="CG23" s="619"/>
      <c r="CH23" s="619"/>
      <c r="CI23" s="619"/>
      <c r="CJ23" s="619"/>
      <c r="CK23" s="619"/>
      <c r="CL23" s="619"/>
      <c r="CM23" s="619"/>
      <c r="CN23" s="619"/>
      <c r="CO23" s="619"/>
      <c r="CP23" s="619"/>
      <c r="CQ23" s="620"/>
      <c r="CR23" s="618" t="s">
        <v>272</v>
      </c>
      <c r="CS23" s="619"/>
      <c r="CT23" s="619"/>
      <c r="CU23" s="619"/>
      <c r="CV23" s="619"/>
      <c r="CW23" s="619"/>
      <c r="CX23" s="619"/>
      <c r="CY23" s="620"/>
      <c r="CZ23" s="618" t="s">
        <v>273</v>
      </c>
      <c r="DA23" s="619"/>
      <c r="DB23" s="619"/>
      <c r="DC23" s="620"/>
      <c r="DD23" s="618" t="s">
        <v>274</v>
      </c>
      <c r="DE23" s="619"/>
      <c r="DF23" s="619"/>
      <c r="DG23" s="619"/>
      <c r="DH23" s="619"/>
      <c r="DI23" s="619"/>
      <c r="DJ23" s="619"/>
      <c r="DK23" s="620"/>
      <c r="DL23" s="663" t="s">
        <v>275</v>
      </c>
      <c r="DM23" s="664"/>
      <c r="DN23" s="664"/>
      <c r="DO23" s="664"/>
      <c r="DP23" s="664"/>
      <c r="DQ23" s="664"/>
      <c r="DR23" s="664"/>
      <c r="DS23" s="664"/>
      <c r="DT23" s="664"/>
      <c r="DU23" s="664"/>
      <c r="DV23" s="665"/>
      <c r="DW23" s="618" t="s">
        <v>276</v>
      </c>
      <c r="DX23" s="619"/>
      <c r="DY23" s="619"/>
      <c r="DZ23" s="619"/>
      <c r="EA23" s="619"/>
      <c r="EB23" s="619"/>
      <c r="EC23" s="620"/>
    </row>
    <row r="24" spans="2:133" ht="11.25" customHeight="1" x14ac:dyDescent="0.2">
      <c r="B24" s="633" t="s">
        <v>277</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278</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279</v>
      </c>
      <c r="CE24" s="623"/>
      <c r="CF24" s="623"/>
      <c r="CG24" s="623"/>
      <c r="CH24" s="623"/>
      <c r="CI24" s="623"/>
      <c r="CJ24" s="623"/>
      <c r="CK24" s="623"/>
      <c r="CL24" s="623"/>
      <c r="CM24" s="623"/>
      <c r="CN24" s="623"/>
      <c r="CO24" s="623"/>
      <c r="CP24" s="623"/>
      <c r="CQ24" s="624"/>
      <c r="CR24" s="625">
        <v>116499869</v>
      </c>
      <c r="CS24" s="626"/>
      <c r="CT24" s="626"/>
      <c r="CU24" s="626"/>
      <c r="CV24" s="626"/>
      <c r="CW24" s="626"/>
      <c r="CX24" s="626"/>
      <c r="CY24" s="627"/>
      <c r="CZ24" s="630">
        <v>42.7</v>
      </c>
      <c r="DA24" s="631"/>
      <c r="DB24" s="631"/>
      <c r="DC24" s="647"/>
      <c r="DD24" s="671">
        <v>63502404</v>
      </c>
      <c r="DE24" s="626"/>
      <c r="DF24" s="626"/>
      <c r="DG24" s="626"/>
      <c r="DH24" s="626"/>
      <c r="DI24" s="626"/>
      <c r="DJ24" s="626"/>
      <c r="DK24" s="627"/>
      <c r="DL24" s="671">
        <v>55746235</v>
      </c>
      <c r="DM24" s="626"/>
      <c r="DN24" s="626"/>
      <c r="DO24" s="626"/>
      <c r="DP24" s="626"/>
      <c r="DQ24" s="626"/>
      <c r="DR24" s="626"/>
      <c r="DS24" s="626"/>
      <c r="DT24" s="626"/>
      <c r="DU24" s="626"/>
      <c r="DV24" s="627"/>
      <c r="DW24" s="630">
        <v>40.700000000000003</v>
      </c>
      <c r="DX24" s="631"/>
      <c r="DY24" s="631"/>
      <c r="DZ24" s="631"/>
      <c r="EA24" s="631"/>
      <c r="EB24" s="631"/>
      <c r="EC24" s="632"/>
    </row>
    <row r="25" spans="2:133" ht="11.25" customHeight="1" x14ac:dyDescent="0.2">
      <c r="B25" s="633" t="s">
        <v>280</v>
      </c>
      <c r="C25" s="634"/>
      <c r="D25" s="634"/>
      <c r="E25" s="634"/>
      <c r="F25" s="634"/>
      <c r="G25" s="634"/>
      <c r="H25" s="634"/>
      <c r="I25" s="634"/>
      <c r="J25" s="634"/>
      <c r="K25" s="634"/>
      <c r="L25" s="634"/>
      <c r="M25" s="634"/>
      <c r="N25" s="634"/>
      <c r="O25" s="634"/>
      <c r="P25" s="634"/>
      <c r="Q25" s="635"/>
      <c r="R25" s="636">
        <v>50704751</v>
      </c>
      <c r="S25" s="637"/>
      <c r="T25" s="637"/>
      <c r="U25" s="637"/>
      <c r="V25" s="637"/>
      <c r="W25" s="637"/>
      <c r="X25" s="637"/>
      <c r="Y25" s="638"/>
      <c r="Z25" s="639">
        <v>17.7</v>
      </c>
      <c r="AA25" s="639"/>
      <c r="AB25" s="639"/>
      <c r="AC25" s="639"/>
      <c r="AD25" s="640">
        <v>50704751</v>
      </c>
      <c r="AE25" s="640"/>
      <c r="AF25" s="640"/>
      <c r="AG25" s="640"/>
      <c r="AH25" s="640"/>
      <c r="AI25" s="640"/>
      <c r="AJ25" s="640"/>
      <c r="AK25" s="640"/>
      <c r="AL25" s="641">
        <v>37.1</v>
      </c>
      <c r="AM25" s="642"/>
      <c r="AN25" s="642"/>
      <c r="AO25" s="643"/>
      <c r="AP25" s="633" t="s">
        <v>281</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282</v>
      </c>
      <c r="CE25" s="634"/>
      <c r="CF25" s="634"/>
      <c r="CG25" s="634"/>
      <c r="CH25" s="634"/>
      <c r="CI25" s="634"/>
      <c r="CJ25" s="634"/>
      <c r="CK25" s="634"/>
      <c r="CL25" s="634"/>
      <c r="CM25" s="634"/>
      <c r="CN25" s="634"/>
      <c r="CO25" s="634"/>
      <c r="CP25" s="634"/>
      <c r="CQ25" s="635"/>
      <c r="CR25" s="636">
        <v>29093395</v>
      </c>
      <c r="CS25" s="668"/>
      <c r="CT25" s="668"/>
      <c r="CU25" s="668"/>
      <c r="CV25" s="668"/>
      <c r="CW25" s="668"/>
      <c r="CX25" s="668"/>
      <c r="CY25" s="669"/>
      <c r="CZ25" s="641">
        <v>10.7</v>
      </c>
      <c r="DA25" s="666"/>
      <c r="DB25" s="666"/>
      <c r="DC25" s="670"/>
      <c r="DD25" s="645">
        <v>27297533</v>
      </c>
      <c r="DE25" s="668"/>
      <c r="DF25" s="668"/>
      <c r="DG25" s="668"/>
      <c r="DH25" s="668"/>
      <c r="DI25" s="668"/>
      <c r="DJ25" s="668"/>
      <c r="DK25" s="669"/>
      <c r="DL25" s="645">
        <v>26289992</v>
      </c>
      <c r="DM25" s="668"/>
      <c r="DN25" s="668"/>
      <c r="DO25" s="668"/>
      <c r="DP25" s="668"/>
      <c r="DQ25" s="668"/>
      <c r="DR25" s="668"/>
      <c r="DS25" s="668"/>
      <c r="DT25" s="668"/>
      <c r="DU25" s="668"/>
      <c r="DV25" s="669"/>
      <c r="DW25" s="641">
        <v>19.2</v>
      </c>
      <c r="DX25" s="666"/>
      <c r="DY25" s="666"/>
      <c r="DZ25" s="666"/>
      <c r="EA25" s="666"/>
      <c r="EB25" s="666"/>
      <c r="EC25" s="667"/>
    </row>
    <row r="26" spans="2:133" ht="11.25" customHeight="1" x14ac:dyDescent="0.2">
      <c r="B26" s="633" t="s">
        <v>283</v>
      </c>
      <c r="C26" s="634"/>
      <c r="D26" s="634"/>
      <c r="E26" s="634"/>
      <c r="F26" s="634"/>
      <c r="G26" s="634"/>
      <c r="H26" s="634"/>
      <c r="I26" s="634"/>
      <c r="J26" s="634"/>
      <c r="K26" s="634"/>
      <c r="L26" s="634"/>
      <c r="M26" s="634"/>
      <c r="N26" s="634"/>
      <c r="O26" s="634"/>
      <c r="P26" s="634"/>
      <c r="Q26" s="635"/>
      <c r="R26" s="636">
        <v>37736</v>
      </c>
      <c r="S26" s="637"/>
      <c r="T26" s="637"/>
      <c r="U26" s="637"/>
      <c r="V26" s="637"/>
      <c r="W26" s="637"/>
      <c r="X26" s="637"/>
      <c r="Y26" s="638"/>
      <c r="Z26" s="639">
        <v>0</v>
      </c>
      <c r="AA26" s="639"/>
      <c r="AB26" s="639"/>
      <c r="AC26" s="639"/>
      <c r="AD26" s="640">
        <v>37736</v>
      </c>
      <c r="AE26" s="640"/>
      <c r="AF26" s="640"/>
      <c r="AG26" s="640"/>
      <c r="AH26" s="640"/>
      <c r="AI26" s="640"/>
      <c r="AJ26" s="640"/>
      <c r="AK26" s="640"/>
      <c r="AL26" s="641">
        <v>0</v>
      </c>
      <c r="AM26" s="642"/>
      <c r="AN26" s="642"/>
      <c r="AO26" s="643"/>
      <c r="AP26" s="633" t="s">
        <v>284</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285</v>
      </c>
      <c r="CE26" s="634"/>
      <c r="CF26" s="634"/>
      <c r="CG26" s="634"/>
      <c r="CH26" s="634"/>
      <c r="CI26" s="634"/>
      <c r="CJ26" s="634"/>
      <c r="CK26" s="634"/>
      <c r="CL26" s="634"/>
      <c r="CM26" s="634"/>
      <c r="CN26" s="634"/>
      <c r="CO26" s="634"/>
      <c r="CP26" s="634"/>
      <c r="CQ26" s="635"/>
      <c r="CR26" s="636">
        <v>18008082</v>
      </c>
      <c r="CS26" s="637"/>
      <c r="CT26" s="637"/>
      <c r="CU26" s="637"/>
      <c r="CV26" s="637"/>
      <c r="CW26" s="637"/>
      <c r="CX26" s="637"/>
      <c r="CY26" s="638"/>
      <c r="CZ26" s="641">
        <v>6.6</v>
      </c>
      <c r="DA26" s="666"/>
      <c r="DB26" s="666"/>
      <c r="DC26" s="670"/>
      <c r="DD26" s="645">
        <v>16788594</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6"/>
      <c r="DY26" s="666"/>
      <c r="DZ26" s="666"/>
      <c r="EA26" s="666"/>
      <c r="EB26" s="666"/>
      <c r="EC26" s="667"/>
    </row>
    <row r="27" spans="2:133" ht="11.25" customHeight="1" x14ac:dyDescent="0.2">
      <c r="B27" s="633" t="s">
        <v>286</v>
      </c>
      <c r="C27" s="634"/>
      <c r="D27" s="634"/>
      <c r="E27" s="634"/>
      <c r="F27" s="634"/>
      <c r="G27" s="634"/>
      <c r="H27" s="634"/>
      <c r="I27" s="634"/>
      <c r="J27" s="634"/>
      <c r="K27" s="634"/>
      <c r="L27" s="634"/>
      <c r="M27" s="634"/>
      <c r="N27" s="634"/>
      <c r="O27" s="634"/>
      <c r="P27" s="634"/>
      <c r="Q27" s="635"/>
      <c r="R27" s="636">
        <v>1441682</v>
      </c>
      <c r="S27" s="637"/>
      <c r="T27" s="637"/>
      <c r="U27" s="637"/>
      <c r="V27" s="637"/>
      <c r="W27" s="637"/>
      <c r="X27" s="637"/>
      <c r="Y27" s="638"/>
      <c r="Z27" s="639">
        <v>0.5</v>
      </c>
      <c r="AA27" s="639"/>
      <c r="AB27" s="639"/>
      <c r="AC27" s="639"/>
      <c r="AD27" s="640" t="s">
        <v>122</v>
      </c>
      <c r="AE27" s="640"/>
      <c r="AF27" s="640"/>
      <c r="AG27" s="640"/>
      <c r="AH27" s="640"/>
      <c r="AI27" s="640"/>
      <c r="AJ27" s="640"/>
      <c r="AK27" s="640"/>
      <c r="AL27" s="641" t="s">
        <v>122</v>
      </c>
      <c r="AM27" s="642"/>
      <c r="AN27" s="642"/>
      <c r="AO27" s="643"/>
      <c r="AP27" s="633" t="s">
        <v>287</v>
      </c>
      <c r="AQ27" s="634"/>
      <c r="AR27" s="634"/>
      <c r="AS27" s="634"/>
      <c r="AT27" s="634"/>
      <c r="AU27" s="634"/>
      <c r="AV27" s="634"/>
      <c r="AW27" s="634"/>
      <c r="AX27" s="634"/>
      <c r="AY27" s="634"/>
      <c r="AZ27" s="634"/>
      <c r="BA27" s="634"/>
      <c r="BB27" s="634"/>
      <c r="BC27" s="634"/>
      <c r="BD27" s="634"/>
      <c r="BE27" s="634"/>
      <c r="BF27" s="635"/>
      <c r="BG27" s="636">
        <v>37185731</v>
      </c>
      <c r="BH27" s="637"/>
      <c r="BI27" s="637"/>
      <c r="BJ27" s="637"/>
      <c r="BK27" s="637"/>
      <c r="BL27" s="637"/>
      <c r="BM27" s="637"/>
      <c r="BN27" s="638"/>
      <c r="BO27" s="639">
        <v>100</v>
      </c>
      <c r="BP27" s="639"/>
      <c r="BQ27" s="639"/>
      <c r="BR27" s="639"/>
      <c r="BS27" s="640" t="s">
        <v>122</v>
      </c>
      <c r="BT27" s="640"/>
      <c r="BU27" s="640"/>
      <c r="BV27" s="640"/>
      <c r="BW27" s="640"/>
      <c r="BX27" s="640"/>
      <c r="BY27" s="640"/>
      <c r="BZ27" s="640"/>
      <c r="CA27" s="640"/>
      <c r="CB27" s="644"/>
      <c r="CD27" s="633" t="s">
        <v>288</v>
      </c>
      <c r="CE27" s="634"/>
      <c r="CF27" s="634"/>
      <c r="CG27" s="634"/>
      <c r="CH27" s="634"/>
      <c r="CI27" s="634"/>
      <c r="CJ27" s="634"/>
      <c r="CK27" s="634"/>
      <c r="CL27" s="634"/>
      <c r="CM27" s="634"/>
      <c r="CN27" s="634"/>
      <c r="CO27" s="634"/>
      <c r="CP27" s="634"/>
      <c r="CQ27" s="635"/>
      <c r="CR27" s="636">
        <v>85797541</v>
      </c>
      <c r="CS27" s="668"/>
      <c r="CT27" s="668"/>
      <c r="CU27" s="668"/>
      <c r="CV27" s="668"/>
      <c r="CW27" s="668"/>
      <c r="CX27" s="668"/>
      <c r="CY27" s="669"/>
      <c r="CZ27" s="641">
        <v>31.4</v>
      </c>
      <c r="DA27" s="666"/>
      <c r="DB27" s="666"/>
      <c r="DC27" s="670"/>
      <c r="DD27" s="645">
        <v>34595938</v>
      </c>
      <c r="DE27" s="668"/>
      <c r="DF27" s="668"/>
      <c r="DG27" s="668"/>
      <c r="DH27" s="668"/>
      <c r="DI27" s="668"/>
      <c r="DJ27" s="668"/>
      <c r="DK27" s="669"/>
      <c r="DL27" s="645">
        <v>27847310</v>
      </c>
      <c r="DM27" s="668"/>
      <c r="DN27" s="668"/>
      <c r="DO27" s="668"/>
      <c r="DP27" s="668"/>
      <c r="DQ27" s="668"/>
      <c r="DR27" s="668"/>
      <c r="DS27" s="668"/>
      <c r="DT27" s="668"/>
      <c r="DU27" s="668"/>
      <c r="DV27" s="669"/>
      <c r="DW27" s="641">
        <v>20.3</v>
      </c>
      <c r="DX27" s="666"/>
      <c r="DY27" s="666"/>
      <c r="DZ27" s="666"/>
      <c r="EA27" s="666"/>
      <c r="EB27" s="666"/>
      <c r="EC27" s="667"/>
    </row>
    <row r="28" spans="2:133" ht="11.25" customHeight="1" x14ac:dyDescent="0.2">
      <c r="B28" s="633" t="s">
        <v>289</v>
      </c>
      <c r="C28" s="634"/>
      <c r="D28" s="634"/>
      <c r="E28" s="634"/>
      <c r="F28" s="634"/>
      <c r="G28" s="634"/>
      <c r="H28" s="634"/>
      <c r="I28" s="634"/>
      <c r="J28" s="634"/>
      <c r="K28" s="634"/>
      <c r="L28" s="634"/>
      <c r="M28" s="634"/>
      <c r="N28" s="634"/>
      <c r="O28" s="634"/>
      <c r="P28" s="634"/>
      <c r="Q28" s="635"/>
      <c r="R28" s="636">
        <v>2477009</v>
      </c>
      <c r="S28" s="637"/>
      <c r="T28" s="637"/>
      <c r="U28" s="637"/>
      <c r="V28" s="637"/>
      <c r="W28" s="637"/>
      <c r="X28" s="637"/>
      <c r="Y28" s="638"/>
      <c r="Z28" s="639">
        <v>0.9</v>
      </c>
      <c r="AA28" s="639"/>
      <c r="AB28" s="639"/>
      <c r="AC28" s="639"/>
      <c r="AD28" s="640">
        <v>1777241</v>
      </c>
      <c r="AE28" s="640"/>
      <c r="AF28" s="640"/>
      <c r="AG28" s="640"/>
      <c r="AH28" s="640"/>
      <c r="AI28" s="640"/>
      <c r="AJ28" s="640"/>
      <c r="AK28" s="640"/>
      <c r="AL28" s="641">
        <v>1.3</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290</v>
      </c>
      <c r="CE28" s="634"/>
      <c r="CF28" s="634"/>
      <c r="CG28" s="634"/>
      <c r="CH28" s="634"/>
      <c r="CI28" s="634"/>
      <c r="CJ28" s="634"/>
      <c r="CK28" s="634"/>
      <c r="CL28" s="634"/>
      <c r="CM28" s="634"/>
      <c r="CN28" s="634"/>
      <c r="CO28" s="634"/>
      <c r="CP28" s="634"/>
      <c r="CQ28" s="635"/>
      <c r="CR28" s="636">
        <v>1608933</v>
      </c>
      <c r="CS28" s="637"/>
      <c r="CT28" s="637"/>
      <c r="CU28" s="637"/>
      <c r="CV28" s="637"/>
      <c r="CW28" s="637"/>
      <c r="CX28" s="637"/>
      <c r="CY28" s="638"/>
      <c r="CZ28" s="641">
        <v>0.6</v>
      </c>
      <c r="DA28" s="666"/>
      <c r="DB28" s="666"/>
      <c r="DC28" s="670"/>
      <c r="DD28" s="645">
        <v>1608933</v>
      </c>
      <c r="DE28" s="637"/>
      <c r="DF28" s="637"/>
      <c r="DG28" s="637"/>
      <c r="DH28" s="637"/>
      <c r="DI28" s="637"/>
      <c r="DJ28" s="637"/>
      <c r="DK28" s="638"/>
      <c r="DL28" s="645">
        <v>1608933</v>
      </c>
      <c r="DM28" s="637"/>
      <c r="DN28" s="637"/>
      <c r="DO28" s="637"/>
      <c r="DP28" s="637"/>
      <c r="DQ28" s="637"/>
      <c r="DR28" s="637"/>
      <c r="DS28" s="637"/>
      <c r="DT28" s="637"/>
      <c r="DU28" s="637"/>
      <c r="DV28" s="638"/>
      <c r="DW28" s="641">
        <v>1.2</v>
      </c>
      <c r="DX28" s="666"/>
      <c r="DY28" s="666"/>
      <c r="DZ28" s="666"/>
      <c r="EA28" s="666"/>
      <c r="EB28" s="666"/>
      <c r="EC28" s="667"/>
    </row>
    <row r="29" spans="2:133" ht="11.25" customHeight="1" x14ac:dyDescent="0.2">
      <c r="B29" s="633" t="s">
        <v>291</v>
      </c>
      <c r="C29" s="634"/>
      <c r="D29" s="634"/>
      <c r="E29" s="634"/>
      <c r="F29" s="634"/>
      <c r="G29" s="634"/>
      <c r="H29" s="634"/>
      <c r="I29" s="634"/>
      <c r="J29" s="634"/>
      <c r="K29" s="634"/>
      <c r="L29" s="634"/>
      <c r="M29" s="634"/>
      <c r="N29" s="634"/>
      <c r="O29" s="634"/>
      <c r="P29" s="634"/>
      <c r="Q29" s="635"/>
      <c r="R29" s="636">
        <v>496794</v>
      </c>
      <c r="S29" s="637"/>
      <c r="T29" s="637"/>
      <c r="U29" s="637"/>
      <c r="V29" s="637"/>
      <c r="W29" s="637"/>
      <c r="X29" s="637"/>
      <c r="Y29" s="638"/>
      <c r="Z29" s="639">
        <v>0.2</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292</v>
      </c>
      <c r="CE29" s="673"/>
      <c r="CF29" s="633" t="s">
        <v>66</v>
      </c>
      <c r="CG29" s="634"/>
      <c r="CH29" s="634"/>
      <c r="CI29" s="634"/>
      <c r="CJ29" s="634"/>
      <c r="CK29" s="634"/>
      <c r="CL29" s="634"/>
      <c r="CM29" s="634"/>
      <c r="CN29" s="634"/>
      <c r="CO29" s="634"/>
      <c r="CP29" s="634"/>
      <c r="CQ29" s="635"/>
      <c r="CR29" s="636">
        <v>1608933</v>
      </c>
      <c r="CS29" s="668"/>
      <c r="CT29" s="668"/>
      <c r="CU29" s="668"/>
      <c r="CV29" s="668"/>
      <c r="CW29" s="668"/>
      <c r="CX29" s="668"/>
      <c r="CY29" s="669"/>
      <c r="CZ29" s="641">
        <v>0.6</v>
      </c>
      <c r="DA29" s="666"/>
      <c r="DB29" s="666"/>
      <c r="DC29" s="670"/>
      <c r="DD29" s="645">
        <v>1608933</v>
      </c>
      <c r="DE29" s="668"/>
      <c r="DF29" s="668"/>
      <c r="DG29" s="668"/>
      <c r="DH29" s="668"/>
      <c r="DI29" s="668"/>
      <c r="DJ29" s="668"/>
      <c r="DK29" s="669"/>
      <c r="DL29" s="645">
        <v>1608933</v>
      </c>
      <c r="DM29" s="668"/>
      <c r="DN29" s="668"/>
      <c r="DO29" s="668"/>
      <c r="DP29" s="668"/>
      <c r="DQ29" s="668"/>
      <c r="DR29" s="668"/>
      <c r="DS29" s="668"/>
      <c r="DT29" s="668"/>
      <c r="DU29" s="668"/>
      <c r="DV29" s="669"/>
      <c r="DW29" s="641">
        <v>1.2</v>
      </c>
      <c r="DX29" s="666"/>
      <c r="DY29" s="666"/>
      <c r="DZ29" s="666"/>
      <c r="EA29" s="666"/>
      <c r="EB29" s="666"/>
      <c r="EC29" s="667"/>
    </row>
    <row r="30" spans="2:133" ht="11.25" customHeight="1" x14ac:dyDescent="0.2">
      <c r="B30" s="633" t="s">
        <v>293</v>
      </c>
      <c r="C30" s="634"/>
      <c r="D30" s="634"/>
      <c r="E30" s="634"/>
      <c r="F30" s="634"/>
      <c r="G30" s="634"/>
      <c r="H30" s="634"/>
      <c r="I30" s="634"/>
      <c r="J30" s="634"/>
      <c r="K30" s="634"/>
      <c r="L30" s="634"/>
      <c r="M30" s="634"/>
      <c r="N30" s="634"/>
      <c r="O30" s="634"/>
      <c r="P30" s="634"/>
      <c r="Q30" s="635"/>
      <c r="R30" s="636">
        <v>49498208</v>
      </c>
      <c r="S30" s="637"/>
      <c r="T30" s="637"/>
      <c r="U30" s="637"/>
      <c r="V30" s="637"/>
      <c r="W30" s="637"/>
      <c r="X30" s="637"/>
      <c r="Y30" s="638"/>
      <c r="Z30" s="639">
        <v>17.3</v>
      </c>
      <c r="AA30" s="639"/>
      <c r="AB30" s="639"/>
      <c r="AC30" s="639"/>
      <c r="AD30" s="640" t="s">
        <v>122</v>
      </c>
      <c r="AE30" s="640"/>
      <c r="AF30" s="640"/>
      <c r="AG30" s="640"/>
      <c r="AH30" s="640"/>
      <c r="AI30" s="640"/>
      <c r="AJ30" s="640"/>
      <c r="AK30" s="640"/>
      <c r="AL30" s="641" t="s">
        <v>122</v>
      </c>
      <c r="AM30" s="642"/>
      <c r="AN30" s="642"/>
      <c r="AO30" s="643"/>
      <c r="AP30" s="618" t="s">
        <v>211</v>
      </c>
      <c r="AQ30" s="619"/>
      <c r="AR30" s="619"/>
      <c r="AS30" s="619"/>
      <c r="AT30" s="619"/>
      <c r="AU30" s="619"/>
      <c r="AV30" s="619"/>
      <c r="AW30" s="619"/>
      <c r="AX30" s="619"/>
      <c r="AY30" s="619"/>
      <c r="AZ30" s="619"/>
      <c r="BA30" s="619"/>
      <c r="BB30" s="619"/>
      <c r="BC30" s="619"/>
      <c r="BD30" s="619"/>
      <c r="BE30" s="619"/>
      <c r="BF30" s="620"/>
      <c r="BG30" s="618" t="s">
        <v>294</v>
      </c>
      <c r="BH30" s="678"/>
      <c r="BI30" s="678"/>
      <c r="BJ30" s="678"/>
      <c r="BK30" s="678"/>
      <c r="BL30" s="678"/>
      <c r="BM30" s="678"/>
      <c r="BN30" s="678"/>
      <c r="BO30" s="678"/>
      <c r="BP30" s="678"/>
      <c r="BQ30" s="679"/>
      <c r="BR30" s="618" t="s">
        <v>295</v>
      </c>
      <c r="BS30" s="678"/>
      <c r="BT30" s="678"/>
      <c r="BU30" s="678"/>
      <c r="BV30" s="678"/>
      <c r="BW30" s="678"/>
      <c r="BX30" s="678"/>
      <c r="BY30" s="678"/>
      <c r="BZ30" s="678"/>
      <c r="CA30" s="678"/>
      <c r="CB30" s="679"/>
      <c r="CD30" s="674"/>
      <c r="CE30" s="675"/>
      <c r="CF30" s="633" t="s">
        <v>296</v>
      </c>
      <c r="CG30" s="634"/>
      <c r="CH30" s="634"/>
      <c r="CI30" s="634"/>
      <c r="CJ30" s="634"/>
      <c r="CK30" s="634"/>
      <c r="CL30" s="634"/>
      <c r="CM30" s="634"/>
      <c r="CN30" s="634"/>
      <c r="CO30" s="634"/>
      <c r="CP30" s="634"/>
      <c r="CQ30" s="635"/>
      <c r="CR30" s="636">
        <v>1536498</v>
      </c>
      <c r="CS30" s="637"/>
      <c r="CT30" s="637"/>
      <c r="CU30" s="637"/>
      <c r="CV30" s="637"/>
      <c r="CW30" s="637"/>
      <c r="CX30" s="637"/>
      <c r="CY30" s="638"/>
      <c r="CZ30" s="641">
        <v>0.6</v>
      </c>
      <c r="DA30" s="666"/>
      <c r="DB30" s="666"/>
      <c r="DC30" s="670"/>
      <c r="DD30" s="645">
        <v>1536498</v>
      </c>
      <c r="DE30" s="637"/>
      <c r="DF30" s="637"/>
      <c r="DG30" s="637"/>
      <c r="DH30" s="637"/>
      <c r="DI30" s="637"/>
      <c r="DJ30" s="637"/>
      <c r="DK30" s="638"/>
      <c r="DL30" s="645">
        <v>1536498</v>
      </c>
      <c r="DM30" s="637"/>
      <c r="DN30" s="637"/>
      <c r="DO30" s="637"/>
      <c r="DP30" s="637"/>
      <c r="DQ30" s="637"/>
      <c r="DR30" s="637"/>
      <c r="DS30" s="637"/>
      <c r="DT30" s="637"/>
      <c r="DU30" s="637"/>
      <c r="DV30" s="638"/>
      <c r="DW30" s="641">
        <v>1.1000000000000001</v>
      </c>
      <c r="DX30" s="666"/>
      <c r="DY30" s="666"/>
      <c r="DZ30" s="666"/>
      <c r="EA30" s="666"/>
      <c r="EB30" s="666"/>
      <c r="EC30" s="667"/>
    </row>
    <row r="31" spans="2:133" ht="11.25" customHeight="1" x14ac:dyDescent="0.2">
      <c r="B31" s="649" t="s">
        <v>297</v>
      </c>
      <c r="C31" s="650"/>
      <c r="D31" s="650"/>
      <c r="E31" s="650"/>
      <c r="F31" s="650"/>
      <c r="G31" s="650"/>
      <c r="H31" s="650"/>
      <c r="I31" s="650"/>
      <c r="J31" s="650"/>
      <c r="K31" s="650"/>
      <c r="L31" s="650"/>
      <c r="M31" s="650"/>
      <c r="N31" s="650"/>
      <c r="O31" s="650"/>
      <c r="P31" s="650"/>
      <c r="Q31" s="651"/>
      <c r="R31" s="636">
        <v>87904146</v>
      </c>
      <c r="S31" s="637"/>
      <c r="T31" s="637"/>
      <c r="U31" s="637"/>
      <c r="V31" s="637"/>
      <c r="W31" s="637"/>
      <c r="X31" s="637"/>
      <c r="Y31" s="638"/>
      <c r="Z31" s="639">
        <v>30.7</v>
      </c>
      <c r="AA31" s="639"/>
      <c r="AB31" s="639"/>
      <c r="AC31" s="639"/>
      <c r="AD31" s="640">
        <v>84199313</v>
      </c>
      <c r="AE31" s="640"/>
      <c r="AF31" s="640"/>
      <c r="AG31" s="640"/>
      <c r="AH31" s="640"/>
      <c r="AI31" s="640"/>
      <c r="AJ31" s="640"/>
      <c r="AK31" s="640"/>
      <c r="AL31" s="641">
        <v>61.5</v>
      </c>
      <c r="AM31" s="642"/>
      <c r="AN31" s="642"/>
      <c r="AO31" s="643"/>
      <c r="AP31" s="682" t="s">
        <v>298</v>
      </c>
      <c r="AQ31" s="683"/>
      <c r="AR31" s="683"/>
      <c r="AS31" s="683"/>
      <c r="AT31" s="688" t="s">
        <v>299</v>
      </c>
      <c r="AU31" s="212"/>
      <c r="AV31" s="212"/>
      <c r="AW31" s="212"/>
      <c r="AX31" s="622" t="s">
        <v>177</v>
      </c>
      <c r="AY31" s="623"/>
      <c r="AZ31" s="623"/>
      <c r="BA31" s="623"/>
      <c r="BB31" s="623"/>
      <c r="BC31" s="623"/>
      <c r="BD31" s="623"/>
      <c r="BE31" s="623"/>
      <c r="BF31" s="624"/>
      <c r="BG31" s="692">
        <v>98.7</v>
      </c>
      <c r="BH31" s="680"/>
      <c r="BI31" s="680"/>
      <c r="BJ31" s="680"/>
      <c r="BK31" s="680"/>
      <c r="BL31" s="680"/>
      <c r="BM31" s="631">
        <v>97</v>
      </c>
      <c r="BN31" s="680"/>
      <c r="BO31" s="680"/>
      <c r="BP31" s="680"/>
      <c r="BQ31" s="681"/>
      <c r="BR31" s="692">
        <v>98.6</v>
      </c>
      <c r="BS31" s="680"/>
      <c r="BT31" s="680"/>
      <c r="BU31" s="680"/>
      <c r="BV31" s="680"/>
      <c r="BW31" s="680"/>
      <c r="BX31" s="631">
        <v>96.9</v>
      </c>
      <c r="BY31" s="680"/>
      <c r="BZ31" s="680"/>
      <c r="CA31" s="680"/>
      <c r="CB31" s="681"/>
      <c r="CD31" s="674"/>
      <c r="CE31" s="675"/>
      <c r="CF31" s="633" t="s">
        <v>300</v>
      </c>
      <c r="CG31" s="634"/>
      <c r="CH31" s="634"/>
      <c r="CI31" s="634"/>
      <c r="CJ31" s="634"/>
      <c r="CK31" s="634"/>
      <c r="CL31" s="634"/>
      <c r="CM31" s="634"/>
      <c r="CN31" s="634"/>
      <c r="CO31" s="634"/>
      <c r="CP31" s="634"/>
      <c r="CQ31" s="635"/>
      <c r="CR31" s="636">
        <v>72435</v>
      </c>
      <c r="CS31" s="668"/>
      <c r="CT31" s="668"/>
      <c r="CU31" s="668"/>
      <c r="CV31" s="668"/>
      <c r="CW31" s="668"/>
      <c r="CX31" s="668"/>
      <c r="CY31" s="669"/>
      <c r="CZ31" s="641">
        <v>0</v>
      </c>
      <c r="DA31" s="666"/>
      <c r="DB31" s="666"/>
      <c r="DC31" s="670"/>
      <c r="DD31" s="645">
        <v>72435</v>
      </c>
      <c r="DE31" s="668"/>
      <c r="DF31" s="668"/>
      <c r="DG31" s="668"/>
      <c r="DH31" s="668"/>
      <c r="DI31" s="668"/>
      <c r="DJ31" s="668"/>
      <c r="DK31" s="669"/>
      <c r="DL31" s="645">
        <v>72435</v>
      </c>
      <c r="DM31" s="668"/>
      <c r="DN31" s="668"/>
      <c r="DO31" s="668"/>
      <c r="DP31" s="668"/>
      <c r="DQ31" s="668"/>
      <c r="DR31" s="668"/>
      <c r="DS31" s="668"/>
      <c r="DT31" s="668"/>
      <c r="DU31" s="668"/>
      <c r="DV31" s="669"/>
      <c r="DW31" s="641">
        <v>0.1</v>
      </c>
      <c r="DX31" s="666"/>
      <c r="DY31" s="666"/>
      <c r="DZ31" s="666"/>
      <c r="EA31" s="666"/>
      <c r="EB31" s="666"/>
      <c r="EC31" s="667"/>
    </row>
    <row r="32" spans="2:133" ht="11.25" customHeight="1" x14ac:dyDescent="0.2">
      <c r="B32" s="633" t="s">
        <v>301</v>
      </c>
      <c r="C32" s="634"/>
      <c r="D32" s="634"/>
      <c r="E32" s="634"/>
      <c r="F32" s="634"/>
      <c r="G32" s="634"/>
      <c r="H32" s="634"/>
      <c r="I32" s="634"/>
      <c r="J32" s="634"/>
      <c r="K32" s="634"/>
      <c r="L32" s="634"/>
      <c r="M32" s="634"/>
      <c r="N32" s="634"/>
      <c r="O32" s="634"/>
      <c r="P32" s="634"/>
      <c r="Q32" s="635"/>
      <c r="R32" s="636">
        <v>26143142</v>
      </c>
      <c r="S32" s="637"/>
      <c r="T32" s="637"/>
      <c r="U32" s="637"/>
      <c r="V32" s="637"/>
      <c r="W32" s="637"/>
      <c r="X32" s="637"/>
      <c r="Y32" s="638"/>
      <c r="Z32" s="639">
        <v>9.1</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8" t="s">
        <v>302</v>
      </c>
      <c r="AX32" s="633" t="s">
        <v>303</v>
      </c>
      <c r="AY32" s="634"/>
      <c r="AZ32" s="634"/>
      <c r="BA32" s="634"/>
      <c r="BB32" s="634"/>
      <c r="BC32" s="634"/>
      <c r="BD32" s="634"/>
      <c r="BE32" s="634"/>
      <c r="BF32" s="635"/>
      <c r="BG32" s="693">
        <v>98.6</v>
      </c>
      <c r="BH32" s="668"/>
      <c r="BI32" s="668"/>
      <c r="BJ32" s="668"/>
      <c r="BK32" s="668"/>
      <c r="BL32" s="668"/>
      <c r="BM32" s="642">
        <v>96.8</v>
      </c>
      <c r="BN32" s="668"/>
      <c r="BO32" s="668"/>
      <c r="BP32" s="668"/>
      <c r="BQ32" s="691"/>
      <c r="BR32" s="693">
        <v>98.5</v>
      </c>
      <c r="BS32" s="668"/>
      <c r="BT32" s="668"/>
      <c r="BU32" s="668"/>
      <c r="BV32" s="668"/>
      <c r="BW32" s="668"/>
      <c r="BX32" s="642">
        <v>96.7</v>
      </c>
      <c r="BY32" s="668"/>
      <c r="BZ32" s="668"/>
      <c r="CA32" s="668"/>
      <c r="CB32" s="691"/>
      <c r="CD32" s="676"/>
      <c r="CE32" s="677"/>
      <c r="CF32" s="633" t="s">
        <v>304</v>
      </c>
      <c r="CG32" s="634"/>
      <c r="CH32" s="634"/>
      <c r="CI32" s="634"/>
      <c r="CJ32" s="634"/>
      <c r="CK32" s="634"/>
      <c r="CL32" s="634"/>
      <c r="CM32" s="634"/>
      <c r="CN32" s="634"/>
      <c r="CO32" s="634"/>
      <c r="CP32" s="634"/>
      <c r="CQ32" s="635"/>
      <c r="CR32" s="636" t="s">
        <v>122</v>
      </c>
      <c r="CS32" s="637"/>
      <c r="CT32" s="637"/>
      <c r="CU32" s="637"/>
      <c r="CV32" s="637"/>
      <c r="CW32" s="637"/>
      <c r="CX32" s="637"/>
      <c r="CY32" s="638"/>
      <c r="CZ32" s="641" t="s">
        <v>122</v>
      </c>
      <c r="DA32" s="666"/>
      <c r="DB32" s="666"/>
      <c r="DC32" s="670"/>
      <c r="DD32" s="645" t="s">
        <v>122</v>
      </c>
      <c r="DE32" s="637"/>
      <c r="DF32" s="637"/>
      <c r="DG32" s="637"/>
      <c r="DH32" s="637"/>
      <c r="DI32" s="637"/>
      <c r="DJ32" s="637"/>
      <c r="DK32" s="638"/>
      <c r="DL32" s="645" t="s">
        <v>122</v>
      </c>
      <c r="DM32" s="637"/>
      <c r="DN32" s="637"/>
      <c r="DO32" s="637"/>
      <c r="DP32" s="637"/>
      <c r="DQ32" s="637"/>
      <c r="DR32" s="637"/>
      <c r="DS32" s="637"/>
      <c r="DT32" s="637"/>
      <c r="DU32" s="637"/>
      <c r="DV32" s="638"/>
      <c r="DW32" s="641" t="s">
        <v>122</v>
      </c>
      <c r="DX32" s="666"/>
      <c r="DY32" s="666"/>
      <c r="DZ32" s="666"/>
      <c r="EA32" s="666"/>
      <c r="EB32" s="666"/>
      <c r="EC32" s="667"/>
    </row>
    <row r="33" spans="2:133" ht="11.25" customHeight="1" x14ac:dyDescent="0.2">
      <c r="B33" s="633" t="s">
        <v>305</v>
      </c>
      <c r="C33" s="634"/>
      <c r="D33" s="634"/>
      <c r="E33" s="634"/>
      <c r="F33" s="634"/>
      <c r="G33" s="634"/>
      <c r="H33" s="634"/>
      <c r="I33" s="634"/>
      <c r="J33" s="634"/>
      <c r="K33" s="634"/>
      <c r="L33" s="634"/>
      <c r="M33" s="634"/>
      <c r="N33" s="634"/>
      <c r="O33" s="634"/>
      <c r="P33" s="634"/>
      <c r="Q33" s="635"/>
      <c r="R33" s="636">
        <v>634224</v>
      </c>
      <c r="S33" s="637"/>
      <c r="T33" s="637"/>
      <c r="U33" s="637"/>
      <c r="V33" s="637"/>
      <c r="W33" s="637"/>
      <c r="X33" s="637"/>
      <c r="Y33" s="638"/>
      <c r="Z33" s="639">
        <v>0.2</v>
      </c>
      <c r="AA33" s="639"/>
      <c r="AB33" s="639"/>
      <c r="AC33" s="639"/>
      <c r="AD33" s="640">
        <v>125093</v>
      </c>
      <c r="AE33" s="640"/>
      <c r="AF33" s="640"/>
      <c r="AG33" s="640"/>
      <c r="AH33" s="640"/>
      <c r="AI33" s="640"/>
      <c r="AJ33" s="640"/>
      <c r="AK33" s="640"/>
      <c r="AL33" s="641">
        <v>0.1</v>
      </c>
      <c r="AM33" s="642"/>
      <c r="AN33" s="642"/>
      <c r="AO33" s="643"/>
      <c r="AP33" s="686"/>
      <c r="AQ33" s="687"/>
      <c r="AR33" s="687"/>
      <c r="AS33" s="687"/>
      <c r="AT33" s="690"/>
      <c r="AU33" s="213"/>
      <c r="AV33" s="213"/>
      <c r="AW33" s="213"/>
      <c r="AX33" s="657" t="s">
        <v>306</v>
      </c>
      <c r="AY33" s="658"/>
      <c r="AZ33" s="658"/>
      <c r="BA33" s="658"/>
      <c r="BB33" s="658"/>
      <c r="BC33" s="658"/>
      <c r="BD33" s="658"/>
      <c r="BE33" s="658"/>
      <c r="BF33" s="659"/>
      <c r="BG33" s="694" t="s">
        <v>122</v>
      </c>
      <c r="BH33" s="695"/>
      <c r="BI33" s="695"/>
      <c r="BJ33" s="695"/>
      <c r="BK33" s="695"/>
      <c r="BL33" s="695"/>
      <c r="BM33" s="696" t="s">
        <v>122</v>
      </c>
      <c r="BN33" s="695"/>
      <c r="BO33" s="695"/>
      <c r="BP33" s="695"/>
      <c r="BQ33" s="697"/>
      <c r="BR33" s="694" t="s">
        <v>122</v>
      </c>
      <c r="BS33" s="695"/>
      <c r="BT33" s="695"/>
      <c r="BU33" s="695"/>
      <c r="BV33" s="695"/>
      <c r="BW33" s="695"/>
      <c r="BX33" s="696" t="s">
        <v>122</v>
      </c>
      <c r="BY33" s="695"/>
      <c r="BZ33" s="695"/>
      <c r="CA33" s="695"/>
      <c r="CB33" s="697"/>
      <c r="CD33" s="633" t="s">
        <v>307</v>
      </c>
      <c r="CE33" s="634"/>
      <c r="CF33" s="634"/>
      <c r="CG33" s="634"/>
      <c r="CH33" s="634"/>
      <c r="CI33" s="634"/>
      <c r="CJ33" s="634"/>
      <c r="CK33" s="634"/>
      <c r="CL33" s="634"/>
      <c r="CM33" s="634"/>
      <c r="CN33" s="634"/>
      <c r="CO33" s="634"/>
      <c r="CP33" s="634"/>
      <c r="CQ33" s="635"/>
      <c r="CR33" s="636">
        <v>92305498</v>
      </c>
      <c r="CS33" s="668"/>
      <c r="CT33" s="668"/>
      <c r="CU33" s="668"/>
      <c r="CV33" s="668"/>
      <c r="CW33" s="668"/>
      <c r="CX33" s="668"/>
      <c r="CY33" s="669"/>
      <c r="CZ33" s="641">
        <v>33.799999999999997</v>
      </c>
      <c r="DA33" s="666"/>
      <c r="DB33" s="666"/>
      <c r="DC33" s="670"/>
      <c r="DD33" s="645">
        <v>79053588</v>
      </c>
      <c r="DE33" s="668"/>
      <c r="DF33" s="668"/>
      <c r="DG33" s="668"/>
      <c r="DH33" s="668"/>
      <c r="DI33" s="668"/>
      <c r="DJ33" s="668"/>
      <c r="DK33" s="669"/>
      <c r="DL33" s="645">
        <v>50262858</v>
      </c>
      <c r="DM33" s="668"/>
      <c r="DN33" s="668"/>
      <c r="DO33" s="668"/>
      <c r="DP33" s="668"/>
      <c r="DQ33" s="668"/>
      <c r="DR33" s="668"/>
      <c r="DS33" s="668"/>
      <c r="DT33" s="668"/>
      <c r="DU33" s="668"/>
      <c r="DV33" s="669"/>
      <c r="DW33" s="641">
        <v>36.700000000000003</v>
      </c>
      <c r="DX33" s="666"/>
      <c r="DY33" s="666"/>
      <c r="DZ33" s="666"/>
      <c r="EA33" s="666"/>
      <c r="EB33" s="666"/>
      <c r="EC33" s="667"/>
    </row>
    <row r="34" spans="2:133" ht="11.25" customHeight="1" x14ac:dyDescent="0.2">
      <c r="B34" s="633" t="s">
        <v>308</v>
      </c>
      <c r="C34" s="634"/>
      <c r="D34" s="634"/>
      <c r="E34" s="634"/>
      <c r="F34" s="634"/>
      <c r="G34" s="634"/>
      <c r="H34" s="634"/>
      <c r="I34" s="634"/>
      <c r="J34" s="634"/>
      <c r="K34" s="634"/>
      <c r="L34" s="634"/>
      <c r="M34" s="634"/>
      <c r="N34" s="634"/>
      <c r="O34" s="634"/>
      <c r="P34" s="634"/>
      <c r="Q34" s="635"/>
      <c r="R34" s="636">
        <v>92866</v>
      </c>
      <c r="S34" s="637"/>
      <c r="T34" s="637"/>
      <c r="U34" s="637"/>
      <c r="V34" s="637"/>
      <c r="W34" s="637"/>
      <c r="X34" s="637"/>
      <c r="Y34" s="638"/>
      <c r="Z34" s="639">
        <v>0</v>
      </c>
      <c r="AA34" s="639"/>
      <c r="AB34" s="639"/>
      <c r="AC34" s="639"/>
      <c r="AD34" s="640" t="s">
        <v>122</v>
      </c>
      <c r="AE34" s="640"/>
      <c r="AF34" s="640"/>
      <c r="AG34" s="640"/>
      <c r="AH34" s="640"/>
      <c r="AI34" s="640"/>
      <c r="AJ34" s="640"/>
      <c r="AK34" s="640"/>
      <c r="AL34" s="641" t="s">
        <v>122</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309</v>
      </c>
      <c r="CE34" s="634"/>
      <c r="CF34" s="634"/>
      <c r="CG34" s="634"/>
      <c r="CH34" s="634"/>
      <c r="CI34" s="634"/>
      <c r="CJ34" s="634"/>
      <c r="CK34" s="634"/>
      <c r="CL34" s="634"/>
      <c r="CM34" s="634"/>
      <c r="CN34" s="634"/>
      <c r="CO34" s="634"/>
      <c r="CP34" s="634"/>
      <c r="CQ34" s="635"/>
      <c r="CR34" s="636">
        <v>37901004</v>
      </c>
      <c r="CS34" s="637"/>
      <c r="CT34" s="637"/>
      <c r="CU34" s="637"/>
      <c r="CV34" s="637"/>
      <c r="CW34" s="637"/>
      <c r="CX34" s="637"/>
      <c r="CY34" s="638"/>
      <c r="CZ34" s="641">
        <v>13.9</v>
      </c>
      <c r="DA34" s="666"/>
      <c r="DB34" s="666"/>
      <c r="DC34" s="670"/>
      <c r="DD34" s="645">
        <v>32533887</v>
      </c>
      <c r="DE34" s="637"/>
      <c r="DF34" s="637"/>
      <c r="DG34" s="637"/>
      <c r="DH34" s="637"/>
      <c r="DI34" s="637"/>
      <c r="DJ34" s="637"/>
      <c r="DK34" s="638"/>
      <c r="DL34" s="645">
        <v>28089931</v>
      </c>
      <c r="DM34" s="637"/>
      <c r="DN34" s="637"/>
      <c r="DO34" s="637"/>
      <c r="DP34" s="637"/>
      <c r="DQ34" s="637"/>
      <c r="DR34" s="637"/>
      <c r="DS34" s="637"/>
      <c r="DT34" s="637"/>
      <c r="DU34" s="637"/>
      <c r="DV34" s="638"/>
      <c r="DW34" s="641">
        <v>20.5</v>
      </c>
      <c r="DX34" s="666"/>
      <c r="DY34" s="666"/>
      <c r="DZ34" s="666"/>
      <c r="EA34" s="666"/>
      <c r="EB34" s="666"/>
      <c r="EC34" s="667"/>
    </row>
    <row r="35" spans="2:133" ht="11.25" customHeight="1" x14ac:dyDescent="0.2">
      <c r="B35" s="633" t="s">
        <v>310</v>
      </c>
      <c r="C35" s="634"/>
      <c r="D35" s="634"/>
      <c r="E35" s="634"/>
      <c r="F35" s="634"/>
      <c r="G35" s="634"/>
      <c r="H35" s="634"/>
      <c r="I35" s="634"/>
      <c r="J35" s="634"/>
      <c r="K35" s="634"/>
      <c r="L35" s="634"/>
      <c r="M35" s="634"/>
      <c r="N35" s="634"/>
      <c r="O35" s="634"/>
      <c r="P35" s="634"/>
      <c r="Q35" s="635"/>
      <c r="R35" s="636">
        <v>16109018</v>
      </c>
      <c r="S35" s="637"/>
      <c r="T35" s="637"/>
      <c r="U35" s="637"/>
      <c r="V35" s="637"/>
      <c r="W35" s="637"/>
      <c r="X35" s="637"/>
      <c r="Y35" s="638"/>
      <c r="Z35" s="639">
        <v>5.6</v>
      </c>
      <c r="AA35" s="639"/>
      <c r="AB35" s="639"/>
      <c r="AC35" s="639"/>
      <c r="AD35" s="640" t="s">
        <v>122</v>
      </c>
      <c r="AE35" s="640"/>
      <c r="AF35" s="640"/>
      <c r="AG35" s="640"/>
      <c r="AH35" s="640"/>
      <c r="AI35" s="640"/>
      <c r="AJ35" s="640"/>
      <c r="AK35" s="640"/>
      <c r="AL35" s="641" t="s">
        <v>122</v>
      </c>
      <c r="AM35" s="642"/>
      <c r="AN35" s="642"/>
      <c r="AO35" s="643"/>
      <c r="AP35" s="216"/>
      <c r="AQ35" s="618" t="s">
        <v>311</v>
      </c>
      <c r="AR35" s="619"/>
      <c r="AS35" s="619"/>
      <c r="AT35" s="619"/>
      <c r="AU35" s="619"/>
      <c r="AV35" s="619"/>
      <c r="AW35" s="619"/>
      <c r="AX35" s="619"/>
      <c r="AY35" s="619"/>
      <c r="AZ35" s="619"/>
      <c r="BA35" s="619"/>
      <c r="BB35" s="619"/>
      <c r="BC35" s="619"/>
      <c r="BD35" s="619"/>
      <c r="BE35" s="619"/>
      <c r="BF35" s="620"/>
      <c r="BG35" s="618" t="s">
        <v>312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313</v>
      </c>
      <c r="CE35" s="634"/>
      <c r="CF35" s="634"/>
      <c r="CG35" s="634"/>
      <c r="CH35" s="634"/>
      <c r="CI35" s="634"/>
      <c r="CJ35" s="634"/>
      <c r="CK35" s="634"/>
      <c r="CL35" s="634"/>
      <c r="CM35" s="634"/>
      <c r="CN35" s="634"/>
      <c r="CO35" s="634"/>
      <c r="CP35" s="634"/>
      <c r="CQ35" s="635"/>
      <c r="CR35" s="636">
        <v>2032319</v>
      </c>
      <c r="CS35" s="668"/>
      <c r="CT35" s="668"/>
      <c r="CU35" s="668"/>
      <c r="CV35" s="668"/>
      <c r="CW35" s="668"/>
      <c r="CX35" s="668"/>
      <c r="CY35" s="669"/>
      <c r="CZ35" s="641">
        <v>0.7</v>
      </c>
      <c r="DA35" s="666"/>
      <c r="DB35" s="666"/>
      <c r="DC35" s="670"/>
      <c r="DD35" s="645">
        <v>1981993</v>
      </c>
      <c r="DE35" s="668"/>
      <c r="DF35" s="668"/>
      <c r="DG35" s="668"/>
      <c r="DH35" s="668"/>
      <c r="DI35" s="668"/>
      <c r="DJ35" s="668"/>
      <c r="DK35" s="669"/>
      <c r="DL35" s="645">
        <v>1981993</v>
      </c>
      <c r="DM35" s="668"/>
      <c r="DN35" s="668"/>
      <c r="DO35" s="668"/>
      <c r="DP35" s="668"/>
      <c r="DQ35" s="668"/>
      <c r="DR35" s="668"/>
      <c r="DS35" s="668"/>
      <c r="DT35" s="668"/>
      <c r="DU35" s="668"/>
      <c r="DV35" s="669"/>
      <c r="DW35" s="641">
        <v>1.4</v>
      </c>
      <c r="DX35" s="666"/>
      <c r="DY35" s="666"/>
      <c r="DZ35" s="666"/>
      <c r="EA35" s="666"/>
      <c r="EB35" s="666"/>
      <c r="EC35" s="667"/>
    </row>
    <row r="36" spans="2:133" ht="11.25" customHeight="1" x14ac:dyDescent="0.2">
      <c r="B36" s="633" t="s">
        <v>314</v>
      </c>
      <c r="C36" s="634"/>
      <c r="D36" s="634"/>
      <c r="E36" s="634"/>
      <c r="F36" s="634"/>
      <c r="G36" s="634"/>
      <c r="H36" s="634"/>
      <c r="I36" s="634"/>
      <c r="J36" s="634"/>
      <c r="K36" s="634"/>
      <c r="L36" s="634"/>
      <c r="M36" s="634"/>
      <c r="N36" s="634"/>
      <c r="O36" s="634"/>
      <c r="P36" s="634"/>
      <c r="Q36" s="635"/>
      <c r="R36" s="636">
        <v>11792142</v>
      </c>
      <c r="S36" s="637"/>
      <c r="T36" s="637"/>
      <c r="U36" s="637"/>
      <c r="V36" s="637"/>
      <c r="W36" s="637"/>
      <c r="X36" s="637"/>
      <c r="Y36" s="638"/>
      <c r="Z36" s="639">
        <v>4.0999999999999996</v>
      </c>
      <c r="AA36" s="639"/>
      <c r="AB36" s="639"/>
      <c r="AC36" s="639"/>
      <c r="AD36" s="640" t="s">
        <v>122</v>
      </c>
      <c r="AE36" s="640"/>
      <c r="AF36" s="640"/>
      <c r="AG36" s="640"/>
      <c r="AH36" s="640"/>
      <c r="AI36" s="640"/>
      <c r="AJ36" s="640"/>
      <c r="AK36" s="640"/>
      <c r="AL36" s="641" t="s">
        <v>122</v>
      </c>
      <c r="AM36" s="642"/>
      <c r="AN36" s="642"/>
      <c r="AO36" s="643"/>
      <c r="AP36" s="216"/>
      <c r="AQ36" s="702" t="s">
        <v>315</v>
      </c>
      <c r="AR36" s="703"/>
      <c r="AS36" s="703"/>
      <c r="AT36" s="703"/>
      <c r="AU36" s="703"/>
      <c r="AV36" s="703"/>
      <c r="AW36" s="703"/>
      <c r="AX36" s="703"/>
      <c r="AY36" s="704"/>
      <c r="AZ36" s="625">
        <v>19241532</v>
      </c>
      <c r="BA36" s="626"/>
      <c r="BB36" s="626"/>
      <c r="BC36" s="626"/>
      <c r="BD36" s="626"/>
      <c r="BE36" s="626"/>
      <c r="BF36" s="698"/>
      <c r="BG36" s="622" t="s">
        <v>316</v>
      </c>
      <c r="BH36" s="623"/>
      <c r="BI36" s="623"/>
      <c r="BJ36" s="623"/>
      <c r="BK36" s="623"/>
      <c r="BL36" s="623"/>
      <c r="BM36" s="623"/>
      <c r="BN36" s="623"/>
      <c r="BO36" s="623"/>
      <c r="BP36" s="623"/>
      <c r="BQ36" s="623"/>
      <c r="BR36" s="623"/>
      <c r="BS36" s="623"/>
      <c r="BT36" s="623"/>
      <c r="BU36" s="624"/>
      <c r="BV36" s="625">
        <v>399624</v>
      </c>
      <c r="BW36" s="626"/>
      <c r="BX36" s="626"/>
      <c r="BY36" s="626"/>
      <c r="BZ36" s="626"/>
      <c r="CA36" s="626"/>
      <c r="CB36" s="698"/>
      <c r="CD36" s="633" t="s">
        <v>317</v>
      </c>
      <c r="CE36" s="634"/>
      <c r="CF36" s="634"/>
      <c r="CG36" s="634"/>
      <c r="CH36" s="634"/>
      <c r="CI36" s="634"/>
      <c r="CJ36" s="634"/>
      <c r="CK36" s="634"/>
      <c r="CL36" s="634"/>
      <c r="CM36" s="634"/>
      <c r="CN36" s="634"/>
      <c r="CO36" s="634"/>
      <c r="CP36" s="634"/>
      <c r="CQ36" s="635"/>
      <c r="CR36" s="636">
        <v>16531072</v>
      </c>
      <c r="CS36" s="637"/>
      <c r="CT36" s="637"/>
      <c r="CU36" s="637"/>
      <c r="CV36" s="637"/>
      <c r="CW36" s="637"/>
      <c r="CX36" s="637"/>
      <c r="CY36" s="638"/>
      <c r="CZ36" s="641">
        <v>6.1</v>
      </c>
      <c r="DA36" s="666"/>
      <c r="DB36" s="666"/>
      <c r="DC36" s="670"/>
      <c r="DD36" s="645">
        <v>14458740</v>
      </c>
      <c r="DE36" s="637"/>
      <c r="DF36" s="637"/>
      <c r="DG36" s="637"/>
      <c r="DH36" s="637"/>
      <c r="DI36" s="637"/>
      <c r="DJ36" s="637"/>
      <c r="DK36" s="638"/>
      <c r="DL36" s="645">
        <v>7499288</v>
      </c>
      <c r="DM36" s="637"/>
      <c r="DN36" s="637"/>
      <c r="DO36" s="637"/>
      <c r="DP36" s="637"/>
      <c r="DQ36" s="637"/>
      <c r="DR36" s="637"/>
      <c r="DS36" s="637"/>
      <c r="DT36" s="637"/>
      <c r="DU36" s="637"/>
      <c r="DV36" s="638"/>
      <c r="DW36" s="641">
        <v>5.5</v>
      </c>
      <c r="DX36" s="666"/>
      <c r="DY36" s="666"/>
      <c r="DZ36" s="666"/>
      <c r="EA36" s="666"/>
      <c r="EB36" s="666"/>
      <c r="EC36" s="667"/>
    </row>
    <row r="37" spans="2:133" ht="11.25" customHeight="1" x14ac:dyDescent="0.2">
      <c r="B37" s="633" t="s">
        <v>318</v>
      </c>
      <c r="C37" s="634"/>
      <c r="D37" s="634"/>
      <c r="E37" s="634"/>
      <c r="F37" s="634"/>
      <c r="G37" s="634"/>
      <c r="H37" s="634"/>
      <c r="I37" s="634"/>
      <c r="J37" s="634"/>
      <c r="K37" s="634"/>
      <c r="L37" s="634"/>
      <c r="M37" s="634"/>
      <c r="N37" s="634"/>
      <c r="O37" s="634"/>
      <c r="P37" s="634"/>
      <c r="Q37" s="635"/>
      <c r="R37" s="636">
        <v>5655879</v>
      </c>
      <c r="S37" s="637"/>
      <c r="T37" s="637"/>
      <c r="U37" s="637"/>
      <c r="V37" s="637"/>
      <c r="W37" s="637"/>
      <c r="X37" s="637"/>
      <c r="Y37" s="638"/>
      <c r="Z37" s="639">
        <v>2</v>
      </c>
      <c r="AA37" s="639"/>
      <c r="AB37" s="639"/>
      <c r="AC37" s="639"/>
      <c r="AD37" s="640">
        <v>135</v>
      </c>
      <c r="AE37" s="640"/>
      <c r="AF37" s="640"/>
      <c r="AG37" s="640"/>
      <c r="AH37" s="640"/>
      <c r="AI37" s="640"/>
      <c r="AJ37" s="640"/>
      <c r="AK37" s="640"/>
      <c r="AL37" s="641">
        <v>0</v>
      </c>
      <c r="AM37" s="642"/>
      <c r="AN37" s="642"/>
      <c r="AO37" s="643"/>
      <c r="AQ37" s="699" t="s">
        <v>319</v>
      </c>
      <c r="AR37" s="700"/>
      <c r="AS37" s="700"/>
      <c r="AT37" s="700"/>
      <c r="AU37" s="700"/>
      <c r="AV37" s="700"/>
      <c r="AW37" s="700"/>
      <c r="AX37" s="700"/>
      <c r="AY37" s="701"/>
      <c r="AZ37" s="636">
        <v>540904</v>
      </c>
      <c r="BA37" s="637"/>
      <c r="BB37" s="637"/>
      <c r="BC37" s="637"/>
      <c r="BD37" s="668"/>
      <c r="BE37" s="668"/>
      <c r="BF37" s="691"/>
      <c r="BG37" s="633" t="s">
        <v>320</v>
      </c>
      <c r="BH37" s="634"/>
      <c r="BI37" s="634"/>
      <c r="BJ37" s="634"/>
      <c r="BK37" s="634"/>
      <c r="BL37" s="634"/>
      <c r="BM37" s="634"/>
      <c r="BN37" s="634"/>
      <c r="BO37" s="634"/>
      <c r="BP37" s="634"/>
      <c r="BQ37" s="634"/>
      <c r="BR37" s="634"/>
      <c r="BS37" s="634"/>
      <c r="BT37" s="634"/>
      <c r="BU37" s="635"/>
      <c r="BV37" s="636">
        <v>399624</v>
      </c>
      <c r="BW37" s="637"/>
      <c r="BX37" s="637"/>
      <c r="BY37" s="637"/>
      <c r="BZ37" s="637"/>
      <c r="CA37" s="637"/>
      <c r="CB37" s="646"/>
      <c r="CD37" s="633" t="s">
        <v>321</v>
      </c>
      <c r="CE37" s="634"/>
      <c r="CF37" s="634"/>
      <c r="CG37" s="634"/>
      <c r="CH37" s="634"/>
      <c r="CI37" s="634"/>
      <c r="CJ37" s="634"/>
      <c r="CK37" s="634"/>
      <c r="CL37" s="634"/>
      <c r="CM37" s="634"/>
      <c r="CN37" s="634"/>
      <c r="CO37" s="634"/>
      <c r="CP37" s="634"/>
      <c r="CQ37" s="635"/>
      <c r="CR37" s="636">
        <v>2305517</v>
      </c>
      <c r="CS37" s="668"/>
      <c r="CT37" s="668"/>
      <c r="CU37" s="668"/>
      <c r="CV37" s="668"/>
      <c r="CW37" s="668"/>
      <c r="CX37" s="668"/>
      <c r="CY37" s="669"/>
      <c r="CZ37" s="641">
        <v>0.8</v>
      </c>
      <c r="DA37" s="666"/>
      <c r="DB37" s="666"/>
      <c r="DC37" s="670"/>
      <c r="DD37" s="645">
        <v>2304316</v>
      </c>
      <c r="DE37" s="668"/>
      <c r="DF37" s="668"/>
      <c r="DG37" s="668"/>
      <c r="DH37" s="668"/>
      <c r="DI37" s="668"/>
      <c r="DJ37" s="668"/>
      <c r="DK37" s="669"/>
      <c r="DL37" s="645">
        <v>1764144</v>
      </c>
      <c r="DM37" s="668"/>
      <c r="DN37" s="668"/>
      <c r="DO37" s="668"/>
      <c r="DP37" s="668"/>
      <c r="DQ37" s="668"/>
      <c r="DR37" s="668"/>
      <c r="DS37" s="668"/>
      <c r="DT37" s="668"/>
      <c r="DU37" s="668"/>
      <c r="DV37" s="669"/>
      <c r="DW37" s="641">
        <v>1.3</v>
      </c>
      <c r="DX37" s="666"/>
      <c r="DY37" s="666"/>
      <c r="DZ37" s="666"/>
      <c r="EA37" s="666"/>
      <c r="EB37" s="666"/>
      <c r="EC37" s="667"/>
    </row>
    <row r="38" spans="2:133" ht="11.25" customHeight="1" x14ac:dyDescent="0.2">
      <c r="B38" s="633" t="s">
        <v>322</v>
      </c>
      <c r="C38" s="634"/>
      <c r="D38" s="634"/>
      <c r="E38" s="634"/>
      <c r="F38" s="634"/>
      <c r="G38" s="634"/>
      <c r="H38" s="634"/>
      <c r="I38" s="634"/>
      <c r="J38" s="634"/>
      <c r="K38" s="634"/>
      <c r="L38" s="634"/>
      <c r="M38" s="634"/>
      <c r="N38" s="634"/>
      <c r="O38" s="634"/>
      <c r="P38" s="634"/>
      <c r="Q38" s="635"/>
      <c r="R38" s="636">
        <v>33064000</v>
      </c>
      <c r="S38" s="637"/>
      <c r="T38" s="637"/>
      <c r="U38" s="637"/>
      <c r="V38" s="637"/>
      <c r="W38" s="637"/>
      <c r="X38" s="637"/>
      <c r="Y38" s="638"/>
      <c r="Z38" s="639">
        <v>11.6</v>
      </c>
      <c r="AA38" s="639"/>
      <c r="AB38" s="639"/>
      <c r="AC38" s="639"/>
      <c r="AD38" s="640" t="s">
        <v>122</v>
      </c>
      <c r="AE38" s="640"/>
      <c r="AF38" s="640"/>
      <c r="AG38" s="640"/>
      <c r="AH38" s="640"/>
      <c r="AI38" s="640"/>
      <c r="AJ38" s="640"/>
      <c r="AK38" s="640"/>
      <c r="AL38" s="641" t="s">
        <v>122</v>
      </c>
      <c r="AM38" s="642"/>
      <c r="AN38" s="642"/>
      <c r="AO38" s="643"/>
      <c r="AQ38" s="699" t="s">
        <v>323</v>
      </c>
      <c r="AR38" s="700"/>
      <c r="AS38" s="700"/>
      <c r="AT38" s="700"/>
      <c r="AU38" s="700"/>
      <c r="AV38" s="700"/>
      <c r="AW38" s="700"/>
      <c r="AX38" s="700"/>
      <c r="AY38" s="701"/>
      <c r="AZ38" s="636" t="s">
        <v>122</v>
      </c>
      <c r="BA38" s="637"/>
      <c r="BB38" s="637"/>
      <c r="BC38" s="637"/>
      <c r="BD38" s="668"/>
      <c r="BE38" s="668"/>
      <c r="BF38" s="691"/>
      <c r="BG38" s="633" t="s">
        <v>324</v>
      </c>
      <c r="BH38" s="634"/>
      <c r="BI38" s="634"/>
      <c r="BJ38" s="634"/>
      <c r="BK38" s="634"/>
      <c r="BL38" s="634"/>
      <c r="BM38" s="634"/>
      <c r="BN38" s="634"/>
      <c r="BO38" s="634"/>
      <c r="BP38" s="634"/>
      <c r="BQ38" s="634"/>
      <c r="BR38" s="634"/>
      <c r="BS38" s="634"/>
      <c r="BT38" s="634"/>
      <c r="BU38" s="635"/>
      <c r="BV38" s="636">
        <v>62058</v>
      </c>
      <c r="BW38" s="637"/>
      <c r="BX38" s="637"/>
      <c r="BY38" s="637"/>
      <c r="BZ38" s="637"/>
      <c r="CA38" s="637"/>
      <c r="CB38" s="646"/>
      <c r="CD38" s="633" t="s">
        <v>325</v>
      </c>
      <c r="CE38" s="634"/>
      <c r="CF38" s="634"/>
      <c r="CG38" s="634"/>
      <c r="CH38" s="634"/>
      <c r="CI38" s="634"/>
      <c r="CJ38" s="634"/>
      <c r="CK38" s="634"/>
      <c r="CL38" s="634"/>
      <c r="CM38" s="634"/>
      <c r="CN38" s="634"/>
      <c r="CO38" s="634"/>
      <c r="CP38" s="634"/>
      <c r="CQ38" s="635"/>
      <c r="CR38" s="636">
        <v>19241532</v>
      </c>
      <c r="CS38" s="637"/>
      <c r="CT38" s="637"/>
      <c r="CU38" s="637"/>
      <c r="CV38" s="637"/>
      <c r="CW38" s="637"/>
      <c r="CX38" s="637"/>
      <c r="CY38" s="638"/>
      <c r="CZ38" s="641">
        <v>7</v>
      </c>
      <c r="DA38" s="666"/>
      <c r="DB38" s="666"/>
      <c r="DC38" s="670"/>
      <c r="DD38" s="645">
        <v>16043744</v>
      </c>
      <c r="DE38" s="637"/>
      <c r="DF38" s="637"/>
      <c r="DG38" s="637"/>
      <c r="DH38" s="637"/>
      <c r="DI38" s="637"/>
      <c r="DJ38" s="637"/>
      <c r="DK38" s="638"/>
      <c r="DL38" s="645">
        <v>12691646</v>
      </c>
      <c r="DM38" s="637"/>
      <c r="DN38" s="637"/>
      <c r="DO38" s="637"/>
      <c r="DP38" s="637"/>
      <c r="DQ38" s="637"/>
      <c r="DR38" s="637"/>
      <c r="DS38" s="637"/>
      <c r="DT38" s="637"/>
      <c r="DU38" s="637"/>
      <c r="DV38" s="638"/>
      <c r="DW38" s="641">
        <v>9.3000000000000007</v>
      </c>
      <c r="DX38" s="666"/>
      <c r="DY38" s="666"/>
      <c r="DZ38" s="666"/>
      <c r="EA38" s="666"/>
      <c r="EB38" s="666"/>
      <c r="EC38" s="667"/>
    </row>
    <row r="39" spans="2:133" ht="11.25" customHeight="1" x14ac:dyDescent="0.2">
      <c r="B39" s="633" t="s">
        <v>326</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327</v>
      </c>
      <c r="AR39" s="700"/>
      <c r="AS39" s="700"/>
      <c r="AT39" s="700"/>
      <c r="AU39" s="700"/>
      <c r="AV39" s="700"/>
      <c r="AW39" s="700"/>
      <c r="AX39" s="700"/>
      <c r="AY39" s="701"/>
      <c r="AZ39" s="636" t="s">
        <v>122</v>
      </c>
      <c r="BA39" s="637"/>
      <c r="BB39" s="637"/>
      <c r="BC39" s="637"/>
      <c r="BD39" s="668"/>
      <c r="BE39" s="668"/>
      <c r="BF39" s="691"/>
      <c r="BG39" s="633" t="s">
        <v>328</v>
      </c>
      <c r="BH39" s="634"/>
      <c r="BI39" s="634"/>
      <c r="BJ39" s="634"/>
      <c r="BK39" s="634"/>
      <c r="BL39" s="634"/>
      <c r="BM39" s="634"/>
      <c r="BN39" s="634"/>
      <c r="BO39" s="634"/>
      <c r="BP39" s="634"/>
      <c r="BQ39" s="634"/>
      <c r="BR39" s="634"/>
      <c r="BS39" s="634"/>
      <c r="BT39" s="634"/>
      <c r="BU39" s="635"/>
      <c r="BV39" s="636">
        <v>85424</v>
      </c>
      <c r="BW39" s="637"/>
      <c r="BX39" s="637"/>
      <c r="BY39" s="637"/>
      <c r="BZ39" s="637"/>
      <c r="CA39" s="637"/>
      <c r="CB39" s="646"/>
      <c r="CD39" s="633" t="s">
        <v>329</v>
      </c>
      <c r="CE39" s="634"/>
      <c r="CF39" s="634"/>
      <c r="CG39" s="634"/>
      <c r="CH39" s="634"/>
      <c r="CI39" s="634"/>
      <c r="CJ39" s="634"/>
      <c r="CK39" s="634"/>
      <c r="CL39" s="634"/>
      <c r="CM39" s="634"/>
      <c r="CN39" s="634"/>
      <c r="CO39" s="634"/>
      <c r="CP39" s="634"/>
      <c r="CQ39" s="635"/>
      <c r="CR39" s="636">
        <v>14297932</v>
      </c>
      <c r="CS39" s="668"/>
      <c r="CT39" s="668"/>
      <c r="CU39" s="668"/>
      <c r="CV39" s="668"/>
      <c r="CW39" s="668"/>
      <c r="CX39" s="668"/>
      <c r="CY39" s="669"/>
      <c r="CZ39" s="641">
        <v>5.2</v>
      </c>
      <c r="DA39" s="666"/>
      <c r="DB39" s="666"/>
      <c r="DC39" s="670"/>
      <c r="DD39" s="645">
        <v>14035224</v>
      </c>
      <c r="DE39" s="668"/>
      <c r="DF39" s="668"/>
      <c r="DG39" s="668"/>
      <c r="DH39" s="668"/>
      <c r="DI39" s="668"/>
      <c r="DJ39" s="668"/>
      <c r="DK39" s="669"/>
      <c r="DL39" s="645" t="s">
        <v>122</v>
      </c>
      <c r="DM39" s="668"/>
      <c r="DN39" s="668"/>
      <c r="DO39" s="668"/>
      <c r="DP39" s="668"/>
      <c r="DQ39" s="668"/>
      <c r="DR39" s="668"/>
      <c r="DS39" s="668"/>
      <c r="DT39" s="668"/>
      <c r="DU39" s="668"/>
      <c r="DV39" s="669"/>
      <c r="DW39" s="641" t="s">
        <v>122</v>
      </c>
      <c r="DX39" s="666"/>
      <c r="DY39" s="666"/>
      <c r="DZ39" s="666"/>
      <c r="EA39" s="666"/>
      <c r="EB39" s="666"/>
      <c r="EC39" s="667"/>
    </row>
    <row r="40" spans="2:133" ht="11.25" customHeight="1" x14ac:dyDescent="0.2">
      <c r="B40" s="633" t="s">
        <v>330</v>
      </c>
      <c r="C40" s="634"/>
      <c r="D40" s="634"/>
      <c r="E40" s="634"/>
      <c r="F40" s="634"/>
      <c r="G40" s="634"/>
      <c r="H40" s="634"/>
      <c r="I40" s="634"/>
      <c r="J40" s="634"/>
      <c r="K40" s="634"/>
      <c r="L40" s="634"/>
      <c r="M40" s="634"/>
      <c r="N40" s="634"/>
      <c r="O40" s="634"/>
      <c r="P40" s="634"/>
      <c r="Q40" s="635"/>
      <c r="R40" s="636" t="s">
        <v>122</v>
      </c>
      <c r="S40" s="637"/>
      <c r="T40" s="637"/>
      <c r="U40" s="637"/>
      <c r="V40" s="637"/>
      <c r="W40" s="637"/>
      <c r="X40" s="637"/>
      <c r="Y40" s="638"/>
      <c r="Z40" s="639" t="s">
        <v>122</v>
      </c>
      <c r="AA40" s="639"/>
      <c r="AB40" s="639"/>
      <c r="AC40" s="639"/>
      <c r="AD40" s="640" t="s">
        <v>122</v>
      </c>
      <c r="AE40" s="640"/>
      <c r="AF40" s="640"/>
      <c r="AG40" s="640"/>
      <c r="AH40" s="640"/>
      <c r="AI40" s="640"/>
      <c r="AJ40" s="640"/>
      <c r="AK40" s="640"/>
      <c r="AL40" s="641" t="s">
        <v>122</v>
      </c>
      <c r="AM40" s="642"/>
      <c r="AN40" s="642"/>
      <c r="AO40" s="643"/>
      <c r="AQ40" s="699" t="s">
        <v>331</v>
      </c>
      <c r="AR40" s="700"/>
      <c r="AS40" s="700"/>
      <c r="AT40" s="700"/>
      <c r="AU40" s="700"/>
      <c r="AV40" s="700"/>
      <c r="AW40" s="700"/>
      <c r="AX40" s="700"/>
      <c r="AY40" s="701"/>
      <c r="AZ40" s="636" t="s">
        <v>122</v>
      </c>
      <c r="BA40" s="637"/>
      <c r="BB40" s="637"/>
      <c r="BC40" s="637"/>
      <c r="BD40" s="668"/>
      <c r="BE40" s="668"/>
      <c r="BF40" s="691"/>
      <c r="BG40" s="684" t="s">
        <v>332</v>
      </c>
      <c r="BH40" s="685"/>
      <c r="BI40" s="685"/>
      <c r="BJ40" s="685"/>
      <c r="BK40" s="685"/>
      <c r="BL40" s="217"/>
      <c r="BM40" s="634" t="s">
        <v>333</v>
      </c>
      <c r="BN40" s="634"/>
      <c r="BO40" s="634"/>
      <c r="BP40" s="634"/>
      <c r="BQ40" s="634"/>
      <c r="BR40" s="634"/>
      <c r="BS40" s="634"/>
      <c r="BT40" s="634"/>
      <c r="BU40" s="635"/>
      <c r="BV40" s="636">
        <v>114</v>
      </c>
      <c r="BW40" s="637"/>
      <c r="BX40" s="637"/>
      <c r="BY40" s="637"/>
      <c r="BZ40" s="637"/>
      <c r="CA40" s="637"/>
      <c r="CB40" s="646"/>
      <c r="CD40" s="633" t="s">
        <v>334</v>
      </c>
      <c r="CE40" s="634"/>
      <c r="CF40" s="634"/>
      <c r="CG40" s="634"/>
      <c r="CH40" s="634"/>
      <c r="CI40" s="634"/>
      <c r="CJ40" s="634"/>
      <c r="CK40" s="634"/>
      <c r="CL40" s="634"/>
      <c r="CM40" s="634"/>
      <c r="CN40" s="634"/>
      <c r="CO40" s="634"/>
      <c r="CP40" s="634"/>
      <c r="CQ40" s="635"/>
      <c r="CR40" s="636">
        <v>2301639</v>
      </c>
      <c r="CS40" s="637"/>
      <c r="CT40" s="637"/>
      <c r="CU40" s="637"/>
      <c r="CV40" s="637"/>
      <c r="CW40" s="637"/>
      <c r="CX40" s="637"/>
      <c r="CY40" s="638"/>
      <c r="CZ40" s="641">
        <v>0.8</v>
      </c>
      <c r="DA40" s="666"/>
      <c r="DB40" s="666"/>
      <c r="DC40" s="670"/>
      <c r="DD40" s="645" t="s">
        <v>122</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6"/>
      <c r="DY40" s="666"/>
      <c r="DZ40" s="666"/>
      <c r="EA40" s="666"/>
      <c r="EB40" s="666"/>
      <c r="EC40" s="667"/>
    </row>
    <row r="41" spans="2:133" ht="11.25" customHeight="1" x14ac:dyDescent="0.2">
      <c r="B41" s="657" t="s">
        <v>335</v>
      </c>
      <c r="C41" s="658"/>
      <c r="D41" s="658"/>
      <c r="E41" s="658"/>
      <c r="F41" s="658"/>
      <c r="G41" s="658"/>
      <c r="H41" s="658"/>
      <c r="I41" s="658"/>
      <c r="J41" s="658"/>
      <c r="K41" s="658"/>
      <c r="L41" s="658"/>
      <c r="M41" s="658"/>
      <c r="N41" s="658"/>
      <c r="O41" s="658"/>
      <c r="P41" s="658"/>
      <c r="Q41" s="659"/>
      <c r="R41" s="708">
        <v>286051597</v>
      </c>
      <c r="S41" s="709"/>
      <c r="T41" s="709"/>
      <c r="U41" s="709"/>
      <c r="V41" s="709"/>
      <c r="W41" s="709"/>
      <c r="X41" s="709"/>
      <c r="Y41" s="713"/>
      <c r="Z41" s="714">
        <v>100</v>
      </c>
      <c r="AA41" s="714"/>
      <c r="AB41" s="714"/>
      <c r="AC41" s="714"/>
      <c r="AD41" s="715">
        <v>136844269</v>
      </c>
      <c r="AE41" s="715"/>
      <c r="AF41" s="715"/>
      <c r="AG41" s="715"/>
      <c r="AH41" s="715"/>
      <c r="AI41" s="715"/>
      <c r="AJ41" s="715"/>
      <c r="AK41" s="715"/>
      <c r="AL41" s="716">
        <v>100</v>
      </c>
      <c r="AM41" s="696"/>
      <c r="AN41" s="696"/>
      <c r="AO41" s="717"/>
      <c r="AQ41" s="699" t="s">
        <v>336</v>
      </c>
      <c r="AR41" s="700"/>
      <c r="AS41" s="700"/>
      <c r="AT41" s="700"/>
      <c r="AU41" s="700"/>
      <c r="AV41" s="700"/>
      <c r="AW41" s="700"/>
      <c r="AX41" s="700"/>
      <c r="AY41" s="701"/>
      <c r="AZ41" s="636">
        <v>5695884</v>
      </c>
      <c r="BA41" s="637"/>
      <c r="BB41" s="637"/>
      <c r="BC41" s="637"/>
      <c r="BD41" s="668"/>
      <c r="BE41" s="668"/>
      <c r="BF41" s="691"/>
      <c r="BG41" s="684"/>
      <c r="BH41" s="685"/>
      <c r="BI41" s="685"/>
      <c r="BJ41" s="685"/>
      <c r="BK41" s="685"/>
      <c r="BL41" s="217"/>
      <c r="BM41" s="634" t="s">
        <v>337</v>
      </c>
      <c r="BN41" s="634"/>
      <c r="BO41" s="634"/>
      <c r="BP41" s="634"/>
      <c r="BQ41" s="634"/>
      <c r="BR41" s="634"/>
      <c r="BS41" s="634"/>
      <c r="BT41" s="634"/>
      <c r="BU41" s="635"/>
      <c r="BV41" s="636" t="s">
        <v>122</v>
      </c>
      <c r="BW41" s="637"/>
      <c r="BX41" s="637"/>
      <c r="BY41" s="637"/>
      <c r="BZ41" s="637"/>
      <c r="CA41" s="637"/>
      <c r="CB41" s="646"/>
      <c r="CD41" s="633" t="s">
        <v>338</v>
      </c>
      <c r="CE41" s="634"/>
      <c r="CF41" s="634"/>
      <c r="CG41" s="634"/>
      <c r="CH41" s="634"/>
      <c r="CI41" s="634"/>
      <c r="CJ41" s="634"/>
      <c r="CK41" s="634"/>
      <c r="CL41" s="634"/>
      <c r="CM41" s="634"/>
      <c r="CN41" s="634"/>
      <c r="CO41" s="634"/>
      <c r="CP41" s="634"/>
      <c r="CQ41" s="635"/>
      <c r="CR41" s="636" t="s">
        <v>122</v>
      </c>
      <c r="CS41" s="668"/>
      <c r="CT41" s="668"/>
      <c r="CU41" s="668"/>
      <c r="CV41" s="668"/>
      <c r="CW41" s="668"/>
      <c r="CX41" s="668"/>
      <c r="CY41" s="669"/>
      <c r="CZ41" s="641" t="s">
        <v>122</v>
      </c>
      <c r="DA41" s="666"/>
      <c r="DB41" s="666"/>
      <c r="DC41" s="670"/>
      <c r="DD41" s="645" t="s">
        <v>122</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339</v>
      </c>
      <c r="AR42" s="706"/>
      <c r="AS42" s="706"/>
      <c r="AT42" s="706"/>
      <c r="AU42" s="706"/>
      <c r="AV42" s="706"/>
      <c r="AW42" s="706"/>
      <c r="AX42" s="706"/>
      <c r="AY42" s="707"/>
      <c r="AZ42" s="708">
        <v>13004744</v>
      </c>
      <c r="BA42" s="709"/>
      <c r="BB42" s="709"/>
      <c r="BC42" s="709"/>
      <c r="BD42" s="695"/>
      <c r="BE42" s="695"/>
      <c r="BF42" s="697"/>
      <c r="BG42" s="686"/>
      <c r="BH42" s="687"/>
      <c r="BI42" s="687"/>
      <c r="BJ42" s="687"/>
      <c r="BK42" s="687"/>
      <c r="BL42" s="218"/>
      <c r="BM42" s="658" t="s">
        <v>340</v>
      </c>
      <c r="BN42" s="658"/>
      <c r="BO42" s="658"/>
      <c r="BP42" s="658"/>
      <c r="BQ42" s="658"/>
      <c r="BR42" s="658"/>
      <c r="BS42" s="658"/>
      <c r="BT42" s="658"/>
      <c r="BU42" s="659"/>
      <c r="BV42" s="708">
        <v>347</v>
      </c>
      <c r="BW42" s="709"/>
      <c r="BX42" s="709"/>
      <c r="BY42" s="709"/>
      <c r="BZ42" s="709"/>
      <c r="CA42" s="709"/>
      <c r="CB42" s="718"/>
      <c r="CD42" s="633" t="s">
        <v>341</v>
      </c>
      <c r="CE42" s="634"/>
      <c r="CF42" s="634"/>
      <c r="CG42" s="634"/>
      <c r="CH42" s="634"/>
      <c r="CI42" s="634"/>
      <c r="CJ42" s="634"/>
      <c r="CK42" s="634"/>
      <c r="CL42" s="634"/>
      <c r="CM42" s="634"/>
      <c r="CN42" s="634"/>
      <c r="CO42" s="634"/>
      <c r="CP42" s="634"/>
      <c r="CQ42" s="635"/>
      <c r="CR42" s="636">
        <v>64232711</v>
      </c>
      <c r="CS42" s="668"/>
      <c r="CT42" s="668"/>
      <c r="CU42" s="668"/>
      <c r="CV42" s="668"/>
      <c r="CW42" s="668"/>
      <c r="CX42" s="668"/>
      <c r="CY42" s="669"/>
      <c r="CZ42" s="641">
        <v>23.5</v>
      </c>
      <c r="DA42" s="666"/>
      <c r="DB42" s="666"/>
      <c r="DC42" s="670"/>
      <c r="DD42" s="645">
        <v>10963525</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342</v>
      </c>
      <c r="CD43" s="633" t="s">
        <v>343</v>
      </c>
      <c r="CE43" s="634"/>
      <c r="CF43" s="634"/>
      <c r="CG43" s="634"/>
      <c r="CH43" s="634"/>
      <c r="CI43" s="634"/>
      <c r="CJ43" s="634"/>
      <c r="CK43" s="634"/>
      <c r="CL43" s="634"/>
      <c r="CM43" s="634"/>
      <c r="CN43" s="634"/>
      <c r="CO43" s="634"/>
      <c r="CP43" s="634"/>
      <c r="CQ43" s="635"/>
      <c r="CR43" s="636">
        <v>1114430</v>
      </c>
      <c r="CS43" s="668"/>
      <c r="CT43" s="668"/>
      <c r="CU43" s="668"/>
      <c r="CV43" s="668"/>
      <c r="CW43" s="668"/>
      <c r="CX43" s="668"/>
      <c r="CY43" s="669"/>
      <c r="CZ43" s="641">
        <v>0.4</v>
      </c>
      <c r="DA43" s="666"/>
      <c r="DB43" s="666"/>
      <c r="DC43" s="670"/>
      <c r="DD43" s="645">
        <v>1049775</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292</v>
      </c>
      <c r="CE44" s="673"/>
      <c r="CF44" s="633" t="s">
        <v>345</v>
      </c>
      <c r="CG44" s="634"/>
      <c r="CH44" s="634"/>
      <c r="CI44" s="634"/>
      <c r="CJ44" s="634"/>
      <c r="CK44" s="634"/>
      <c r="CL44" s="634"/>
      <c r="CM44" s="634"/>
      <c r="CN44" s="634"/>
      <c r="CO44" s="634"/>
      <c r="CP44" s="634"/>
      <c r="CQ44" s="635"/>
      <c r="CR44" s="636">
        <v>64232711</v>
      </c>
      <c r="CS44" s="637"/>
      <c r="CT44" s="637"/>
      <c r="CU44" s="637"/>
      <c r="CV44" s="637"/>
      <c r="CW44" s="637"/>
      <c r="CX44" s="637"/>
      <c r="CY44" s="638"/>
      <c r="CZ44" s="641">
        <v>23.5</v>
      </c>
      <c r="DA44" s="642"/>
      <c r="DB44" s="642"/>
      <c r="DC44" s="648"/>
      <c r="DD44" s="645">
        <v>10963525</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347</v>
      </c>
      <c r="CG45" s="634"/>
      <c r="CH45" s="634"/>
      <c r="CI45" s="634"/>
      <c r="CJ45" s="634"/>
      <c r="CK45" s="634"/>
      <c r="CL45" s="634"/>
      <c r="CM45" s="634"/>
      <c r="CN45" s="634"/>
      <c r="CO45" s="634"/>
      <c r="CP45" s="634"/>
      <c r="CQ45" s="635"/>
      <c r="CR45" s="636">
        <v>11689825</v>
      </c>
      <c r="CS45" s="668"/>
      <c r="CT45" s="668"/>
      <c r="CU45" s="668"/>
      <c r="CV45" s="668"/>
      <c r="CW45" s="668"/>
      <c r="CX45" s="668"/>
      <c r="CY45" s="669"/>
      <c r="CZ45" s="641">
        <v>4.3</v>
      </c>
      <c r="DA45" s="666"/>
      <c r="DB45" s="666"/>
      <c r="DC45" s="670"/>
      <c r="DD45" s="645">
        <v>2425566</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348</v>
      </c>
      <c r="CG46" s="634"/>
      <c r="CH46" s="634"/>
      <c r="CI46" s="634"/>
      <c r="CJ46" s="634"/>
      <c r="CK46" s="634"/>
      <c r="CL46" s="634"/>
      <c r="CM46" s="634"/>
      <c r="CN46" s="634"/>
      <c r="CO46" s="634"/>
      <c r="CP46" s="634"/>
      <c r="CQ46" s="635"/>
      <c r="CR46" s="636">
        <v>52395822</v>
      </c>
      <c r="CS46" s="637"/>
      <c r="CT46" s="637"/>
      <c r="CU46" s="637"/>
      <c r="CV46" s="637"/>
      <c r="CW46" s="637"/>
      <c r="CX46" s="637"/>
      <c r="CY46" s="638"/>
      <c r="CZ46" s="641">
        <v>19.2</v>
      </c>
      <c r="DA46" s="642"/>
      <c r="DB46" s="642"/>
      <c r="DC46" s="648"/>
      <c r="DD46" s="645">
        <v>8503818</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349</v>
      </c>
      <c r="CG47" s="634"/>
      <c r="CH47" s="634"/>
      <c r="CI47" s="634"/>
      <c r="CJ47" s="634"/>
      <c r="CK47" s="634"/>
      <c r="CL47" s="634"/>
      <c r="CM47" s="634"/>
      <c r="CN47" s="634"/>
      <c r="CO47" s="634"/>
      <c r="CP47" s="634"/>
      <c r="CQ47" s="635"/>
      <c r="CR47" s="636" t="s">
        <v>122</v>
      </c>
      <c r="CS47" s="668"/>
      <c r="CT47" s="668"/>
      <c r="CU47" s="668"/>
      <c r="CV47" s="668"/>
      <c r="CW47" s="668"/>
      <c r="CX47" s="668"/>
      <c r="CY47" s="669"/>
      <c r="CZ47" s="641" t="s">
        <v>122</v>
      </c>
      <c r="DA47" s="666"/>
      <c r="DB47" s="666"/>
      <c r="DC47" s="670"/>
      <c r="DD47" s="645" t="s">
        <v>122</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350</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351</v>
      </c>
      <c r="CE49" s="658"/>
      <c r="CF49" s="658"/>
      <c r="CG49" s="658"/>
      <c r="CH49" s="658"/>
      <c r="CI49" s="658"/>
      <c r="CJ49" s="658"/>
      <c r="CK49" s="658"/>
      <c r="CL49" s="658"/>
      <c r="CM49" s="658"/>
      <c r="CN49" s="658"/>
      <c r="CO49" s="658"/>
      <c r="CP49" s="658"/>
      <c r="CQ49" s="659"/>
      <c r="CR49" s="708">
        <v>273038078</v>
      </c>
      <c r="CS49" s="695"/>
      <c r="CT49" s="695"/>
      <c r="CU49" s="695"/>
      <c r="CV49" s="695"/>
      <c r="CW49" s="695"/>
      <c r="CX49" s="695"/>
      <c r="CY49" s="724"/>
      <c r="CZ49" s="716">
        <v>100</v>
      </c>
      <c r="DA49" s="725"/>
      <c r="DB49" s="725"/>
      <c r="DC49" s="726"/>
      <c r="DD49" s="727">
        <v>153519517</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5KdHLwkqX1xRcAWHXkWT18KW1L/uCb/xjadAE6VyeMyeV4B0acC8OeysRxDYZywiWz+7FFZG+5JjG1LH2JATbQ==" saltValue="fkPFjNlYeDGgDkUxAFS6g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353</v>
      </c>
      <c r="DK2" s="736"/>
      <c r="DL2" s="736"/>
      <c r="DM2" s="736"/>
      <c r="DN2" s="736"/>
      <c r="DO2" s="737"/>
      <c r="DP2" s="222"/>
      <c r="DQ2" s="735" t="s">
        <v>354</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355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357</v>
      </c>
      <c r="B5" s="741"/>
      <c r="C5" s="741"/>
      <c r="D5" s="741"/>
      <c r="E5" s="741"/>
      <c r="F5" s="741"/>
      <c r="G5" s="741"/>
      <c r="H5" s="741"/>
      <c r="I5" s="741"/>
      <c r="J5" s="741"/>
      <c r="K5" s="741"/>
      <c r="L5" s="741"/>
      <c r="M5" s="741"/>
      <c r="N5" s="741"/>
      <c r="O5" s="741"/>
      <c r="P5" s="742"/>
      <c r="Q5" s="746" t="s">
        <v>358</v>
      </c>
      <c r="R5" s="747"/>
      <c r="S5" s="747"/>
      <c r="T5" s="747"/>
      <c r="U5" s="748"/>
      <c r="V5" s="746" t="s">
        <v>359</v>
      </c>
      <c r="W5" s="747"/>
      <c r="X5" s="747"/>
      <c r="Y5" s="747"/>
      <c r="Z5" s="748"/>
      <c r="AA5" s="746" t="s">
        <v>360</v>
      </c>
      <c r="AB5" s="747"/>
      <c r="AC5" s="747"/>
      <c r="AD5" s="747"/>
      <c r="AE5" s="747"/>
      <c r="AF5" s="752" t="s">
        <v>361</v>
      </c>
      <c r="AG5" s="747"/>
      <c r="AH5" s="747"/>
      <c r="AI5" s="747"/>
      <c r="AJ5" s="753"/>
      <c r="AK5" s="747" t="s">
        <v>362</v>
      </c>
      <c r="AL5" s="747"/>
      <c r="AM5" s="747"/>
      <c r="AN5" s="747"/>
      <c r="AO5" s="748"/>
      <c r="AP5" s="746" t="s">
        <v>363</v>
      </c>
      <c r="AQ5" s="747"/>
      <c r="AR5" s="747"/>
      <c r="AS5" s="747"/>
      <c r="AT5" s="748"/>
      <c r="AU5" s="746" t="s">
        <v>364</v>
      </c>
      <c r="AV5" s="747"/>
      <c r="AW5" s="747"/>
      <c r="AX5" s="747"/>
      <c r="AY5" s="753"/>
      <c r="AZ5" s="226"/>
      <c r="BA5" s="226"/>
      <c r="BB5" s="226"/>
      <c r="BC5" s="226"/>
      <c r="BD5" s="226"/>
      <c r="BE5" s="227"/>
      <c r="BF5" s="227"/>
      <c r="BG5" s="227"/>
      <c r="BH5" s="227"/>
      <c r="BI5" s="227"/>
      <c r="BJ5" s="227"/>
      <c r="BK5" s="227"/>
      <c r="BL5" s="227"/>
      <c r="BM5" s="227"/>
      <c r="BN5" s="227"/>
      <c r="BO5" s="227"/>
      <c r="BP5" s="227"/>
      <c r="BQ5" s="740" t="s">
        <v>365</v>
      </c>
      <c r="BR5" s="741"/>
      <c r="BS5" s="741"/>
      <c r="BT5" s="741"/>
      <c r="BU5" s="741"/>
      <c r="BV5" s="741"/>
      <c r="BW5" s="741"/>
      <c r="BX5" s="741"/>
      <c r="BY5" s="741"/>
      <c r="BZ5" s="741"/>
      <c r="CA5" s="741"/>
      <c r="CB5" s="741"/>
      <c r="CC5" s="741"/>
      <c r="CD5" s="741"/>
      <c r="CE5" s="741"/>
      <c r="CF5" s="741"/>
      <c r="CG5" s="742"/>
      <c r="CH5" s="746" t="s">
        <v>366</v>
      </c>
      <c r="CI5" s="747"/>
      <c r="CJ5" s="747"/>
      <c r="CK5" s="747"/>
      <c r="CL5" s="748"/>
      <c r="CM5" s="746" t="s">
        <v>367</v>
      </c>
      <c r="CN5" s="747"/>
      <c r="CO5" s="747"/>
      <c r="CP5" s="747"/>
      <c r="CQ5" s="748"/>
      <c r="CR5" s="746" t="s">
        <v>368</v>
      </c>
      <c r="CS5" s="747"/>
      <c r="CT5" s="747"/>
      <c r="CU5" s="747"/>
      <c r="CV5" s="748"/>
      <c r="CW5" s="746" t="s">
        <v>369</v>
      </c>
      <c r="CX5" s="747"/>
      <c r="CY5" s="747"/>
      <c r="CZ5" s="747"/>
      <c r="DA5" s="748"/>
      <c r="DB5" s="746" t="s">
        <v>370</v>
      </c>
      <c r="DC5" s="747"/>
      <c r="DD5" s="747"/>
      <c r="DE5" s="747"/>
      <c r="DF5" s="748"/>
      <c r="DG5" s="776" t="s">
        <v>371</v>
      </c>
      <c r="DH5" s="777"/>
      <c r="DI5" s="777"/>
      <c r="DJ5" s="777"/>
      <c r="DK5" s="778"/>
      <c r="DL5" s="776" t="s">
        <v>372</v>
      </c>
      <c r="DM5" s="777"/>
      <c r="DN5" s="777"/>
      <c r="DO5" s="777"/>
      <c r="DP5" s="778"/>
      <c r="DQ5" s="746" t="s">
        <v>373</v>
      </c>
      <c r="DR5" s="747"/>
      <c r="DS5" s="747"/>
      <c r="DT5" s="747"/>
      <c r="DU5" s="748"/>
      <c r="DV5" s="746" t="s">
        <v>364</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374</v>
      </c>
      <c r="C7" s="763"/>
      <c r="D7" s="763"/>
      <c r="E7" s="763"/>
      <c r="F7" s="763"/>
      <c r="G7" s="763"/>
      <c r="H7" s="763"/>
      <c r="I7" s="763"/>
      <c r="J7" s="763"/>
      <c r="K7" s="763"/>
      <c r="L7" s="763"/>
      <c r="M7" s="763"/>
      <c r="N7" s="763"/>
      <c r="O7" s="763"/>
      <c r="P7" s="764"/>
      <c r="Q7" s="765">
        <v>253845</v>
      </c>
      <c r="R7" s="766"/>
      <c r="S7" s="766"/>
      <c r="T7" s="766"/>
      <c r="U7" s="766"/>
      <c r="V7" s="766">
        <v>240831</v>
      </c>
      <c r="W7" s="766"/>
      <c r="X7" s="766"/>
      <c r="Y7" s="766"/>
      <c r="Z7" s="766"/>
      <c r="AA7" s="766">
        <v>13014</v>
      </c>
      <c r="AB7" s="766"/>
      <c r="AC7" s="766"/>
      <c r="AD7" s="766"/>
      <c r="AE7" s="767"/>
      <c r="AF7" s="768">
        <v>11409</v>
      </c>
      <c r="AG7" s="769"/>
      <c r="AH7" s="769"/>
      <c r="AI7" s="769"/>
      <c r="AJ7" s="770"/>
      <c r="AK7" s="771">
        <v>16109</v>
      </c>
      <c r="AL7" s="772"/>
      <c r="AM7" s="772"/>
      <c r="AN7" s="772"/>
      <c r="AO7" s="772"/>
      <c r="AP7" s="772">
        <v>45154</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t="s">
        <v>554</v>
      </c>
      <c r="BS7" s="759" t="s">
        <v>555</v>
      </c>
      <c r="BT7" s="760"/>
      <c r="BU7" s="760"/>
      <c r="BV7" s="760"/>
      <c r="BW7" s="760"/>
      <c r="BX7" s="760"/>
      <c r="BY7" s="760"/>
      <c r="BZ7" s="760"/>
      <c r="CA7" s="760"/>
      <c r="CB7" s="760"/>
      <c r="CC7" s="760"/>
      <c r="CD7" s="760"/>
      <c r="CE7" s="760"/>
      <c r="CF7" s="760"/>
      <c r="CG7" s="775"/>
      <c r="CH7" s="756" t="s">
        <v>556</v>
      </c>
      <c r="CI7" s="757"/>
      <c r="CJ7" s="757"/>
      <c r="CK7" s="757"/>
      <c r="CL7" s="758"/>
      <c r="CM7" s="756">
        <v>15</v>
      </c>
      <c r="CN7" s="757"/>
      <c r="CO7" s="757"/>
      <c r="CP7" s="757"/>
      <c r="CQ7" s="758"/>
      <c r="CR7" s="756">
        <v>10</v>
      </c>
      <c r="CS7" s="757"/>
      <c r="CT7" s="757"/>
      <c r="CU7" s="757"/>
      <c r="CV7" s="758"/>
      <c r="CW7" s="756">
        <v>20</v>
      </c>
      <c r="CX7" s="757"/>
      <c r="CY7" s="757"/>
      <c r="CZ7" s="757"/>
      <c r="DA7" s="758"/>
      <c r="DB7" s="756">
        <v>1610</v>
      </c>
      <c r="DC7" s="757"/>
      <c r="DD7" s="757"/>
      <c r="DE7" s="757"/>
      <c r="DF7" s="758"/>
      <c r="DG7" s="756">
        <v>3570</v>
      </c>
      <c r="DH7" s="757"/>
      <c r="DI7" s="757"/>
      <c r="DJ7" s="757"/>
      <c r="DK7" s="758"/>
      <c r="DL7" s="756" t="s">
        <v>556</v>
      </c>
      <c r="DM7" s="757"/>
      <c r="DN7" s="757"/>
      <c r="DO7" s="757"/>
      <c r="DP7" s="758"/>
      <c r="DQ7" s="756" t="s">
        <v>556</v>
      </c>
      <c r="DR7" s="757"/>
      <c r="DS7" s="757"/>
      <c r="DT7" s="757"/>
      <c r="DU7" s="758"/>
      <c r="DV7" s="759"/>
      <c r="DW7" s="760"/>
      <c r="DX7" s="760"/>
      <c r="DY7" s="760"/>
      <c r="DZ7" s="761"/>
      <c r="EA7" s="228"/>
    </row>
    <row r="8" spans="1:131" s="229" customFormat="1" ht="26.25" customHeight="1" x14ac:dyDescent="0.2">
      <c r="A8" s="232">
        <v>2</v>
      </c>
      <c r="B8" s="793" t="s">
        <v>375</v>
      </c>
      <c r="C8" s="794"/>
      <c r="D8" s="794"/>
      <c r="E8" s="794"/>
      <c r="F8" s="794"/>
      <c r="G8" s="794"/>
      <c r="H8" s="794"/>
      <c r="I8" s="794"/>
      <c r="J8" s="794"/>
      <c r="K8" s="794"/>
      <c r="L8" s="794"/>
      <c r="M8" s="794"/>
      <c r="N8" s="794"/>
      <c r="O8" s="794"/>
      <c r="P8" s="795"/>
      <c r="Q8" s="796">
        <v>32927</v>
      </c>
      <c r="R8" s="797"/>
      <c r="S8" s="797"/>
      <c r="T8" s="797"/>
      <c r="U8" s="797"/>
      <c r="V8" s="797">
        <v>32927</v>
      </c>
      <c r="W8" s="797"/>
      <c r="X8" s="797"/>
      <c r="Y8" s="797"/>
      <c r="Z8" s="797"/>
      <c r="AA8" s="797" t="s">
        <v>561</v>
      </c>
      <c r="AB8" s="797"/>
      <c r="AC8" s="797"/>
      <c r="AD8" s="797"/>
      <c r="AE8" s="798"/>
      <c r="AF8" s="799" t="s">
        <v>561</v>
      </c>
      <c r="AG8" s="800"/>
      <c r="AH8" s="800"/>
      <c r="AI8" s="800"/>
      <c r="AJ8" s="801"/>
      <c r="AK8" s="782">
        <v>374</v>
      </c>
      <c r="AL8" s="783"/>
      <c r="AM8" s="783"/>
      <c r="AN8" s="783"/>
      <c r="AO8" s="783"/>
      <c r="AP8" s="783" t="s">
        <v>560</v>
      </c>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c r="BS8" s="786" t="s">
        <v>557</v>
      </c>
      <c r="BT8" s="787"/>
      <c r="BU8" s="787"/>
      <c r="BV8" s="787"/>
      <c r="BW8" s="787"/>
      <c r="BX8" s="787"/>
      <c r="BY8" s="787"/>
      <c r="BZ8" s="787"/>
      <c r="CA8" s="787"/>
      <c r="CB8" s="787"/>
      <c r="CC8" s="787"/>
      <c r="CD8" s="787"/>
      <c r="CE8" s="787"/>
      <c r="CF8" s="787"/>
      <c r="CG8" s="788"/>
      <c r="CH8" s="789">
        <v>1</v>
      </c>
      <c r="CI8" s="790"/>
      <c r="CJ8" s="790"/>
      <c r="CK8" s="790"/>
      <c r="CL8" s="791"/>
      <c r="CM8" s="789">
        <v>179</v>
      </c>
      <c r="CN8" s="790"/>
      <c r="CO8" s="790"/>
      <c r="CP8" s="790"/>
      <c r="CQ8" s="791"/>
      <c r="CR8" s="789">
        <v>3</v>
      </c>
      <c r="CS8" s="790"/>
      <c r="CT8" s="790"/>
      <c r="CU8" s="790"/>
      <c r="CV8" s="791"/>
      <c r="CW8" s="789" t="s">
        <v>556</v>
      </c>
      <c r="CX8" s="790"/>
      <c r="CY8" s="790"/>
      <c r="CZ8" s="790"/>
      <c r="DA8" s="791"/>
      <c r="DB8" s="789" t="s">
        <v>556</v>
      </c>
      <c r="DC8" s="790"/>
      <c r="DD8" s="790"/>
      <c r="DE8" s="790"/>
      <c r="DF8" s="791"/>
      <c r="DG8" s="789" t="s">
        <v>556</v>
      </c>
      <c r="DH8" s="790"/>
      <c r="DI8" s="790"/>
      <c r="DJ8" s="790"/>
      <c r="DK8" s="791"/>
      <c r="DL8" s="789" t="s">
        <v>556</v>
      </c>
      <c r="DM8" s="790"/>
      <c r="DN8" s="790"/>
      <c r="DO8" s="790"/>
      <c r="DP8" s="791"/>
      <c r="DQ8" s="789" t="s">
        <v>556</v>
      </c>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376</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377</v>
      </c>
      <c r="B23" s="802" t="s">
        <v>378</v>
      </c>
      <c r="C23" s="803"/>
      <c r="D23" s="803"/>
      <c r="E23" s="803"/>
      <c r="F23" s="803"/>
      <c r="G23" s="803"/>
      <c r="H23" s="803"/>
      <c r="I23" s="803"/>
      <c r="J23" s="803"/>
      <c r="K23" s="803"/>
      <c r="L23" s="803"/>
      <c r="M23" s="803"/>
      <c r="N23" s="803"/>
      <c r="O23" s="803"/>
      <c r="P23" s="804"/>
      <c r="Q23" s="805">
        <v>286415</v>
      </c>
      <c r="R23" s="806"/>
      <c r="S23" s="806"/>
      <c r="T23" s="806"/>
      <c r="U23" s="806"/>
      <c r="V23" s="806">
        <v>273402</v>
      </c>
      <c r="W23" s="806"/>
      <c r="X23" s="806"/>
      <c r="Y23" s="806"/>
      <c r="Z23" s="806"/>
      <c r="AA23" s="806">
        <v>13014</v>
      </c>
      <c r="AB23" s="806"/>
      <c r="AC23" s="806"/>
      <c r="AD23" s="806"/>
      <c r="AE23" s="807"/>
      <c r="AF23" s="808">
        <v>11409</v>
      </c>
      <c r="AG23" s="806"/>
      <c r="AH23" s="806"/>
      <c r="AI23" s="806"/>
      <c r="AJ23" s="809"/>
      <c r="AK23" s="810"/>
      <c r="AL23" s="811"/>
      <c r="AM23" s="811"/>
      <c r="AN23" s="811"/>
      <c r="AO23" s="811"/>
      <c r="AP23" s="806">
        <v>45154</v>
      </c>
      <c r="AQ23" s="806"/>
      <c r="AR23" s="806"/>
      <c r="AS23" s="806"/>
      <c r="AT23" s="806"/>
      <c r="AU23" s="822"/>
      <c r="AV23" s="822"/>
      <c r="AW23" s="822"/>
      <c r="AX23" s="822"/>
      <c r="AY23" s="823"/>
      <c r="AZ23" s="824" t="s">
        <v>560</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379</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380</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357</v>
      </c>
      <c r="B26" s="741"/>
      <c r="C26" s="741"/>
      <c r="D26" s="741"/>
      <c r="E26" s="741"/>
      <c r="F26" s="741"/>
      <c r="G26" s="741"/>
      <c r="H26" s="741"/>
      <c r="I26" s="741"/>
      <c r="J26" s="741"/>
      <c r="K26" s="741"/>
      <c r="L26" s="741"/>
      <c r="M26" s="741"/>
      <c r="N26" s="741"/>
      <c r="O26" s="741"/>
      <c r="P26" s="742"/>
      <c r="Q26" s="746" t="s">
        <v>381</v>
      </c>
      <c r="R26" s="747"/>
      <c r="S26" s="747"/>
      <c r="T26" s="747"/>
      <c r="U26" s="748"/>
      <c r="V26" s="746" t="s">
        <v>382</v>
      </c>
      <c r="W26" s="747"/>
      <c r="X26" s="747"/>
      <c r="Y26" s="747"/>
      <c r="Z26" s="748"/>
      <c r="AA26" s="746" t="s">
        <v>383</v>
      </c>
      <c r="AB26" s="747"/>
      <c r="AC26" s="747"/>
      <c r="AD26" s="747"/>
      <c r="AE26" s="747"/>
      <c r="AF26" s="827" t="s">
        <v>384</v>
      </c>
      <c r="AG26" s="828"/>
      <c r="AH26" s="828"/>
      <c r="AI26" s="828"/>
      <c r="AJ26" s="829"/>
      <c r="AK26" s="747" t="s">
        <v>385</v>
      </c>
      <c r="AL26" s="747"/>
      <c r="AM26" s="747"/>
      <c r="AN26" s="747"/>
      <c r="AO26" s="748"/>
      <c r="AP26" s="746" t="s">
        <v>386</v>
      </c>
      <c r="AQ26" s="747"/>
      <c r="AR26" s="747"/>
      <c r="AS26" s="747"/>
      <c r="AT26" s="748"/>
      <c r="AU26" s="746" t="s">
        <v>387</v>
      </c>
      <c r="AV26" s="747"/>
      <c r="AW26" s="747"/>
      <c r="AX26" s="747"/>
      <c r="AY26" s="748"/>
      <c r="AZ26" s="746" t="s">
        <v>388</v>
      </c>
      <c r="BA26" s="747"/>
      <c r="BB26" s="747"/>
      <c r="BC26" s="747"/>
      <c r="BD26" s="748"/>
      <c r="BE26" s="746" t="s">
        <v>364</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389</v>
      </c>
      <c r="C28" s="763"/>
      <c r="D28" s="763"/>
      <c r="E28" s="763"/>
      <c r="F28" s="763"/>
      <c r="G28" s="763"/>
      <c r="H28" s="763"/>
      <c r="I28" s="763"/>
      <c r="J28" s="763"/>
      <c r="K28" s="763"/>
      <c r="L28" s="763"/>
      <c r="M28" s="763"/>
      <c r="N28" s="763"/>
      <c r="O28" s="763"/>
      <c r="P28" s="764"/>
      <c r="Q28" s="835">
        <v>46071</v>
      </c>
      <c r="R28" s="836"/>
      <c r="S28" s="836"/>
      <c r="T28" s="836"/>
      <c r="U28" s="836"/>
      <c r="V28" s="836">
        <v>45672</v>
      </c>
      <c r="W28" s="836"/>
      <c r="X28" s="836"/>
      <c r="Y28" s="836"/>
      <c r="Z28" s="836"/>
      <c r="AA28" s="836">
        <v>400</v>
      </c>
      <c r="AB28" s="836"/>
      <c r="AC28" s="836"/>
      <c r="AD28" s="836"/>
      <c r="AE28" s="837"/>
      <c r="AF28" s="838">
        <v>400</v>
      </c>
      <c r="AG28" s="836"/>
      <c r="AH28" s="836"/>
      <c r="AI28" s="836"/>
      <c r="AJ28" s="839"/>
      <c r="AK28" s="840">
        <v>5616</v>
      </c>
      <c r="AL28" s="841"/>
      <c r="AM28" s="841"/>
      <c r="AN28" s="841"/>
      <c r="AO28" s="841"/>
      <c r="AP28" s="841" t="s">
        <v>558</v>
      </c>
      <c r="AQ28" s="841"/>
      <c r="AR28" s="841"/>
      <c r="AS28" s="841"/>
      <c r="AT28" s="841"/>
      <c r="AU28" s="841" t="s">
        <v>558</v>
      </c>
      <c r="AV28" s="841"/>
      <c r="AW28" s="841"/>
      <c r="AX28" s="841"/>
      <c r="AY28" s="841"/>
      <c r="AZ28" s="842" t="s">
        <v>558</v>
      </c>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390</v>
      </c>
      <c r="C29" s="794"/>
      <c r="D29" s="794"/>
      <c r="E29" s="794"/>
      <c r="F29" s="794"/>
      <c r="G29" s="794"/>
      <c r="H29" s="794"/>
      <c r="I29" s="794"/>
      <c r="J29" s="794"/>
      <c r="K29" s="794"/>
      <c r="L29" s="794"/>
      <c r="M29" s="794"/>
      <c r="N29" s="794"/>
      <c r="O29" s="794"/>
      <c r="P29" s="795"/>
      <c r="Q29" s="796">
        <v>11849</v>
      </c>
      <c r="R29" s="797"/>
      <c r="S29" s="797"/>
      <c r="T29" s="797"/>
      <c r="U29" s="797"/>
      <c r="V29" s="797">
        <v>11849</v>
      </c>
      <c r="W29" s="797"/>
      <c r="X29" s="797"/>
      <c r="Y29" s="797"/>
      <c r="Z29" s="797"/>
      <c r="AA29" s="797" t="s">
        <v>561</v>
      </c>
      <c r="AB29" s="797"/>
      <c r="AC29" s="797"/>
      <c r="AD29" s="797"/>
      <c r="AE29" s="798"/>
      <c r="AF29" s="799" t="s">
        <v>561</v>
      </c>
      <c r="AG29" s="800"/>
      <c r="AH29" s="800"/>
      <c r="AI29" s="800"/>
      <c r="AJ29" s="801"/>
      <c r="AK29" s="847">
        <v>6292</v>
      </c>
      <c r="AL29" s="843"/>
      <c r="AM29" s="843"/>
      <c r="AN29" s="843"/>
      <c r="AO29" s="843"/>
      <c r="AP29" s="843" t="s">
        <v>558</v>
      </c>
      <c r="AQ29" s="843"/>
      <c r="AR29" s="843"/>
      <c r="AS29" s="843"/>
      <c r="AT29" s="843"/>
      <c r="AU29" s="843" t="s">
        <v>558</v>
      </c>
      <c r="AV29" s="843"/>
      <c r="AW29" s="843"/>
      <c r="AX29" s="843"/>
      <c r="AY29" s="843"/>
      <c r="AZ29" s="844" t="s">
        <v>558</v>
      </c>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391</v>
      </c>
      <c r="C30" s="794"/>
      <c r="D30" s="794"/>
      <c r="E30" s="794"/>
      <c r="F30" s="794"/>
      <c r="G30" s="794"/>
      <c r="H30" s="794"/>
      <c r="I30" s="794"/>
      <c r="J30" s="794"/>
      <c r="K30" s="794"/>
      <c r="L30" s="794"/>
      <c r="M30" s="794"/>
      <c r="N30" s="794"/>
      <c r="O30" s="794"/>
      <c r="P30" s="795"/>
      <c r="Q30" s="796">
        <v>43707</v>
      </c>
      <c r="R30" s="797"/>
      <c r="S30" s="797"/>
      <c r="T30" s="797"/>
      <c r="U30" s="797"/>
      <c r="V30" s="797">
        <v>43299</v>
      </c>
      <c r="W30" s="797"/>
      <c r="X30" s="797"/>
      <c r="Y30" s="797"/>
      <c r="Z30" s="797"/>
      <c r="AA30" s="797">
        <v>408</v>
      </c>
      <c r="AB30" s="797"/>
      <c r="AC30" s="797"/>
      <c r="AD30" s="797"/>
      <c r="AE30" s="798"/>
      <c r="AF30" s="799">
        <v>408</v>
      </c>
      <c r="AG30" s="800"/>
      <c r="AH30" s="800"/>
      <c r="AI30" s="800"/>
      <c r="AJ30" s="801"/>
      <c r="AK30" s="847">
        <v>7763</v>
      </c>
      <c r="AL30" s="843"/>
      <c r="AM30" s="843"/>
      <c r="AN30" s="843"/>
      <c r="AO30" s="843"/>
      <c r="AP30" s="843" t="s">
        <v>558</v>
      </c>
      <c r="AQ30" s="843"/>
      <c r="AR30" s="843"/>
      <c r="AS30" s="843"/>
      <c r="AT30" s="843"/>
      <c r="AU30" s="843" t="s">
        <v>558</v>
      </c>
      <c r="AV30" s="843"/>
      <c r="AW30" s="843"/>
      <c r="AX30" s="843"/>
      <c r="AY30" s="843"/>
      <c r="AZ30" s="844" t="s">
        <v>558</v>
      </c>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t="s">
        <v>392</v>
      </c>
      <c r="C31" s="794"/>
      <c r="D31" s="794"/>
      <c r="E31" s="794"/>
      <c r="F31" s="794"/>
      <c r="G31" s="794"/>
      <c r="H31" s="794"/>
      <c r="I31" s="794"/>
      <c r="J31" s="794"/>
      <c r="K31" s="794"/>
      <c r="L31" s="794"/>
      <c r="M31" s="794"/>
      <c r="N31" s="794"/>
      <c r="O31" s="794"/>
      <c r="P31" s="795"/>
      <c r="Q31" s="796">
        <v>682</v>
      </c>
      <c r="R31" s="797"/>
      <c r="S31" s="797"/>
      <c r="T31" s="797"/>
      <c r="U31" s="797"/>
      <c r="V31" s="797">
        <v>682</v>
      </c>
      <c r="W31" s="797"/>
      <c r="X31" s="797"/>
      <c r="Y31" s="797"/>
      <c r="Z31" s="797"/>
      <c r="AA31" s="797">
        <v>1</v>
      </c>
      <c r="AB31" s="797"/>
      <c r="AC31" s="797"/>
      <c r="AD31" s="797"/>
      <c r="AE31" s="798"/>
      <c r="AF31" s="799">
        <v>1</v>
      </c>
      <c r="AG31" s="800"/>
      <c r="AH31" s="800"/>
      <c r="AI31" s="800"/>
      <c r="AJ31" s="801"/>
      <c r="AK31" s="847">
        <v>535</v>
      </c>
      <c r="AL31" s="843"/>
      <c r="AM31" s="843"/>
      <c r="AN31" s="843"/>
      <c r="AO31" s="843"/>
      <c r="AP31" s="843">
        <v>623</v>
      </c>
      <c r="AQ31" s="843"/>
      <c r="AR31" s="843"/>
      <c r="AS31" s="843"/>
      <c r="AT31" s="843"/>
      <c r="AU31" s="843">
        <v>61</v>
      </c>
      <c r="AV31" s="843"/>
      <c r="AW31" s="843"/>
      <c r="AX31" s="843"/>
      <c r="AY31" s="843"/>
      <c r="AZ31" s="844" t="s">
        <v>558</v>
      </c>
      <c r="BA31" s="844"/>
      <c r="BB31" s="844"/>
      <c r="BC31" s="844"/>
      <c r="BD31" s="844"/>
      <c r="BE31" s="845"/>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c r="C32" s="794"/>
      <c r="D32" s="794"/>
      <c r="E32" s="794"/>
      <c r="F32" s="794"/>
      <c r="G32" s="794"/>
      <c r="H32" s="794"/>
      <c r="I32" s="794"/>
      <c r="J32" s="794"/>
      <c r="K32" s="794"/>
      <c r="L32" s="794"/>
      <c r="M32" s="794"/>
      <c r="N32" s="794"/>
      <c r="O32" s="794"/>
      <c r="P32" s="795"/>
      <c r="Q32" s="796"/>
      <c r="R32" s="797"/>
      <c r="S32" s="797"/>
      <c r="T32" s="797"/>
      <c r="U32" s="797"/>
      <c r="V32" s="797"/>
      <c r="W32" s="797"/>
      <c r="X32" s="797"/>
      <c r="Y32" s="797"/>
      <c r="Z32" s="797"/>
      <c r="AA32" s="797"/>
      <c r="AB32" s="797"/>
      <c r="AC32" s="797"/>
      <c r="AD32" s="797"/>
      <c r="AE32" s="798"/>
      <c r="AF32" s="799"/>
      <c r="AG32" s="800"/>
      <c r="AH32" s="800"/>
      <c r="AI32" s="800"/>
      <c r="AJ32" s="801"/>
      <c r="AK32" s="847"/>
      <c r="AL32" s="843"/>
      <c r="AM32" s="843"/>
      <c r="AN32" s="843"/>
      <c r="AO32" s="843"/>
      <c r="AP32" s="843"/>
      <c r="AQ32" s="843"/>
      <c r="AR32" s="843"/>
      <c r="AS32" s="843"/>
      <c r="AT32" s="843"/>
      <c r="AU32" s="843"/>
      <c r="AV32" s="843"/>
      <c r="AW32" s="843"/>
      <c r="AX32" s="843"/>
      <c r="AY32" s="843"/>
      <c r="AZ32" s="844"/>
      <c r="BA32" s="844"/>
      <c r="BB32" s="844"/>
      <c r="BC32" s="844"/>
      <c r="BD32" s="844"/>
      <c r="BE32" s="845"/>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393</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377</v>
      </c>
      <c r="B63" s="802" t="s">
        <v>394</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809</v>
      </c>
      <c r="AG63" s="857"/>
      <c r="AH63" s="857"/>
      <c r="AI63" s="857"/>
      <c r="AJ63" s="858"/>
      <c r="AK63" s="859"/>
      <c r="AL63" s="854"/>
      <c r="AM63" s="854"/>
      <c r="AN63" s="854"/>
      <c r="AO63" s="854"/>
      <c r="AP63" s="857">
        <v>623</v>
      </c>
      <c r="AQ63" s="857"/>
      <c r="AR63" s="857"/>
      <c r="AS63" s="857"/>
      <c r="AT63" s="857"/>
      <c r="AU63" s="857">
        <v>61</v>
      </c>
      <c r="AV63" s="857"/>
      <c r="AW63" s="857"/>
      <c r="AX63" s="857"/>
      <c r="AY63" s="857"/>
      <c r="AZ63" s="861"/>
      <c r="BA63" s="861"/>
      <c r="BB63" s="861"/>
      <c r="BC63" s="861"/>
      <c r="BD63" s="861"/>
      <c r="BE63" s="862"/>
      <c r="BF63" s="862"/>
      <c r="BG63" s="862"/>
      <c r="BH63" s="862"/>
      <c r="BI63" s="863"/>
      <c r="BJ63" s="864" t="s">
        <v>122</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395</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396</v>
      </c>
      <c r="B66" s="741"/>
      <c r="C66" s="741"/>
      <c r="D66" s="741"/>
      <c r="E66" s="741"/>
      <c r="F66" s="741"/>
      <c r="G66" s="741"/>
      <c r="H66" s="741"/>
      <c r="I66" s="741"/>
      <c r="J66" s="741"/>
      <c r="K66" s="741"/>
      <c r="L66" s="741"/>
      <c r="M66" s="741"/>
      <c r="N66" s="741"/>
      <c r="O66" s="741"/>
      <c r="P66" s="742"/>
      <c r="Q66" s="746" t="s">
        <v>381</v>
      </c>
      <c r="R66" s="747"/>
      <c r="S66" s="747"/>
      <c r="T66" s="747"/>
      <c r="U66" s="748"/>
      <c r="V66" s="746" t="s">
        <v>382</v>
      </c>
      <c r="W66" s="747"/>
      <c r="X66" s="747"/>
      <c r="Y66" s="747"/>
      <c r="Z66" s="748"/>
      <c r="AA66" s="746" t="s">
        <v>383</v>
      </c>
      <c r="AB66" s="747"/>
      <c r="AC66" s="747"/>
      <c r="AD66" s="747"/>
      <c r="AE66" s="748"/>
      <c r="AF66" s="867" t="s">
        <v>384</v>
      </c>
      <c r="AG66" s="828"/>
      <c r="AH66" s="828"/>
      <c r="AI66" s="828"/>
      <c r="AJ66" s="868"/>
      <c r="AK66" s="746" t="s">
        <v>385</v>
      </c>
      <c r="AL66" s="741"/>
      <c r="AM66" s="741"/>
      <c r="AN66" s="741"/>
      <c r="AO66" s="742"/>
      <c r="AP66" s="746" t="s">
        <v>386</v>
      </c>
      <c r="AQ66" s="747"/>
      <c r="AR66" s="747"/>
      <c r="AS66" s="747"/>
      <c r="AT66" s="748"/>
      <c r="AU66" s="746" t="s">
        <v>397</v>
      </c>
      <c r="AV66" s="747"/>
      <c r="AW66" s="747"/>
      <c r="AX66" s="747"/>
      <c r="AY66" s="748"/>
      <c r="AZ66" s="746" t="s">
        <v>364</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2" t="s">
        <v>548</v>
      </c>
      <c r="C68" s="883"/>
      <c r="D68" s="883"/>
      <c r="E68" s="883"/>
      <c r="F68" s="883"/>
      <c r="G68" s="883"/>
      <c r="H68" s="883"/>
      <c r="I68" s="883"/>
      <c r="J68" s="883"/>
      <c r="K68" s="883"/>
      <c r="L68" s="883"/>
      <c r="M68" s="883"/>
      <c r="N68" s="883"/>
      <c r="O68" s="883"/>
      <c r="P68" s="884"/>
      <c r="Q68" s="885">
        <v>8467</v>
      </c>
      <c r="R68" s="879"/>
      <c r="S68" s="879"/>
      <c r="T68" s="879"/>
      <c r="U68" s="879"/>
      <c r="V68" s="879">
        <v>7990</v>
      </c>
      <c r="W68" s="879"/>
      <c r="X68" s="879"/>
      <c r="Y68" s="879"/>
      <c r="Z68" s="879"/>
      <c r="AA68" s="879">
        <v>477</v>
      </c>
      <c r="AB68" s="879"/>
      <c r="AC68" s="879"/>
      <c r="AD68" s="879"/>
      <c r="AE68" s="879"/>
      <c r="AF68" s="879">
        <v>477</v>
      </c>
      <c r="AG68" s="879"/>
      <c r="AH68" s="879"/>
      <c r="AI68" s="879"/>
      <c r="AJ68" s="879"/>
      <c r="AK68" s="879">
        <v>380</v>
      </c>
      <c r="AL68" s="879"/>
      <c r="AM68" s="879"/>
      <c r="AN68" s="879"/>
      <c r="AO68" s="879"/>
      <c r="AP68" s="879">
        <v>3142</v>
      </c>
      <c r="AQ68" s="879"/>
      <c r="AR68" s="879"/>
      <c r="AS68" s="879"/>
      <c r="AT68" s="879"/>
      <c r="AU68" s="879">
        <v>135</v>
      </c>
      <c r="AV68" s="879"/>
      <c r="AW68" s="879"/>
      <c r="AX68" s="879"/>
      <c r="AY68" s="879"/>
      <c r="AZ68" s="880"/>
      <c r="BA68" s="880"/>
      <c r="BB68" s="880"/>
      <c r="BC68" s="880"/>
      <c r="BD68" s="881"/>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2">
        <v>2</v>
      </c>
      <c r="B69" s="886" t="s">
        <v>549</v>
      </c>
      <c r="C69" s="887"/>
      <c r="D69" s="887"/>
      <c r="E69" s="887"/>
      <c r="F69" s="887"/>
      <c r="G69" s="887"/>
      <c r="H69" s="887"/>
      <c r="I69" s="887"/>
      <c r="J69" s="887"/>
      <c r="K69" s="887"/>
      <c r="L69" s="887"/>
      <c r="M69" s="887"/>
      <c r="N69" s="887"/>
      <c r="O69" s="887"/>
      <c r="P69" s="888"/>
      <c r="Q69" s="892">
        <v>221481</v>
      </c>
      <c r="R69" s="843"/>
      <c r="S69" s="843"/>
      <c r="T69" s="843"/>
      <c r="U69" s="843"/>
      <c r="V69" s="843">
        <v>203386</v>
      </c>
      <c r="W69" s="843"/>
      <c r="X69" s="843"/>
      <c r="Y69" s="843"/>
      <c r="Z69" s="843"/>
      <c r="AA69" s="843">
        <v>18095</v>
      </c>
      <c r="AB69" s="843"/>
      <c r="AC69" s="843"/>
      <c r="AD69" s="843"/>
      <c r="AE69" s="843"/>
      <c r="AF69" s="843">
        <v>40934</v>
      </c>
      <c r="AG69" s="843"/>
      <c r="AH69" s="843"/>
      <c r="AI69" s="843"/>
      <c r="AJ69" s="843"/>
      <c r="AK69" s="843" t="s">
        <v>558</v>
      </c>
      <c r="AL69" s="843"/>
      <c r="AM69" s="843"/>
      <c r="AN69" s="843"/>
      <c r="AO69" s="843"/>
      <c r="AP69" s="843" t="s">
        <v>558</v>
      </c>
      <c r="AQ69" s="843"/>
      <c r="AR69" s="843"/>
      <c r="AS69" s="843"/>
      <c r="AT69" s="843"/>
      <c r="AU69" s="843" t="s">
        <v>558</v>
      </c>
      <c r="AV69" s="843"/>
      <c r="AW69" s="843"/>
      <c r="AX69" s="843"/>
      <c r="AY69" s="843"/>
      <c r="AZ69" s="845" t="s">
        <v>553</v>
      </c>
      <c r="BA69" s="845"/>
      <c r="BB69" s="845"/>
      <c r="BC69" s="845"/>
      <c r="BD69" s="846"/>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2">
        <v>3</v>
      </c>
      <c r="B70" s="886" t="s">
        <v>550</v>
      </c>
      <c r="C70" s="887"/>
      <c r="D70" s="887"/>
      <c r="E70" s="887"/>
      <c r="F70" s="887"/>
      <c r="G70" s="887"/>
      <c r="H70" s="887"/>
      <c r="I70" s="887"/>
      <c r="J70" s="887"/>
      <c r="K70" s="887"/>
      <c r="L70" s="887"/>
      <c r="M70" s="887"/>
      <c r="N70" s="887"/>
      <c r="O70" s="887"/>
      <c r="P70" s="888"/>
      <c r="Q70" s="889">
        <v>90180</v>
      </c>
      <c r="R70" s="890"/>
      <c r="S70" s="890"/>
      <c r="T70" s="890"/>
      <c r="U70" s="847"/>
      <c r="V70" s="891">
        <v>85061</v>
      </c>
      <c r="W70" s="890"/>
      <c r="X70" s="890"/>
      <c r="Y70" s="890"/>
      <c r="Z70" s="847"/>
      <c r="AA70" s="891">
        <v>5120</v>
      </c>
      <c r="AB70" s="890"/>
      <c r="AC70" s="890"/>
      <c r="AD70" s="890"/>
      <c r="AE70" s="847"/>
      <c r="AF70" s="891">
        <v>4894</v>
      </c>
      <c r="AG70" s="890"/>
      <c r="AH70" s="890"/>
      <c r="AI70" s="890"/>
      <c r="AJ70" s="847"/>
      <c r="AK70" s="891">
        <v>5163</v>
      </c>
      <c r="AL70" s="890"/>
      <c r="AM70" s="890"/>
      <c r="AN70" s="890"/>
      <c r="AO70" s="847"/>
      <c r="AP70" s="891">
        <v>78689</v>
      </c>
      <c r="AQ70" s="890"/>
      <c r="AR70" s="890"/>
      <c r="AS70" s="890"/>
      <c r="AT70" s="847"/>
      <c r="AU70" s="891">
        <v>2361</v>
      </c>
      <c r="AV70" s="890"/>
      <c r="AW70" s="890"/>
      <c r="AX70" s="890"/>
      <c r="AY70" s="847"/>
      <c r="AZ70" s="845"/>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2">
        <v>4</v>
      </c>
      <c r="B71" s="886" t="s">
        <v>551</v>
      </c>
      <c r="C71" s="887"/>
      <c r="D71" s="887"/>
      <c r="E71" s="887"/>
      <c r="F71" s="887"/>
      <c r="G71" s="887"/>
      <c r="H71" s="887"/>
      <c r="I71" s="887"/>
      <c r="J71" s="887"/>
      <c r="K71" s="887"/>
      <c r="L71" s="887"/>
      <c r="M71" s="887"/>
      <c r="N71" s="887"/>
      <c r="O71" s="887"/>
      <c r="P71" s="888"/>
      <c r="Q71" s="889">
        <v>9878</v>
      </c>
      <c r="R71" s="890"/>
      <c r="S71" s="890"/>
      <c r="T71" s="890"/>
      <c r="U71" s="847"/>
      <c r="V71" s="891">
        <v>9787</v>
      </c>
      <c r="W71" s="890"/>
      <c r="X71" s="890"/>
      <c r="Y71" s="890"/>
      <c r="Z71" s="847"/>
      <c r="AA71" s="891">
        <v>92</v>
      </c>
      <c r="AB71" s="890"/>
      <c r="AC71" s="890"/>
      <c r="AD71" s="890"/>
      <c r="AE71" s="847"/>
      <c r="AF71" s="891">
        <v>92</v>
      </c>
      <c r="AG71" s="890"/>
      <c r="AH71" s="890"/>
      <c r="AI71" s="890"/>
      <c r="AJ71" s="847"/>
      <c r="AK71" s="891">
        <v>5083</v>
      </c>
      <c r="AL71" s="890"/>
      <c r="AM71" s="890"/>
      <c r="AN71" s="890"/>
      <c r="AO71" s="847"/>
      <c r="AP71" s="891" t="s">
        <v>558</v>
      </c>
      <c r="AQ71" s="890"/>
      <c r="AR71" s="890"/>
      <c r="AS71" s="890"/>
      <c r="AT71" s="847"/>
      <c r="AU71" s="891" t="s">
        <v>558</v>
      </c>
      <c r="AV71" s="890"/>
      <c r="AW71" s="890"/>
      <c r="AX71" s="890"/>
      <c r="AY71" s="847"/>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2">
        <v>5</v>
      </c>
      <c r="B72" s="886" t="s">
        <v>552</v>
      </c>
      <c r="C72" s="887"/>
      <c r="D72" s="887"/>
      <c r="E72" s="887"/>
      <c r="F72" s="887"/>
      <c r="G72" s="887"/>
      <c r="H72" s="887"/>
      <c r="I72" s="887"/>
      <c r="J72" s="887"/>
      <c r="K72" s="887"/>
      <c r="L72" s="887"/>
      <c r="M72" s="887"/>
      <c r="N72" s="887"/>
      <c r="O72" s="887"/>
      <c r="P72" s="888"/>
      <c r="Q72" s="892">
        <v>1600855</v>
      </c>
      <c r="R72" s="843"/>
      <c r="S72" s="843"/>
      <c r="T72" s="843"/>
      <c r="U72" s="843"/>
      <c r="V72" s="843">
        <v>1567252</v>
      </c>
      <c r="W72" s="843"/>
      <c r="X72" s="843"/>
      <c r="Y72" s="843"/>
      <c r="Z72" s="843"/>
      <c r="AA72" s="843">
        <v>33603</v>
      </c>
      <c r="AB72" s="843"/>
      <c r="AC72" s="843"/>
      <c r="AD72" s="843"/>
      <c r="AE72" s="843"/>
      <c r="AF72" s="843">
        <v>33603</v>
      </c>
      <c r="AG72" s="843"/>
      <c r="AH72" s="843"/>
      <c r="AI72" s="843"/>
      <c r="AJ72" s="843"/>
      <c r="AK72" s="843">
        <v>22693</v>
      </c>
      <c r="AL72" s="843"/>
      <c r="AM72" s="843"/>
      <c r="AN72" s="843"/>
      <c r="AO72" s="843"/>
      <c r="AP72" s="891" t="s">
        <v>558</v>
      </c>
      <c r="AQ72" s="890"/>
      <c r="AR72" s="890"/>
      <c r="AS72" s="890"/>
      <c r="AT72" s="847"/>
      <c r="AU72" s="891" t="s">
        <v>558</v>
      </c>
      <c r="AV72" s="890"/>
      <c r="AW72" s="890"/>
      <c r="AX72" s="890"/>
      <c r="AY72" s="847"/>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2">
        <v>6</v>
      </c>
      <c r="B73" s="886"/>
      <c r="C73" s="887"/>
      <c r="D73" s="887"/>
      <c r="E73" s="887"/>
      <c r="F73" s="887"/>
      <c r="G73" s="887"/>
      <c r="H73" s="887"/>
      <c r="I73" s="887"/>
      <c r="J73" s="887"/>
      <c r="K73" s="887"/>
      <c r="L73" s="887"/>
      <c r="M73" s="887"/>
      <c r="N73" s="887"/>
      <c r="O73" s="887"/>
      <c r="P73" s="888"/>
      <c r="Q73" s="892"/>
      <c r="R73" s="843"/>
      <c r="S73" s="843"/>
      <c r="T73" s="843"/>
      <c r="U73" s="843"/>
      <c r="V73" s="843"/>
      <c r="W73" s="843"/>
      <c r="X73" s="843"/>
      <c r="Y73" s="843"/>
      <c r="Z73" s="843"/>
      <c r="AA73" s="843"/>
      <c r="AB73" s="843"/>
      <c r="AC73" s="843"/>
      <c r="AD73" s="843"/>
      <c r="AE73" s="843"/>
      <c r="AF73" s="843"/>
      <c r="AG73" s="843"/>
      <c r="AH73" s="843"/>
      <c r="AI73" s="843"/>
      <c r="AJ73" s="843"/>
      <c r="AK73" s="843"/>
      <c r="AL73" s="843"/>
      <c r="AM73" s="843"/>
      <c r="AN73" s="843"/>
      <c r="AO73" s="843"/>
      <c r="AP73" s="843"/>
      <c r="AQ73" s="843"/>
      <c r="AR73" s="843"/>
      <c r="AS73" s="843"/>
      <c r="AT73" s="843"/>
      <c r="AU73" s="843"/>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2">
        <v>7</v>
      </c>
      <c r="B74" s="886"/>
      <c r="C74" s="887"/>
      <c r="D74" s="887"/>
      <c r="E74" s="887"/>
      <c r="F74" s="887"/>
      <c r="G74" s="887"/>
      <c r="H74" s="887"/>
      <c r="I74" s="887"/>
      <c r="J74" s="887"/>
      <c r="K74" s="887"/>
      <c r="L74" s="887"/>
      <c r="M74" s="887"/>
      <c r="N74" s="887"/>
      <c r="O74" s="887"/>
      <c r="P74" s="888"/>
      <c r="Q74" s="892"/>
      <c r="R74" s="843"/>
      <c r="S74" s="843"/>
      <c r="T74" s="843"/>
      <c r="U74" s="843"/>
      <c r="V74" s="843"/>
      <c r="W74" s="843"/>
      <c r="X74" s="843"/>
      <c r="Y74" s="843"/>
      <c r="Z74" s="843"/>
      <c r="AA74" s="843"/>
      <c r="AB74" s="843"/>
      <c r="AC74" s="843"/>
      <c r="AD74" s="843"/>
      <c r="AE74" s="843"/>
      <c r="AF74" s="843"/>
      <c r="AG74" s="843"/>
      <c r="AH74" s="843"/>
      <c r="AI74" s="843"/>
      <c r="AJ74" s="843"/>
      <c r="AK74" s="843"/>
      <c r="AL74" s="843"/>
      <c r="AM74" s="843"/>
      <c r="AN74" s="843"/>
      <c r="AO74" s="843"/>
      <c r="AP74" s="843"/>
      <c r="AQ74" s="843"/>
      <c r="AR74" s="843"/>
      <c r="AS74" s="843"/>
      <c r="AT74" s="843"/>
      <c r="AU74" s="843"/>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2">
        <v>8</v>
      </c>
      <c r="B75" s="886"/>
      <c r="C75" s="887"/>
      <c r="D75" s="887"/>
      <c r="E75" s="887"/>
      <c r="F75" s="887"/>
      <c r="G75" s="887"/>
      <c r="H75" s="887"/>
      <c r="I75" s="887"/>
      <c r="J75" s="887"/>
      <c r="K75" s="887"/>
      <c r="L75" s="887"/>
      <c r="M75" s="887"/>
      <c r="N75" s="887"/>
      <c r="O75" s="887"/>
      <c r="P75" s="888"/>
      <c r="Q75" s="889"/>
      <c r="R75" s="890"/>
      <c r="S75" s="890"/>
      <c r="T75" s="890"/>
      <c r="U75" s="847"/>
      <c r="V75" s="891"/>
      <c r="W75" s="890"/>
      <c r="X75" s="890"/>
      <c r="Y75" s="890"/>
      <c r="Z75" s="847"/>
      <c r="AA75" s="891"/>
      <c r="AB75" s="890"/>
      <c r="AC75" s="890"/>
      <c r="AD75" s="890"/>
      <c r="AE75" s="847"/>
      <c r="AF75" s="891"/>
      <c r="AG75" s="890"/>
      <c r="AH75" s="890"/>
      <c r="AI75" s="890"/>
      <c r="AJ75" s="847"/>
      <c r="AK75" s="891"/>
      <c r="AL75" s="890"/>
      <c r="AM75" s="890"/>
      <c r="AN75" s="890"/>
      <c r="AO75" s="847"/>
      <c r="AP75" s="891"/>
      <c r="AQ75" s="890"/>
      <c r="AR75" s="890"/>
      <c r="AS75" s="890"/>
      <c r="AT75" s="847"/>
      <c r="AU75" s="891"/>
      <c r="AV75" s="890"/>
      <c r="AW75" s="890"/>
      <c r="AX75" s="890"/>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2">
        <v>9</v>
      </c>
      <c r="B76" s="886"/>
      <c r="C76" s="887"/>
      <c r="D76" s="887"/>
      <c r="E76" s="887"/>
      <c r="F76" s="887"/>
      <c r="G76" s="887"/>
      <c r="H76" s="887"/>
      <c r="I76" s="887"/>
      <c r="J76" s="887"/>
      <c r="K76" s="887"/>
      <c r="L76" s="887"/>
      <c r="M76" s="887"/>
      <c r="N76" s="887"/>
      <c r="O76" s="887"/>
      <c r="P76" s="888"/>
      <c r="Q76" s="889"/>
      <c r="R76" s="890"/>
      <c r="S76" s="890"/>
      <c r="T76" s="890"/>
      <c r="U76" s="847"/>
      <c r="V76" s="891"/>
      <c r="W76" s="890"/>
      <c r="X76" s="890"/>
      <c r="Y76" s="890"/>
      <c r="Z76" s="847"/>
      <c r="AA76" s="891"/>
      <c r="AB76" s="890"/>
      <c r="AC76" s="890"/>
      <c r="AD76" s="890"/>
      <c r="AE76" s="847"/>
      <c r="AF76" s="891"/>
      <c r="AG76" s="890"/>
      <c r="AH76" s="890"/>
      <c r="AI76" s="890"/>
      <c r="AJ76" s="847"/>
      <c r="AK76" s="891"/>
      <c r="AL76" s="890"/>
      <c r="AM76" s="890"/>
      <c r="AN76" s="890"/>
      <c r="AO76" s="847"/>
      <c r="AP76" s="891"/>
      <c r="AQ76" s="890"/>
      <c r="AR76" s="890"/>
      <c r="AS76" s="890"/>
      <c r="AT76" s="847"/>
      <c r="AU76" s="891"/>
      <c r="AV76" s="890"/>
      <c r="AW76" s="890"/>
      <c r="AX76" s="890"/>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2">
        <v>10</v>
      </c>
      <c r="B77" s="886"/>
      <c r="C77" s="887"/>
      <c r="D77" s="887"/>
      <c r="E77" s="887"/>
      <c r="F77" s="887"/>
      <c r="G77" s="887"/>
      <c r="H77" s="887"/>
      <c r="I77" s="887"/>
      <c r="J77" s="887"/>
      <c r="K77" s="887"/>
      <c r="L77" s="887"/>
      <c r="M77" s="887"/>
      <c r="N77" s="887"/>
      <c r="O77" s="887"/>
      <c r="P77" s="888"/>
      <c r="Q77" s="889"/>
      <c r="R77" s="890"/>
      <c r="S77" s="890"/>
      <c r="T77" s="890"/>
      <c r="U77" s="847"/>
      <c r="V77" s="891"/>
      <c r="W77" s="890"/>
      <c r="X77" s="890"/>
      <c r="Y77" s="890"/>
      <c r="Z77" s="847"/>
      <c r="AA77" s="891"/>
      <c r="AB77" s="890"/>
      <c r="AC77" s="890"/>
      <c r="AD77" s="890"/>
      <c r="AE77" s="847"/>
      <c r="AF77" s="891"/>
      <c r="AG77" s="890"/>
      <c r="AH77" s="890"/>
      <c r="AI77" s="890"/>
      <c r="AJ77" s="847"/>
      <c r="AK77" s="891"/>
      <c r="AL77" s="890"/>
      <c r="AM77" s="890"/>
      <c r="AN77" s="890"/>
      <c r="AO77" s="847"/>
      <c r="AP77" s="891"/>
      <c r="AQ77" s="890"/>
      <c r="AR77" s="890"/>
      <c r="AS77" s="890"/>
      <c r="AT77" s="847"/>
      <c r="AU77" s="891"/>
      <c r="AV77" s="890"/>
      <c r="AW77" s="890"/>
      <c r="AX77" s="890"/>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2">
        <v>11</v>
      </c>
      <c r="B78" s="886"/>
      <c r="C78" s="887"/>
      <c r="D78" s="887"/>
      <c r="E78" s="887"/>
      <c r="F78" s="887"/>
      <c r="G78" s="887"/>
      <c r="H78" s="887"/>
      <c r="I78" s="887"/>
      <c r="J78" s="887"/>
      <c r="K78" s="887"/>
      <c r="L78" s="887"/>
      <c r="M78" s="887"/>
      <c r="N78" s="887"/>
      <c r="O78" s="887"/>
      <c r="P78" s="888"/>
      <c r="Q78" s="892"/>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2">
        <v>12</v>
      </c>
      <c r="B79" s="886"/>
      <c r="C79" s="887"/>
      <c r="D79" s="887"/>
      <c r="E79" s="887"/>
      <c r="F79" s="887"/>
      <c r="G79" s="887"/>
      <c r="H79" s="887"/>
      <c r="I79" s="887"/>
      <c r="J79" s="887"/>
      <c r="K79" s="887"/>
      <c r="L79" s="887"/>
      <c r="M79" s="887"/>
      <c r="N79" s="887"/>
      <c r="O79" s="887"/>
      <c r="P79" s="888"/>
      <c r="Q79" s="892"/>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2">
        <v>13</v>
      </c>
      <c r="B80" s="886"/>
      <c r="C80" s="887"/>
      <c r="D80" s="887"/>
      <c r="E80" s="887"/>
      <c r="F80" s="887"/>
      <c r="G80" s="887"/>
      <c r="H80" s="887"/>
      <c r="I80" s="887"/>
      <c r="J80" s="887"/>
      <c r="K80" s="887"/>
      <c r="L80" s="887"/>
      <c r="M80" s="887"/>
      <c r="N80" s="887"/>
      <c r="O80" s="887"/>
      <c r="P80" s="888"/>
      <c r="Q80" s="892"/>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2">
        <v>14</v>
      </c>
      <c r="B81" s="886"/>
      <c r="C81" s="887"/>
      <c r="D81" s="887"/>
      <c r="E81" s="887"/>
      <c r="F81" s="887"/>
      <c r="G81" s="887"/>
      <c r="H81" s="887"/>
      <c r="I81" s="887"/>
      <c r="J81" s="887"/>
      <c r="K81" s="887"/>
      <c r="L81" s="887"/>
      <c r="M81" s="887"/>
      <c r="N81" s="887"/>
      <c r="O81" s="887"/>
      <c r="P81" s="888"/>
      <c r="Q81" s="892"/>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2">
        <v>15</v>
      </c>
      <c r="B82" s="886"/>
      <c r="C82" s="887"/>
      <c r="D82" s="887"/>
      <c r="E82" s="887"/>
      <c r="F82" s="887"/>
      <c r="G82" s="887"/>
      <c r="H82" s="887"/>
      <c r="I82" s="887"/>
      <c r="J82" s="887"/>
      <c r="K82" s="887"/>
      <c r="L82" s="887"/>
      <c r="M82" s="887"/>
      <c r="N82" s="887"/>
      <c r="O82" s="887"/>
      <c r="P82" s="888"/>
      <c r="Q82" s="892"/>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2">
        <v>16</v>
      </c>
      <c r="B83" s="886"/>
      <c r="C83" s="887"/>
      <c r="D83" s="887"/>
      <c r="E83" s="887"/>
      <c r="F83" s="887"/>
      <c r="G83" s="887"/>
      <c r="H83" s="887"/>
      <c r="I83" s="887"/>
      <c r="J83" s="887"/>
      <c r="K83" s="887"/>
      <c r="L83" s="887"/>
      <c r="M83" s="887"/>
      <c r="N83" s="887"/>
      <c r="O83" s="887"/>
      <c r="P83" s="888"/>
      <c r="Q83" s="892"/>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2">
        <v>17</v>
      </c>
      <c r="B84" s="886"/>
      <c r="C84" s="887"/>
      <c r="D84" s="887"/>
      <c r="E84" s="887"/>
      <c r="F84" s="887"/>
      <c r="G84" s="887"/>
      <c r="H84" s="887"/>
      <c r="I84" s="887"/>
      <c r="J84" s="887"/>
      <c r="K84" s="887"/>
      <c r="L84" s="887"/>
      <c r="M84" s="887"/>
      <c r="N84" s="887"/>
      <c r="O84" s="887"/>
      <c r="P84" s="888"/>
      <c r="Q84" s="892"/>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2">
        <v>18</v>
      </c>
      <c r="B85" s="886"/>
      <c r="C85" s="887"/>
      <c r="D85" s="887"/>
      <c r="E85" s="887"/>
      <c r="F85" s="887"/>
      <c r="G85" s="887"/>
      <c r="H85" s="887"/>
      <c r="I85" s="887"/>
      <c r="J85" s="887"/>
      <c r="K85" s="887"/>
      <c r="L85" s="887"/>
      <c r="M85" s="887"/>
      <c r="N85" s="887"/>
      <c r="O85" s="887"/>
      <c r="P85" s="888"/>
      <c r="Q85" s="892"/>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2">
        <v>19</v>
      </c>
      <c r="B86" s="886"/>
      <c r="C86" s="887"/>
      <c r="D86" s="887"/>
      <c r="E86" s="887"/>
      <c r="F86" s="887"/>
      <c r="G86" s="887"/>
      <c r="H86" s="887"/>
      <c r="I86" s="887"/>
      <c r="J86" s="887"/>
      <c r="K86" s="887"/>
      <c r="L86" s="887"/>
      <c r="M86" s="887"/>
      <c r="N86" s="887"/>
      <c r="O86" s="887"/>
      <c r="P86" s="888"/>
      <c r="Q86" s="892"/>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8">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4" t="s">
        <v>377</v>
      </c>
      <c r="B88" s="802" t="s">
        <v>398</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80000</v>
      </c>
      <c r="AG88" s="857"/>
      <c r="AH88" s="857"/>
      <c r="AI88" s="857"/>
      <c r="AJ88" s="857"/>
      <c r="AK88" s="854"/>
      <c r="AL88" s="854"/>
      <c r="AM88" s="854"/>
      <c r="AN88" s="854"/>
      <c r="AO88" s="854"/>
      <c r="AP88" s="857">
        <v>81831</v>
      </c>
      <c r="AQ88" s="857"/>
      <c r="AR88" s="857"/>
      <c r="AS88" s="857"/>
      <c r="AT88" s="857"/>
      <c r="AU88" s="857">
        <v>2496</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802" t="s">
        <v>399</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13</v>
      </c>
      <c r="CS102" s="865"/>
      <c r="CT102" s="865"/>
      <c r="CU102" s="865"/>
      <c r="CV102" s="904"/>
      <c r="CW102" s="903">
        <v>20</v>
      </c>
      <c r="CX102" s="865"/>
      <c r="CY102" s="865"/>
      <c r="CZ102" s="865"/>
      <c r="DA102" s="904"/>
      <c r="DB102" s="903">
        <v>1610</v>
      </c>
      <c r="DC102" s="865"/>
      <c r="DD102" s="865"/>
      <c r="DE102" s="865"/>
      <c r="DF102" s="904"/>
      <c r="DG102" s="903">
        <v>3570</v>
      </c>
      <c r="DH102" s="865"/>
      <c r="DI102" s="865"/>
      <c r="DJ102" s="865"/>
      <c r="DK102" s="904"/>
      <c r="DL102" s="903" t="s">
        <v>558</v>
      </c>
      <c r="DM102" s="865"/>
      <c r="DN102" s="865"/>
      <c r="DO102" s="865"/>
      <c r="DP102" s="904"/>
      <c r="DQ102" s="903" t="s">
        <v>558</v>
      </c>
      <c r="DR102" s="865"/>
      <c r="DS102" s="865"/>
      <c r="DT102" s="865"/>
      <c r="DU102" s="904"/>
      <c r="DV102" s="802"/>
      <c r="DW102" s="803"/>
      <c r="DX102" s="803"/>
      <c r="DY102" s="803"/>
      <c r="DZ102" s="927"/>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8" t="s">
        <v>400</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9" t="s">
        <v>401</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402</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403</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404</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405</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406</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407</v>
      </c>
      <c r="AB109" s="906"/>
      <c r="AC109" s="906"/>
      <c r="AD109" s="906"/>
      <c r="AE109" s="907"/>
      <c r="AF109" s="905" t="s">
        <v>408</v>
      </c>
      <c r="AG109" s="906"/>
      <c r="AH109" s="906"/>
      <c r="AI109" s="906"/>
      <c r="AJ109" s="907"/>
      <c r="AK109" s="905" t="s">
        <v>294</v>
      </c>
      <c r="AL109" s="906"/>
      <c r="AM109" s="906"/>
      <c r="AN109" s="906"/>
      <c r="AO109" s="907"/>
      <c r="AP109" s="905" t="s">
        <v>409</v>
      </c>
      <c r="AQ109" s="906"/>
      <c r="AR109" s="906"/>
      <c r="AS109" s="906"/>
      <c r="AT109" s="908"/>
      <c r="AU109" s="925" t="s">
        <v>406</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407</v>
      </c>
      <c r="BR109" s="906"/>
      <c r="BS109" s="906"/>
      <c r="BT109" s="906"/>
      <c r="BU109" s="907"/>
      <c r="BV109" s="905" t="s">
        <v>408</v>
      </c>
      <c r="BW109" s="906"/>
      <c r="BX109" s="906"/>
      <c r="BY109" s="906"/>
      <c r="BZ109" s="907"/>
      <c r="CA109" s="905" t="s">
        <v>294</v>
      </c>
      <c r="CB109" s="906"/>
      <c r="CC109" s="906"/>
      <c r="CD109" s="906"/>
      <c r="CE109" s="907"/>
      <c r="CF109" s="926" t="s">
        <v>409</v>
      </c>
      <c r="CG109" s="926"/>
      <c r="CH109" s="926"/>
      <c r="CI109" s="926"/>
      <c r="CJ109" s="926"/>
      <c r="CK109" s="905" t="s">
        <v>410</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407</v>
      </c>
      <c r="DH109" s="906"/>
      <c r="DI109" s="906"/>
      <c r="DJ109" s="906"/>
      <c r="DK109" s="907"/>
      <c r="DL109" s="905" t="s">
        <v>408</v>
      </c>
      <c r="DM109" s="906"/>
      <c r="DN109" s="906"/>
      <c r="DO109" s="906"/>
      <c r="DP109" s="907"/>
      <c r="DQ109" s="905" t="s">
        <v>294</v>
      </c>
      <c r="DR109" s="906"/>
      <c r="DS109" s="906"/>
      <c r="DT109" s="906"/>
      <c r="DU109" s="907"/>
      <c r="DV109" s="905" t="s">
        <v>409</v>
      </c>
      <c r="DW109" s="906"/>
      <c r="DX109" s="906"/>
      <c r="DY109" s="906"/>
      <c r="DZ109" s="908"/>
    </row>
    <row r="110" spans="1:131" s="224" customFormat="1" ht="26.25" customHeight="1" x14ac:dyDescent="0.2">
      <c r="A110" s="909" t="s">
        <v>411</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1093603</v>
      </c>
      <c r="AB110" s="913"/>
      <c r="AC110" s="913"/>
      <c r="AD110" s="913"/>
      <c r="AE110" s="914"/>
      <c r="AF110" s="915">
        <v>1154949</v>
      </c>
      <c r="AG110" s="913"/>
      <c r="AH110" s="913"/>
      <c r="AI110" s="913"/>
      <c r="AJ110" s="914"/>
      <c r="AK110" s="915">
        <v>1594673</v>
      </c>
      <c r="AL110" s="913"/>
      <c r="AM110" s="913"/>
      <c r="AN110" s="913"/>
      <c r="AO110" s="914"/>
      <c r="AP110" s="916">
        <v>1.2</v>
      </c>
      <c r="AQ110" s="917"/>
      <c r="AR110" s="917"/>
      <c r="AS110" s="917"/>
      <c r="AT110" s="918"/>
      <c r="AU110" s="919" t="s">
        <v>69</v>
      </c>
      <c r="AV110" s="920"/>
      <c r="AW110" s="920"/>
      <c r="AX110" s="920"/>
      <c r="AY110" s="920"/>
      <c r="AZ110" s="942" t="s">
        <v>412</v>
      </c>
      <c r="BA110" s="910"/>
      <c r="BB110" s="910"/>
      <c r="BC110" s="910"/>
      <c r="BD110" s="910"/>
      <c r="BE110" s="910"/>
      <c r="BF110" s="910"/>
      <c r="BG110" s="910"/>
      <c r="BH110" s="910"/>
      <c r="BI110" s="910"/>
      <c r="BJ110" s="910"/>
      <c r="BK110" s="910"/>
      <c r="BL110" s="910"/>
      <c r="BM110" s="910"/>
      <c r="BN110" s="910"/>
      <c r="BO110" s="910"/>
      <c r="BP110" s="911"/>
      <c r="BQ110" s="943">
        <v>14093319</v>
      </c>
      <c r="BR110" s="944"/>
      <c r="BS110" s="944"/>
      <c r="BT110" s="944"/>
      <c r="BU110" s="944"/>
      <c r="BV110" s="944">
        <v>13248550</v>
      </c>
      <c r="BW110" s="944"/>
      <c r="BX110" s="944"/>
      <c r="BY110" s="944"/>
      <c r="BZ110" s="944"/>
      <c r="CA110" s="944">
        <v>45154252</v>
      </c>
      <c r="CB110" s="944"/>
      <c r="CC110" s="944"/>
      <c r="CD110" s="944"/>
      <c r="CE110" s="944"/>
      <c r="CF110" s="957">
        <v>35</v>
      </c>
      <c r="CG110" s="958"/>
      <c r="CH110" s="958"/>
      <c r="CI110" s="958"/>
      <c r="CJ110" s="958"/>
      <c r="CK110" s="959" t="s">
        <v>413</v>
      </c>
      <c r="CL110" s="960"/>
      <c r="CM110" s="942" t="s">
        <v>414</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122</v>
      </c>
      <c r="DH110" s="944"/>
      <c r="DI110" s="944"/>
      <c r="DJ110" s="944"/>
      <c r="DK110" s="944"/>
      <c r="DL110" s="944" t="s">
        <v>122</v>
      </c>
      <c r="DM110" s="944"/>
      <c r="DN110" s="944"/>
      <c r="DO110" s="944"/>
      <c r="DP110" s="944"/>
      <c r="DQ110" s="944" t="s">
        <v>122</v>
      </c>
      <c r="DR110" s="944"/>
      <c r="DS110" s="944"/>
      <c r="DT110" s="944"/>
      <c r="DU110" s="944"/>
      <c r="DV110" s="945" t="s">
        <v>122</v>
      </c>
      <c r="DW110" s="945"/>
      <c r="DX110" s="945"/>
      <c r="DY110" s="945"/>
      <c r="DZ110" s="946"/>
    </row>
    <row r="111" spans="1:131" s="224" customFormat="1" ht="26.25" customHeight="1" x14ac:dyDescent="0.2">
      <c r="A111" s="947" t="s">
        <v>415</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122</v>
      </c>
      <c r="AB111" s="951"/>
      <c r="AC111" s="951"/>
      <c r="AD111" s="951"/>
      <c r="AE111" s="952"/>
      <c r="AF111" s="953" t="s">
        <v>122</v>
      </c>
      <c r="AG111" s="951"/>
      <c r="AH111" s="951"/>
      <c r="AI111" s="951"/>
      <c r="AJ111" s="952"/>
      <c r="AK111" s="953" t="s">
        <v>122</v>
      </c>
      <c r="AL111" s="951"/>
      <c r="AM111" s="951"/>
      <c r="AN111" s="951"/>
      <c r="AO111" s="952"/>
      <c r="AP111" s="954" t="s">
        <v>122</v>
      </c>
      <c r="AQ111" s="955"/>
      <c r="AR111" s="955"/>
      <c r="AS111" s="955"/>
      <c r="AT111" s="956"/>
      <c r="AU111" s="921"/>
      <c r="AV111" s="922"/>
      <c r="AW111" s="922"/>
      <c r="AX111" s="922"/>
      <c r="AY111" s="922"/>
      <c r="AZ111" s="935" t="s">
        <v>416</v>
      </c>
      <c r="BA111" s="936"/>
      <c r="BB111" s="936"/>
      <c r="BC111" s="936"/>
      <c r="BD111" s="936"/>
      <c r="BE111" s="936"/>
      <c r="BF111" s="936"/>
      <c r="BG111" s="936"/>
      <c r="BH111" s="936"/>
      <c r="BI111" s="936"/>
      <c r="BJ111" s="936"/>
      <c r="BK111" s="936"/>
      <c r="BL111" s="936"/>
      <c r="BM111" s="936"/>
      <c r="BN111" s="936"/>
      <c r="BO111" s="936"/>
      <c r="BP111" s="937"/>
      <c r="BQ111" s="938">
        <v>8447350</v>
      </c>
      <c r="BR111" s="939"/>
      <c r="BS111" s="939"/>
      <c r="BT111" s="939"/>
      <c r="BU111" s="939"/>
      <c r="BV111" s="939">
        <v>7158016</v>
      </c>
      <c r="BW111" s="939"/>
      <c r="BX111" s="939"/>
      <c r="BY111" s="939"/>
      <c r="BZ111" s="939"/>
      <c r="CA111" s="939">
        <v>5667094</v>
      </c>
      <c r="CB111" s="939"/>
      <c r="CC111" s="939"/>
      <c r="CD111" s="939"/>
      <c r="CE111" s="939"/>
      <c r="CF111" s="933">
        <v>4.4000000000000004</v>
      </c>
      <c r="CG111" s="934"/>
      <c r="CH111" s="934"/>
      <c r="CI111" s="934"/>
      <c r="CJ111" s="934"/>
      <c r="CK111" s="961"/>
      <c r="CL111" s="962"/>
      <c r="CM111" s="935" t="s">
        <v>417</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122</v>
      </c>
      <c r="DH111" s="939"/>
      <c r="DI111" s="939"/>
      <c r="DJ111" s="939"/>
      <c r="DK111" s="939"/>
      <c r="DL111" s="939" t="s">
        <v>122</v>
      </c>
      <c r="DM111" s="939"/>
      <c r="DN111" s="939"/>
      <c r="DO111" s="939"/>
      <c r="DP111" s="939"/>
      <c r="DQ111" s="939" t="s">
        <v>122</v>
      </c>
      <c r="DR111" s="939"/>
      <c r="DS111" s="939"/>
      <c r="DT111" s="939"/>
      <c r="DU111" s="939"/>
      <c r="DV111" s="940" t="s">
        <v>122</v>
      </c>
      <c r="DW111" s="940"/>
      <c r="DX111" s="940"/>
      <c r="DY111" s="940"/>
      <c r="DZ111" s="941"/>
    </row>
    <row r="112" spans="1:131" s="224" customFormat="1" ht="26.25" customHeight="1" x14ac:dyDescent="0.2">
      <c r="A112" s="965" t="s">
        <v>418</v>
      </c>
      <c r="B112" s="966"/>
      <c r="C112" s="936" t="s">
        <v>419</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v>105033</v>
      </c>
      <c r="AB112" s="972"/>
      <c r="AC112" s="972"/>
      <c r="AD112" s="972"/>
      <c r="AE112" s="973"/>
      <c r="AF112" s="974">
        <v>105033</v>
      </c>
      <c r="AG112" s="972"/>
      <c r="AH112" s="972"/>
      <c r="AI112" s="972"/>
      <c r="AJ112" s="973"/>
      <c r="AK112" s="974">
        <v>105033</v>
      </c>
      <c r="AL112" s="972"/>
      <c r="AM112" s="972"/>
      <c r="AN112" s="972"/>
      <c r="AO112" s="973"/>
      <c r="AP112" s="975">
        <v>0.1</v>
      </c>
      <c r="AQ112" s="976"/>
      <c r="AR112" s="976"/>
      <c r="AS112" s="976"/>
      <c r="AT112" s="977"/>
      <c r="AU112" s="921"/>
      <c r="AV112" s="922"/>
      <c r="AW112" s="922"/>
      <c r="AX112" s="922"/>
      <c r="AY112" s="922"/>
      <c r="AZ112" s="935" t="s">
        <v>420</v>
      </c>
      <c r="BA112" s="936"/>
      <c r="BB112" s="936"/>
      <c r="BC112" s="936"/>
      <c r="BD112" s="936"/>
      <c r="BE112" s="936"/>
      <c r="BF112" s="936"/>
      <c r="BG112" s="936"/>
      <c r="BH112" s="936"/>
      <c r="BI112" s="936"/>
      <c r="BJ112" s="936"/>
      <c r="BK112" s="936"/>
      <c r="BL112" s="936"/>
      <c r="BM112" s="936"/>
      <c r="BN112" s="936"/>
      <c r="BO112" s="936"/>
      <c r="BP112" s="937"/>
      <c r="BQ112" s="938">
        <v>99667</v>
      </c>
      <c r="BR112" s="939"/>
      <c r="BS112" s="939"/>
      <c r="BT112" s="939"/>
      <c r="BU112" s="939"/>
      <c r="BV112" s="939">
        <v>79285</v>
      </c>
      <c r="BW112" s="939"/>
      <c r="BX112" s="939"/>
      <c r="BY112" s="939"/>
      <c r="BZ112" s="939"/>
      <c r="CA112" s="939">
        <v>61050</v>
      </c>
      <c r="CB112" s="939"/>
      <c r="CC112" s="939"/>
      <c r="CD112" s="939"/>
      <c r="CE112" s="939"/>
      <c r="CF112" s="933">
        <v>0</v>
      </c>
      <c r="CG112" s="934"/>
      <c r="CH112" s="934"/>
      <c r="CI112" s="934"/>
      <c r="CJ112" s="934"/>
      <c r="CK112" s="961"/>
      <c r="CL112" s="962"/>
      <c r="CM112" s="935" t="s">
        <v>421</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122</v>
      </c>
      <c r="DH112" s="939"/>
      <c r="DI112" s="939"/>
      <c r="DJ112" s="939"/>
      <c r="DK112" s="939"/>
      <c r="DL112" s="939" t="s">
        <v>122</v>
      </c>
      <c r="DM112" s="939"/>
      <c r="DN112" s="939"/>
      <c r="DO112" s="939"/>
      <c r="DP112" s="939"/>
      <c r="DQ112" s="939" t="s">
        <v>122</v>
      </c>
      <c r="DR112" s="939"/>
      <c r="DS112" s="939"/>
      <c r="DT112" s="939"/>
      <c r="DU112" s="939"/>
      <c r="DV112" s="940" t="s">
        <v>122</v>
      </c>
      <c r="DW112" s="940"/>
      <c r="DX112" s="940"/>
      <c r="DY112" s="940"/>
      <c r="DZ112" s="941"/>
    </row>
    <row r="113" spans="1:130" s="224" customFormat="1" ht="26.25" customHeight="1" x14ac:dyDescent="0.2">
      <c r="A113" s="967"/>
      <c r="B113" s="968"/>
      <c r="C113" s="936" t="s">
        <v>422</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12076</v>
      </c>
      <c r="AB113" s="951"/>
      <c r="AC113" s="951"/>
      <c r="AD113" s="951"/>
      <c r="AE113" s="952"/>
      <c r="AF113" s="953">
        <v>10784</v>
      </c>
      <c r="AG113" s="951"/>
      <c r="AH113" s="951"/>
      <c r="AI113" s="951"/>
      <c r="AJ113" s="952"/>
      <c r="AK113" s="953">
        <v>9471</v>
      </c>
      <c r="AL113" s="951"/>
      <c r="AM113" s="951"/>
      <c r="AN113" s="951"/>
      <c r="AO113" s="952"/>
      <c r="AP113" s="954">
        <v>0</v>
      </c>
      <c r="AQ113" s="955"/>
      <c r="AR113" s="955"/>
      <c r="AS113" s="955"/>
      <c r="AT113" s="956"/>
      <c r="AU113" s="921"/>
      <c r="AV113" s="922"/>
      <c r="AW113" s="922"/>
      <c r="AX113" s="922"/>
      <c r="AY113" s="922"/>
      <c r="AZ113" s="935" t="s">
        <v>423</v>
      </c>
      <c r="BA113" s="936"/>
      <c r="BB113" s="936"/>
      <c r="BC113" s="936"/>
      <c r="BD113" s="936"/>
      <c r="BE113" s="936"/>
      <c r="BF113" s="936"/>
      <c r="BG113" s="936"/>
      <c r="BH113" s="936"/>
      <c r="BI113" s="936"/>
      <c r="BJ113" s="936"/>
      <c r="BK113" s="936"/>
      <c r="BL113" s="936"/>
      <c r="BM113" s="936"/>
      <c r="BN113" s="936"/>
      <c r="BO113" s="936"/>
      <c r="BP113" s="937"/>
      <c r="BQ113" s="938">
        <v>2017088</v>
      </c>
      <c r="BR113" s="939"/>
      <c r="BS113" s="939"/>
      <c r="BT113" s="939"/>
      <c r="BU113" s="939"/>
      <c r="BV113" s="939">
        <v>2400353</v>
      </c>
      <c r="BW113" s="939"/>
      <c r="BX113" s="939"/>
      <c r="BY113" s="939"/>
      <c r="BZ113" s="939"/>
      <c r="CA113" s="939">
        <v>2495779</v>
      </c>
      <c r="CB113" s="939"/>
      <c r="CC113" s="939"/>
      <c r="CD113" s="939"/>
      <c r="CE113" s="939"/>
      <c r="CF113" s="933">
        <v>1.9</v>
      </c>
      <c r="CG113" s="934"/>
      <c r="CH113" s="934"/>
      <c r="CI113" s="934"/>
      <c r="CJ113" s="934"/>
      <c r="CK113" s="961"/>
      <c r="CL113" s="962"/>
      <c r="CM113" s="935" t="s">
        <v>424</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122</v>
      </c>
      <c r="DH113" s="972"/>
      <c r="DI113" s="972"/>
      <c r="DJ113" s="972"/>
      <c r="DK113" s="973"/>
      <c r="DL113" s="974" t="s">
        <v>122</v>
      </c>
      <c r="DM113" s="972"/>
      <c r="DN113" s="972"/>
      <c r="DO113" s="972"/>
      <c r="DP113" s="973"/>
      <c r="DQ113" s="974" t="s">
        <v>122</v>
      </c>
      <c r="DR113" s="972"/>
      <c r="DS113" s="972"/>
      <c r="DT113" s="972"/>
      <c r="DU113" s="973"/>
      <c r="DV113" s="975" t="s">
        <v>122</v>
      </c>
      <c r="DW113" s="976"/>
      <c r="DX113" s="976"/>
      <c r="DY113" s="976"/>
      <c r="DZ113" s="977"/>
    </row>
    <row r="114" spans="1:130" s="224" customFormat="1" ht="26.25" customHeight="1" x14ac:dyDescent="0.2">
      <c r="A114" s="967"/>
      <c r="B114" s="968"/>
      <c r="C114" s="936" t="s">
        <v>425</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130732</v>
      </c>
      <c r="AB114" s="972"/>
      <c r="AC114" s="972"/>
      <c r="AD114" s="972"/>
      <c r="AE114" s="973"/>
      <c r="AF114" s="974">
        <v>133086</v>
      </c>
      <c r="AG114" s="972"/>
      <c r="AH114" s="972"/>
      <c r="AI114" s="972"/>
      <c r="AJ114" s="973"/>
      <c r="AK114" s="974">
        <v>162007</v>
      </c>
      <c r="AL114" s="972"/>
      <c r="AM114" s="972"/>
      <c r="AN114" s="972"/>
      <c r="AO114" s="973"/>
      <c r="AP114" s="975">
        <v>0.1</v>
      </c>
      <c r="AQ114" s="976"/>
      <c r="AR114" s="976"/>
      <c r="AS114" s="976"/>
      <c r="AT114" s="977"/>
      <c r="AU114" s="921"/>
      <c r="AV114" s="922"/>
      <c r="AW114" s="922"/>
      <c r="AX114" s="922"/>
      <c r="AY114" s="922"/>
      <c r="AZ114" s="935" t="s">
        <v>426</v>
      </c>
      <c r="BA114" s="936"/>
      <c r="BB114" s="936"/>
      <c r="BC114" s="936"/>
      <c r="BD114" s="936"/>
      <c r="BE114" s="936"/>
      <c r="BF114" s="936"/>
      <c r="BG114" s="936"/>
      <c r="BH114" s="936"/>
      <c r="BI114" s="936"/>
      <c r="BJ114" s="936"/>
      <c r="BK114" s="936"/>
      <c r="BL114" s="936"/>
      <c r="BM114" s="936"/>
      <c r="BN114" s="936"/>
      <c r="BO114" s="936"/>
      <c r="BP114" s="937"/>
      <c r="BQ114" s="938">
        <v>17024265</v>
      </c>
      <c r="BR114" s="939"/>
      <c r="BS114" s="939"/>
      <c r="BT114" s="939"/>
      <c r="BU114" s="939"/>
      <c r="BV114" s="939">
        <v>15424654</v>
      </c>
      <c r="BW114" s="939"/>
      <c r="BX114" s="939"/>
      <c r="BY114" s="939"/>
      <c r="BZ114" s="939"/>
      <c r="CA114" s="939">
        <v>16246271</v>
      </c>
      <c r="CB114" s="939"/>
      <c r="CC114" s="939"/>
      <c r="CD114" s="939"/>
      <c r="CE114" s="939"/>
      <c r="CF114" s="933">
        <v>12.6</v>
      </c>
      <c r="CG114" s="934"/>
      <c r="CH114" s="934"/>
      <c r="CI114" s="934"/>
      <c r="CJ114" s="934"/>
      <c r="CK114" s="961"/>
      <c r="CL114" s="962"/>
      <c r="CM114" s="935" t="s">
        <v>427</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122</v>
      </c>
      <c r="DH114" s="972"/>
      <c r="DI114" s="972"/>
      <c r="DJ114" s="972"/>
      <c r="DK114" s="973"/>
      <c r="DL114" s="974" t="s">
        <v>122</v>
      </c>
      <c r="DM114" s="972"/>
      <c r="DN114" s="972"/>
      <c r="DO114" s="972"/>
      <c r="DP114" s="973"/>
      <c r="DQ114" s="974" t="s">
        <v>122</v>
      </c>
      <c r="DR114" s="972"/>
      <c r="DS114" s="972"/>
      <c r="DT114" s="972"/>
      <c r="DU114" s="973"/>
      <c r="DV114" s="975" t="s">
        <v>122</v>
      </c>
      <c r="DW114" s="976"/>
      <c r="DX114" s="976"/>
      <c r="DY114" s="976"/>
      <c r="DZ114" s="977"/>
    </row>
    <row r="115" spans="1:130" s="224" customFormat="1" ht="26.25" customHeight="1" x14ac:dyDescent="0.2">
      <c r="A115" s="967"/>
      <c r="B115" s="968"/>
      <c r="C115" s="936" t="s">
        <v>428</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2058574</v>
      </c>
      <c r="AB115" s="951"/>
      <c r="AC115" s="951"/>
      <c r="AD115" s="951"/>
      <c r="AE115" s="952"/>
      <c r="AF115" s="953">
        <v>3223761</v>
      </c>
      <c r="AG115" s="951"/>
      <c r="AH115" s="951"/>
      <c r="AI115" s="951"/>
      <c r="AJ115" s="952"/>
      <c r="AK115" s="953">
        <v>3107953</v>
      </c>
      <c r="AL115" s="951"/>
      <c r="AM115" s="951"/>
      <c r="AN115" s="951"/>
      <c r="AO115" s="952"/>
      <c r="AP115" s="954">
        <v>2.4</v>
      </c>
      <c r="AQ115" s="955"/>
      <c r="AR115" s="955"/>
      <c r="AS115" s="955"/>
      <c r="AT115" s="956"/>
      <c r="AU115" s="921"/>
      <c r="AV115" s="922"/>
      <c r="AW115" s="922"/>
      <c r="AX115" s="922"/>
      <c r="AY115" s="922"/>
      <c r="AZ115" s="935" t="s">
        <v>429</v>
      </c>
      <c r="BA115" s="936"/>
      <c r="BB115" s="936"/>
      <c r="BC115" s="936"/>
      <c r="BD115" s="936"/>
      <c r="BE115" s="936"/>
      <c r="BF115" s="936"/>
      <c r="BG115" s="936"/>
      <c r="BH115" s="936"/>
      <c r="BI115" s="936"/>
      <c r="BJ115" s="936"/>
      <c r="BK115" s="936"/>
      <c r="BL115" s="936"/>
      <c r="BM115" s="936"/>
      <c r="BN115" s="936"/>
      <c r="BO115" s="936"/>
      <c r="BP115" s="937"/>
      <c r="BQ115" s="938" t="s">
        <v>122</v>
      </c>
      <c r="BR115" s="939"/>
      <c r="BS115" s="939"/>
      <c r="BT115" s="939"/>
      <c r="BU115" s="939"/>
      <c r="BV115" s="939" t="s">
        <v>122</v>
      </c>
      <c r="BW115" s="939"/>
      <c r="BX115" s="939"/>
      <c r="BY115" s="939"/>
      <c r="BZ115" s="939"/>
      <c r="CA115" s="939" t="s">
        <v>122</v>
      </c>
      <c r="CB115" s="939"/>
      <c r="CC115" s="939"/>
      <c r="CD115" s="939"/>
      <c r="CE115" s="939"/>
      <c r="CF115" s="933" t="s">
        <v>122</v>
      </c>
      <c r="CG115" s="934"/>
      <c r="CH115" s="934"/>
      <c r="CI115" s="934"/>
      <c r="CJ115" s="934"/>
      <c r="CK115" s="961"/>
      <c r="CL115" s="962"/>
      <c r="CM115" s="935" t="s">
        <v>430</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v>7316699</v>
      </c>
      <c r="DH115" s="972"/>
      <c r="DI115" s="972"/>
      <c r="DJ115" s="972"/>
      <c r="DK115" s="973"/>
      <c r="DL115" s="974">
        <v>6519730</v>
      </c>
      <c r="DM115" s="972"/>
      <c r="DN115" s="972"/>
      <c r="DO115" s="972"/>
      <c r="DP115" s="973"/>
      <c r="DQ115" s="974">
        <v>5321390</v>
      </c>
      <c r="DR115" s="972"/>
      <c r="DS115" s="972"/>
      <c r="DT115" s="972"/>
      <c r="DU115" s="973"/>
      <c r="DV115" s="975">
        <v>4.0999999999999996</v>
      </c>
      <c r="DW115" s="976"/>
      <c r="DX115" s="976"/>
      <c r="DY115" s="976"/>
      <c r="DZ115" s="977"/>
    </row>
    <row r="116" spans="1:130" s="224" customFormat="1" ht="26.25" customHeight="1" x14ac:dyDescent="0.2">
      <c r="A116" s="969"/>
      <c r="B116" s="970"/>
      <c r="C116" s="978" t="s">
        <v>431</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122</v>
      </c>
      <c r="AB116" s="972"/>
      <c r="AC116" s="972"/>
      <c r="AD116" s="972"/>
      <c r="AE116" s="973"/>
      <c r="AF116" s="974" t="s">
        <v>122</v>
      </c>
      <c r="AG116" s="972"/>
      <c r="AH116" s="972"/>
      <c r="AI116" s="972"/>
      <c r="AJ116" s="973"/>
      <c r="AK116" s="974" t="s">
        <v>122</v>
      </c>
      <c r="AL116" s="972"/>
      <c r="AM116" s="972"/>
      <c r="AN116" s="972"/>
      <c r="AO116" s="973"/>
      <c r="AP116" s="975" t="s">
        <v>122</v>
      </c>
      <c r="AQ116" s="976"/>
      <c r="AR116" s="976"/>
      <c r="AS116" s="976"/>
      <c r="AT116" s="977"/>
      <c r="AU116" s="921"/>
      <c r="AV116" s="922"/>
      <c r="AW116" s="922"/>
      <c r="AX116" s="922"/>
      <c r="AY116" s="922"/>
      <c r="AZ116" s="980" t="s">
        <v>432</v>
      </c>
      <c r="BA116" s="981"/>
      <c r="BB116" s="981"/>
      <c r="BC116" s="981"/>
      <c r="BD116" s="981"/>
      <c r="BE116" s="981"/>
      <c r="BF116" s="981"/>
      <c r="BG116" s="981"/>
      <c r="BH116" s="981"/>
      <c r="BI116" s="981"/>
      <c r="BJ116" s="981"/>
      <c r="BK116" s="981"/>
      <c r="BL116" s="981"/>
      <c r="BM116" s="981"/>
      <c r="BN116" s="981"/>
      <c r="BO116" s="981"/>
      <c r="BP116" s="982"/>
      <c r="BQ116" s="938" t="s">
        <v>122</v>
      </c>
      <c r="BR116" s="939"/>
      <c r="BS116" s="939"/>
      <c r="BT116" s="939"/>
      <c r="BU116" s="939"/>
      <c r="BV116" s="939" t="s">
        <v>122</v>
      </c>
      <c r="BW116" s="939"/>
      <c r="BX116" s="939"/>
      <c r="BY116" s="939"/>
      <c r="BZ116" s="939"/>
      <c r="CA116" s="939" t="s">
        <v>122</v>
      </c>
      <c r="CB116" s="939"/>
      <c r="CC116" s="939"/>
      <c r="CD116" s="939"/>
      <c r="CE116" s="939"/>
      <c r="CF116" s="933" t="s">
        <v>122</v>
      </c>
      <c r="CG116" s="934"/>
      <c r="CH116" s="934"/>
      <c r="CI116" s="934"/>
      <c r="CJ116" s="934"/>
      <c r="CK116" s="961"/>
      <c r="CL116" s="962"/>
      <c r="CM116" s="935" t="s">
        <v>433</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v>1130651</v>
      </c>
      <c r="DH116" s="972"/>
      <c r="DI116" s="972"/>
      <c r="DJ116" s="972"/>
      <c r="DK116" s="973"/>
      <c r="DL116" s="974">
        <v>638286</v>
      </c>
      <c r="DM116" s="972"/>
      <c r="DN116" s="972"/>
      <c r="DO116" s="972"/>
      <c r="DP116" s="973"/>
      <c r="DQ116" s="974">
        <v>345704</v>
      </c>
      <c r="DR116" s="972"/>
      <c r="DS116" s="972"/>
      <c r="DT116" s="972"/>
      <c r="DU116" s="973"/>
      <c r="DV116" s="975">
        <v>0.3</v>
      </c>
      <c r="DW116" s="976"/>
      <c r="DX116" s="976"/>
      <c r="DY116" s="976"/>
      <c r="DZ116" s="977"/>
    </row>
    <row r="117" spans="1:130" s="224" customFormat="1" ht="26.25" customHeight="1" x14ac:dyDescent="0.2">
      <c r="A117" s="925" t="s">
        <v>177</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434</v>
      </c>
      <c r="Z117" s="907"/>
      <c r="AA117" s="991">
        <v>3400018</v>
      </c>
      <c r="AB117" s="992"/>
      <c r="AC117" s="992"/>
      <c r="AD117" s="992"/>
      <c r="AE117" s="993"/>
      <c r="AF117" s="994">
        <v>4627613</v>
      </c>
      <c r="AG117" s="992"/>
      <c r="AH117" s="992"/>
      <c r="AI117" s="992"/>
      <c r="AJ117" s="993"/>
      <c r="AK117" s="994">
        <v>4979137</v>
      </c>
      <c r="AL117" s="992"/>
      <c r="AM117" s="992"/>
      <c r="AN117" s="992"/>
      <c r="AO117" s="993"/>
      <c r="AP117" s="995"/>
      <c r="AQ117" s="996"/>
      <c r="AR117" s="996"/>
      <c r="AS117" s="996"/>
      <c r="AT117" s="997"/>
      <c r="AU117" s="921"/>
      <c r="AV117" s="922"/>
      <c r="AW117" s="922"/>
      <c r="AX117" s="922"/>
      <c r="AY117" s="922"/>
      <c r="AZ117" s="987" t="s">
        <v>435</v>
      </c>
      <c r="BA117" s="988"/>
      <c r="BB117" s="988"/>
      <c r="BC117" s="988"/>
      <c r="BD117" s="988"/>
      <c r="BE117" s="988"/>
      <c r="BF117" s="988"/>
      <c r="BG117" s="988"/>
      <c r="BH117" s="988"/>
      <c r="BI117" s="988"/>
      <c r="BJ117" s="988"/>
      <c r="BK117" s="988"/>
      <c r="BL117" s="988"/>
      <c r="BM117" s="988"/>
      <c r="BN117" s="988"/>
      <c r="BO117" s="988"/>
      <c r="BP117" s="989"/>
      <c r="BQ117" s="938" t="s">
        <v>122</v>
      </c>
      <c r="BR117" s="939"/>
      <c r="BS117" s="939"/>
      <c r="BT117" s="939"/>
      <c r="BU117" s="939"/>
      <c r="BV117" s="939" t="s">
        <v>122</v>
      </c>
      <c r="BW117" s="939"/>
      <c r="BX117" s="939"/>
      <c r="BY117" s="939"/>
      <c r="BZ117" s="939"/>
      <c r="CA117" s="939" t="s">
        <v>122</v>
      </c>
      <c r="CB117" s="939"/>
      <c r="CC117" s="939"/>
      <c r="CD117" s="939"/>
      <c r="CE117" s="939"/>
      <c r="CF117" s="933" t="s">
        <v>122</v>
      </c>
      <c r="CG117" s="934"/>
      <c r="CH117" s="934"/>
      <c r="CI117" s="934"/>
      <c r="CJ117" s="934"/>
      <c r="CK117" s="961"/>
      <c r="CL117" s="962"/>
      <c r="CM117" s="935" t="s">
        <v>436</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122</v>
      </c>
      <c r="DH117" s="972"/>
      <c r="DI117" s="972"/>
      <c r="DJ117" s="972"/>
      <c r="DK117" s="973"/>
      <c r="DL117" s="974" t="s">
        <v>122</v>
      </c>
      <c r="DM117" s="972"/>
      <c r="DN117" s="972"/>
      <c r="DO117" s="972"/>
      <c r="DP117" s="973"/>
      <c r="DQ117" s="974" t="s">
        <v>122</v>
      </c>
      <c r="DR117" s="972"/>
      <c r="DS117" s="972"/>
      <c r="DT117" s="972"/>
      <c r="DU117" s="973"/>
      <c r="DV117" s="975" t="s">
        <v>122</v>
      </c>
      <c r="DW117" s="976"/>
      <c r="DX117" s="976"/>
      <c r="DY117" s="976"/>
      <c r="DZ117" s="977"/>
    </row>
    <row r="118" spans="1:130" s="224" customFormat="1" ht="26.25" customHeight="1" x14ac:dyDescent="0.2">
      <c r="A118" s="925" t="s">
        <v>410</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407</v>
      </c>
      <c r="AB118" s="906"/>
      <c r="AC118" s="906"/>
      <c r="AD118" s="906"/>
      <c r="AE118" s="907"/>
      <c r="AF118" s="905" t="s">
        <v>408</v>
      </c>
      <c r="AG118" s="906"/>
      <c r="AH118" s="906"/>
      <c r="AI118" s="906"/>
      <c r="AJ118" s="907"/>
      <c r="AK118" s="905" t="s">
        <v>294</v>
      </c>
      <c r="AL118" s="906"/>
      <c r="AM118" s="906"/>
      <c r="AN118" s="906"/>
      <c r="AO118" s="907"/>
      <c r="AP118" s="983" t="s">
        <v>409</v>
      </c>
      <c r="AQ118" s="984"/>
      <c r="AR118" s="984"/>
      <c r="AS118" s="984"/>
      <c r="AT118" s="985"/>
      <c r="AU118" s="921"/>
      <c r="AV118" s="922"/>
      <c r="AW118" s="922"/>
      <c r="AX118" s="922"/>
      <c r="AY118" s="922"/>
      <c r="AZ118" s="986" t="s">
        <v>437</v>
      </c>
      <c r="BA118" s="978"/>
      <c r="BB118" s="978"/>
      <c r="BC118" s="978"/>
      <c r="BD118" s="978"/>
      <c r="BE118" s="978"/>
      <c r="BF118" s="978"/>
      <c r="BG118" s="978"/>
      <c r="BH118" s="978"/>
      <c r="BI118" s="978"/>
      <c r="BJ118" s="978"/>
      <c r="BK118" s="978"/>
      <c r="BL118" s="978"/>
      <c r="BM118" s="978"/>
      <c r="BN118" s="978"/>
      <c r="BO118" s="978"/>
      <c r="BP118" s="979"/>
      <c r="BQ118" s="1012" t="s">
        <v>122</v>
      </c>
      <c r="BR118" s="1013"/>
      <c r="BS118" s="1013"/>
      <c r="BT118" s="1013"/>
      <c r="BU118" s="1013"/>
      <c r="BV118" s="1013" t="s">
        <v>122</v>
      </c>
      <c r="BW118" s="1013"/>
      <c r="BX118" s="1013"/>
      <c r="BY118" s="1013"/>
      <c r="BZ118" s="1013"/>
      <c r="CA118" s="1013" t="s">
        <v>122</v>
      </c>
      <c r="CB118" s="1013"/>
      <c r="CC118" s="1013"/>
      <c r="CD118" s="1013"/>
      <c r="CE118" s="1013"/>
      <c r="CF118" s="933" t="s">
        <v>122</v>
      </c>
      <c r="CG118" s="934"/>
      <c r="CH118" s="934"/>
      <c r="CI118" s="934"/>
      <c r="CJ118" s="934"/>
      <c r="CK118" s="961"/>
      <c r="CL118" s="962"/>
      <c r="CM118" s="935" t="s">
        <v>438</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122</v>
      </c>
      <c r="DH118" s="972"/>
      <c r="DI118" s="972"/>
      <c r="DJ118" s="972"/>
      <c r="DK118" s="973"/>
      <c r="DL118" s="974" t="s">
        <v>122</v>
      </c>
      <c r="DM118" s="972"/>
      <c r="DN118" s="972"/>
      <c r="DO118" s="972"/>
      <c r="DP118" s="973"/>
      <c r="DQ118" s="974" t="s">
        <v>122</v>
      </c>
      <c r="DR118" s="972"/>
      <c r="DS118" s="972"/>
      <c r="DT118" s="972"/>
      <c r="DU118" s="973"/>
      <c r="DV118" s="975" t="s">
        <v>122</v>
      </c>
      <c r="DW118" s="976"/>
      <c r="DX118" s="976"/>
      <c r="DY118" s="976"/>
      <c r="DZ118" s="977"/>
    </row>
    <row r="119" spans="1:130" s="224" customFormat="1" ht="26.25" customHeight="1" x14ac:dyDescent="0.2">
      <c r="A119" s="1069" t="s">
        <v>413</v>
      </c>
      <c r="B119" s="960"/>
      <c r="C119" s="942" t="s">
        <v>414</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122</v>
      </c>
      <c r="AB119" s="913"/>
      <c r="AC119" s="913"/>
      <c r="AD119" s="913"/>
      <c r="AE119" s="914"/>
      <c r="AF119" s="915" t="s">
        <v>122</v>
      </c>
      <c r="AG119" s="913"/>
      <c r="AH119" s="913"/>
      <c r="AI119" s="913"/>
      <c r="AJ119" s="914"/>
      <c r="AK119" s="915" t="s">
        <v>122</v>
      </c>
      <c r="AL119" s="913"/>
      <c r="AM119" s="913"/>
      <c r="AN119" s="913"/>
      <c r="AO119" s="914"/>
      <c r="AP119" s="916" t="s">
        <v>122</v>
      </c>
      <c r="AQ119" s="917"/>
      <c r="AR119" s="917"/>
      <c r="AS119" s="917"/>
      <c r="AT119" s="918"/>
      <c r="AU119" s="923"/>
      <c r="AV119" s="924"/>
      <c r="AW119" s="924"/>
      <c r="AX119" s="924"/>
      <c r="AY119" s="924"/>
      <c r="AZ119" s="245" t="s">
        <v>177</v>
      </c>
      <c r="BA119" s="245"/>
      <c r="BB119" s="245"/>
      <c r="BC119" s="245"/>
      <c r="BD119" s="245"/>
      <c r="BE119" s="245"/>
      <c r="BF119" s="245"/>
      <c r="BG119" s="245"/>
      <c r="BH119" s="245"/>
      <c r="BI119" s="245"/>
      <c r="BJ119" s="245"/>
      <c r="BK119" s="245"/>
      <c r="BL119" s="245"/>
      <c r="BM119" s="245"/>
      <c r="BN119" s="245"/>
      <c r="BO119" s="990" t="s">
        <v>439</v>
      </c>
      <c r="BP119" s="1018"/>
      <c r="BQ119" s="1012">
        <v>41681689</v>
      </c>
      <c r="BR119" s="1013"/>
      <c r="BS119" s="1013"/>
      <c r="BT119" s="1013"/>
      <c r="BU119" s="1013"/>
      <c r="BV119" s="1013">
        <v>38310858</v>
      </c>
      <c r="BW119" s="1013"/>
      <c r="BX119" s="1013"/>
      <c r="BY119" s="1013"/>
      <c r="BZ119" s="1013"/>
      <c r="CA119" s="1013">
        <v>69624446</v>
      </c>
      <c r="CB119" s="1013"/>
      <c r="CC119" s="1013"/>
      <c r="CD119" s="1013"/>
      <c r="CE119" s="1013"/>
      <c r="CF119" s="1014"/>
      <c r="CG119" s="1015"/>
      <c r="CH119" s="1015"/>
      <c r="CI119" s="1015"/>
      <c r="CJ119" s="1016"/>
      <c r="CK119" s="963"/>
      <c r="CL119" s="964"/>
      <c r="CM119" s="986" t="s">
        <v>440</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122</v>
      </c>
      <c r="DH119" s="999"/>
      <c r="DI119" s="999"/>
      <c r="DJ119" s="999"/>
      <c r="DK119" s="1000"/>
      <c r="DL119" s="998" t="s">
        <v>122</v>
      </c>
      <c r="DM119" s="999"/>
      <c r="DN119" s="999"/>
      <c r="DO119" s="999"/>
      <c r="DP119" s="1000"/>
      <c r="DQ119" s="998" t="s">
        <v>122</v>
      </c>
      <c r="DR119" s="999"/>
      <c r="DS119" s="999"/>
      <c r="DT119" s="999"/>
      <c r="DU119" s="1000"/>
      <c r="DV119" s="1001" t="s">
        <v>122</v>
      </c>
      <c r="DW119" s="1002"/>
      <c r="DX119" s="1002"/>
      <c r="DY119" s="1002"/>
      <c r="DZ119" s="1003"/>
    </row>
    <row r="120" spans="1:130" s="224" customFormat="1" ht="26.25" customHeight="1" x14ac:dyDescent="0.2">
      <c r="A120" s="1070"/>
      <c r="B120" s="962"/>
      <c r="C120" s="935" t="s">
        <v>417</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122</v>
      </c>
      <c r="AB120" s="972"/>
      <c r="AC120" s="972"/>
      <c r="AD120" s="972"/>
      <c r="AE120" s="973"/>
      <c r="AF120" s="974" t="s">
        <v>122</v>
      </c>
      <c r="AG120" s="972"/>
      <c r="AH120" s="972"/>
      <c r="AI120" s="972"/>
      <c r="AJ120" s="973"/>
      <c r="AK120" s="974" t="s">
        <v>122</v>
      </c>
      <c r="AL120" s="972"/>
      <c r="AM120" s="972"/>
      <c r="AN120" s="972"/>
      <c r="AO120" s="973"/>
      <c r="AP120" s="975" t="s">
        <v>122</v>
      </c>
      <c r="AQ120" s="976"/>
      <c r="AR120" s="976"/>
      <c r="AS120" s="976"/>
      <c r="AT120" s="977"/>
      <c r="AU120" s="1004" t="s">
        <v>441</v>
      </c>
      <c r="AV120" s="1005"/>
      <c r="AW120" s="1005"/>
      <c r="AX120" s="1005"/>
      <c r="AY120" s="1006"/>
      <c r="AZ120" s="942" t="s">
        <v>442</v>
      </c>
      <c r="BA120" s="910"/>
      <c r="BB120" s="910"/>
      <c r="BC120" s="910"/>
      <c r="BD120" s="910"/>
      <c r="BE120" s="910"/>
      <c r="BF120" s="910"/>
      <c r="BG120" s="910"/>
      <c r="BH120" s="910"/>
      <c r="BI120" s="910"/>
      <c r="BJ120" s="910"/>
      <c r="BK120" s="910"/>
      <c r="BL120" s="910"/>
      <c r="BM120" s="910"/>
      <c r="BN120" s="910"/>
      <c r="BO120" s="910"/>
      <c r="BP120" s="911"/>
      <c r="BQ120" s="943">
        <v>137623924</v>
      </c>
      <c r="BR120" s="944"/>
      <c r="BS120" s="944"/>
      <c r="BT120" s="944"/>
      <c r="BU120" s="944"/>
      <c r="BV120" s="944">
        <v>150334215</v>
      </c>
      <c r="BW120" s="944"/>
      <c r="BX120" s="944"/>
      <c r="BY120" s="944"/>
      <c r="BZ120" s="944"/>
      <c r="CA120" s="944">
        <v>150154230</v>
      </c>
      <c r="CB120" s="944"/>
      <c r="CC120" s="944"/>
      <c r="CD120" s="944"/>
      <c r="CE120" s="944"/>
      <c r="CF120" s="957">
        <v>116.5</v>
      </c>
      <c r="CG120" s="958"/>
      <c r="CH120" s="958"/>
      <c r="CI120" s="958"/>
      <c r="CJ120" s="958"/>
      <c r="CK120" s="1019" t="s">
        <v>443</v>
      </c>
      <c r="CL120" s="1020"/>
      <c r="CM120" s="1020"/>
      <c r="CN120" s="1020"/>
      <c r="CO120" s="1021"/>
      <c r="CP120" s="1027" t="s">
        <v>392</v>
      </c>
      <c r="CQ120" s="1028"/>
      <c r="CR120" s="1028"/>
      <c r="CS120" s="1028"/>
      <c r="CT120" s="1028"/>
      <c r="CU120" s="1028"/>
      <c r="CV120" s="1028"/>
      <c r="CW120" s="1028"/>
      <c r="CX120" s="1028"/>
      <c r="CY120" s="1028"/>
      <c r="CZ120" s="1028"/>
      <c r="DA120" s="1028"/>
      <c r="DB120" s="1028"/>
      <c r="DC120" s="1028"/>
      <c r="DD120" s="1028"/>
      <c r="DE120" s="1028"/>
      <c r="DF120" s="1029"/>
      <c r="DG120" s="943">
        <v>99667</v>
      </c>
      <c r="DH120" s="944"/>
      <c r="DI120" s="944"/>
      <c r="DJ120" s="944"/>
      <c r="DK120" s="944"/>
      <c r="DL120" s="944">
        <v>79285</v>
      </c>
      <c r="DM120" s="944"/>
      <c r="DN120" s="944"/>
      <c r="DO120" s="944"/>
      <c r="DP120" s="944"/>
      <c r="DQ120" s="944">
        <v>61050</v>
      </c>
      <c r="DR120" s="944"/>
      <c r="DS120" s="944"/>
      <c r="DT120" s="944"/>
      <c r="DU120" s="944"/>
      <c r="DV120" s="945">
        <v>0</v>
      </c>
      <c r="DW120" s="945"/>
      <c r="DX120" s="945"/>
      <c r="DY120" s="945"/>
      <c r="DZ120" s="946"/>
    </row>
    <row r="121" spans="1:130" s="224" customFormat="1" ht="26.25" customHeight="1" x14ac:dyDescent="0.2">
      <c r="A121" s="1070"/>
      <c r="B121" s="962"/>
      <c r="C121" s="987" t="s">
        <v>444</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122</v>
      </c>
      <c r="AB121" s="972"/>
      <c r="AC121" s="972"/>
      <c r="AD121" s="972"/>
      <c r="AE121" s="973"/>
      <c r="AF121" s="974" t="s">
        <v>122</v>
      </c>
      <c r="AG121" s="972"/>
      <c r="AH121" s="972"/>
      <c r="AI121" s="972"/>
      <c r="AJ121" s="973"/>
      <c r="AK121" s="974" t="s">
        <v>122</v>
      </c>
      <c r="AL121" s="972"/>
      <c r="AM121" s="972"/>
      <c r="AN121" s="972"/>
      <c r="AO121" s="973"/>
      <c r="AP121" s="975" t="s">
        <v>122</v>
      </c>
      <c r="AQ121" s="976"/>
      <c r="AR121" s="976"/>
      <c r="AS121" s="976"/>
      <c r="AT121" s="977"/>
      <c r="AU121" s="1007"/>
      <c r="AV121" s="1008"/>
      <c r="AW121" s="1008"/>
      <c r="AX121" s="1008"/>
      <c r="AY121" s="1009"/>
      <c r="AZ121" s="935" t="s">
        <v>445</v>
      </c>
      <c r="BA121" s="936"/>
      <c r="BB121" s="936"/>
      <c r="BC121" s="936"/>
      <c r="BD121" s="936"/>
      <c r="BE121" s="936"/>
      <c r="BF121" s="936"/>
      <c r="BG121" s="936"/>
      <c r="BH121" s="936"/>
      <c r="BI121" s="936"/>
      <c r="BJ121" s="936"/>
      <c r="BK121" s="936"/>
      <c r="BL121" s="936"/>
      <c r="BM121" s="936"/>
      <c r="BN121" s="936"/>
      <c r="BO121" s="936"/>
      <c r="BP121" s="937"/>
      <c r="BQ121" s="938">
        <v>3281677</v>
      </c>
      <c r="BR121" s="939"/>
      <c r="BS121" s="939"/>
      <c r="BT121" s="939"/>
      <c r="BU121" s="939"/>
      <c r="BV121" s="939">
        <v>2130732</v>
      </c>
      <c r="BW121" s="939"/>
      <c r="BX121" s="939"/>
      <c r="BY121" s="939"/>
      <c r="BZ121" s="939"/>
      <c r="CA121" s="939">
        <v>1609601</v>
      </c>
      <c r="CB121" s="939"/>
      <c r="CC121" s="939"/>
      <c r="CD121" s="939"/>
      <c r="CE121" s="939"/>
      <c r="CF121" s="933">
        <v>1.2</v>
      </c>
      <c r="CG121" s="934"/>
      <c r="CH121" s="934"/>
      <c r="CI121" s="934"/>
      <c r="CJ121" s="934"/>
      <c r="CK121" s="1022"/>
      <c r="CL121" s="1023"/>
      <c r="CM121" s="1023"/>
      <c r="CN121" s="1023"/>
      <c r="CO121" s="1024"/>
      <c r="CP121" s="1032" t="s">
        <v>391</v>
      </c>
      <c r="CQ121" s="1033"/>
      <c r="CR121" s="1033"/>
      <c r="CS121" s="1033"/>
      <c r="CT121" s="1033"/>
      <c r="CU121" s="1033"/>
      <c r="CV121" s="1033"/>
      <c r="CW121" s="1033"/>
      <c r="CX121" s="1033"/>
      <c r="CY121" s="1033"/>
      <c r="CZ121" s="1033"/>
      <c r="DA121" s="1033"/>
      <c r="DB121" s="1033"/>
      <c r="DC121" s="1033"/>
      <c r="DD121" s="1033"/>
      <c r="DE121" s="1033"/>
      <c r="DF121" s="1034"/>
      <c r="DG121" s="938" t="s">
        <v>122</v>
      </c>
      <c r="DH121" s="939"/>
      <c r="DI121" s="939"/>
      <c r="DJ121" s="939"/>
      <c r="DK121" s="939"/>
      <c r="DL121" s="939" t="s">
        <v>122</v>
      </c>
      <c r="DM121" s="939"/>
      <c r="DN121" s="939"/>
      <c r="DO121" s="939"/>
      <c r="DP121" s="939"/>
      <c r="DQ121" s="939" t="s">
        <v>122</v>
      </c>
      <c r="DR121" s="939"/>
      <c r="DS121" s="939"/>
      <c r="DT121" s="939"/>
      <c r="DU121" s="939"/>
      <c r="DV121" s="940" t="s">
        <v>122</v>
      </c>
      <c r="DW121" s="940"/>
      <c r="DX121" s="940"/>
      <c r="DY121" s="940"/>
      <c r="DZ121" s="941"/>
    </row>
    <row r="122" spans="1:130" s="224" customFormat="1" ht="26.25" customHeight="1" x14ac:dyDescent="0.2">
      <c r="A122" s="1070"/>
      <c r="B122" s="962"/>
      <c r="C122" s="935" t="s">
        <v>427</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122</v>
      </c>
      <c r="AB122" s="972"/>
      <c r="AC122" s="972"/>
      <c r="AD122" s="972"/>
      <c r="AE122" s="973"/>
      <c r="AF122" s="974" t="s">
        <v>122</v>
      </c>
      <c r="AG122" s="972"/>
      <c r="AH122" s="972"/>
      <c r="AI122" s="972"/>
      <c r="AJ122" s="973"/>
      <c r="AK122" s="974" t="s">
        <v>122</v>
      </c>
      <c r="AL122" s="972"/>
      <c r="AM122" s="972"/>
      <c r="AN122" s="972"/>
      <c r="AO122" s="973"/>
      <c r="AP122" s="975" t="s">
        <v>122</v>
      </c>
      <c r="AQ122" s="976"/>
      <c r="AR122" s="976"/>
      <c r="AS122" s="976"/>
      <c r="AT122" s="977"/>
      <c r="AU122" s="1007"/>
      <c r="AV122" s="1008"/>
      <c r="AW122" s="1008"/>
      <c r="AX122" s="1008"/>
      <c r="AY122" s="1009"/>
      <c r="AZ122" s="986" t="s">
        <v>446</v>
      </c>
      <c r="BA122" s="978"/>
      <c r="BB122" s="978"/>
      <c r="BC122" s="978"/>
      <c r="BD122" s="978"/>
      <c r="BE122" s="978"/>
      <c r="BF122" s="978"/>
      <c r="BG122" s="978"/>
      <c r="BH122" s="978"/>
      <c r="BI122" s="978"/>
      <c r="BJ122" s="978"/>
      <c r="BK122" s="978"/>
      <c r="BL122" s="978"/>
      <c r="BM122" s="978"/>
      <c r="BN122" s="978"/>
      <c r="BO122" s="978"/>
      <c r="BP122" s="979"/>
      <c r="BQ122" s="1012">
        <v>52348836</v>
      </c>
      <c r="BR122" s="1013"/>
      <c r="BS122" s="1013"/>
      <c r="BT122" s="1013"/>
      <c r="BU122" s="1013"/>
      <c r="BV122" s="1013">
        <v>47386786</v>
      </c>
      <c r="BW122" s="1013"/>
      <c r="BX122" s="1013"/>
      <c r="BY122" s="1013"/>
      <c r="BZ122" s="1013"/>
      <c r="CA122" s="1013">
        <v>62793317</v>
      </c>
      <c r="CB122" s="1013"/>
      <c r="CC122" s="1013"/>
      <c r="CD122" s="1013"/>
      <c r="CE122" s="1013"/>
      <c r="CF122" s="1030">
        <v>48.7</v>
      </c>
      <c r="CG122" s="1031"/>
      <c r="CH122" s="1031"/>
      <c r="CI122" s="1031"/>
      <c r="CJ122" s="1031"/>
      <c r="CK122" s="1022"/>
      <c r="CL122" s="1023"/>
      <c r="CM122" s="1023"/>
      <c r="CN122" s="1023"/>
      <c r="CO122" s="1024"/>
      <c r="CP122" s="1032" t="s">
        <v>390</v>
      </c>
      <c r="CQ122" s="1033"/>
      <c r="CR122" s="1033"/>
      <c r="CS122" s="1033"/>
      <c r="CT122" s="1033"/>
      <c r="CU122" s="1033"/>
      <c r="CV122" s="1033"/>
      <c r="CW122" s="1033"/>
      <c r="CX122" s="1033"/>
      <c r="CY122" s="1033"/>
      <c r="CZ122" s="1033"/>
      <c r="DA122" s="1033"/>
      <c r="DB122" s="1033"/>
      <c r="DC122" s="1033"/>
      <c r="DD122" s="1033"/>
      <c r="DE122" s="1033"/>
      <c r="DF122" s="1034"/>
      <c r="DG122" s="938" t="s">
        <v>122</v>
      </c>
      <c r="DH122" s="939"/>
      <c r="DI122" s="939"/>
      <c r="DJ122" s="939"/>
      <c r="DK122" s="939"/>
      <c r="DL122" s="939" t="s">
        <v>122</v>
      </c>
      <c r="DM122" s="939"/>
      <c r="DN122" s="939"/>
      <c r="DO122" s="939"/>
      <c r="DP122" s="939"/>
      <c r="DQ122" s="939" t="s">
        <v>122</v>
      </c>
      <c r="DR122" s="939"/>
      <c r="DS122" s="939"/>
      <c r="DT122" s="939"/>
      <c r="DU122" s="939"/>
      <c r="DV122" s="940" t="s">
        <v>122</v>
      </c>
      <c r="DW122" s="940"/>
      <c r="DX122" s="940"/>
      <c r="DY122" s="940"/>
      <c r="DZ122" s="941"/>
    </row>
    <row r="123" spans="1:130" s="224" customFormat="1" ht="26.25" customHeight="1" x14ac:dyDescent="0.2">
      <c r="A123" s="1070"/>
      <c r="B123" s="962"/>
      <c r="C123" s="935" t="s">
        <v>433</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v>103830</v>
      </c>
      <c r="AB123" s="972"/>
      <c r="AC123" s="972"/>
      <c r="AD123" s="972"/>
      <c r="AE123" s="973"/>
      <c r="AF123" s="974">
        <v>194960</v>
      </c>
      <c r="AG123" s="972"/>
      <c r="AH123" s="972"/>
      <c r="AI123" s="972"/>
      <c r="AJ123" s="973"/>
      <c r="AK123" s="974">
        <v>200388</v>
      </c>
      <c r="AL123" s="972"/>
      <c r="AM123" s="972"/>
      <c r="AN123" s="972"/>
      <c r="AO123" s="973"/>
      <c r="AP123" s="975">
        <v>0.2</v>
      </c>
      <c r="AQ123" s="976"/>
      <c r="AR123" s="976"/>
      <c r="AS123" s="976"/>
      <c r="AT123" s="977"/>
      <c r="AU123" s="1010"/>
      <c r="AV123" s="1011"/>
      <c r="AW123" s="1011"/>
      <c r="AX123" s="1011"/>
      <c r="AY123" s="1011"/>
      <c r="AZ123" s="245" t="s">
        <v>177</v>
      </c>
      <c r="BA123" s="245"/>
      <c r="BB123" s="245"/>
      <c r="BC123" s="245"/>
      <c r="BD123" s="245"/>
      <c r="BE123" s="245"/>
      <c r="BF123" s="245"/>
      <c r="BG123" s="245"/>
      <c r="BH123" s="245"/>
      <c r="BI123" s="245"/>
      <c r="BJ123" s="245"/>
      <c r="BK123" s="245"/>
      <c r="BL123" s="245"/>
      <c r="BM123" s="245"/>
      <c r="BN123" s="245"/>
      <c r="BO123" s="990" t="s">
        <v>447</v>
      </c>
      <c r="BP123" s="1018"/>
      <c r="BQ123" s="1076">
        <v>193254437</v>
      </c>
      <c r="BR123" s="1077"/>
      <c r="BS123" s="1077"/>
      <c r="BT123" s="1077"/>
      <c r="BU123" s="1077"/>
      <c r="BV123" s="1077">
        <v>199851733</v>
      </c>
      <c r="BW123" s="1077"/>
      <c r="BX123" s="1077"/>
      <c r="BY123" s="1077"/>
      <c r="BZ123" s="1077"/>
      <c r="CA123" s="1077">
        <v>214557148</v>
      </c>
      <c r="CB123" s="1077"/>
      <c r="CC123" s="1077"/>
      <c r="CD123" s="1077"/>
      <c r="CE123" s="1077"/>
      <c r="CF123" s="1014"/>
      <c r="CG123" s="1015"/>
      <c r="CH123" s="1015"/>
      <c r="CI123" s="1015"/>
      <c r="CJ123" s="1016"/>
      <c r="CK123" s="1022"/>
      <c r="CL123" s="1023"/>
      <c r="CM123" s="1023"/>
      <c r="CN123" s="1023"/>
      <c r="CO123" s="1024"/>
      <c r="CP123" s="1032" t="s">
        <v>389</v>
      </c>
      <c r="CQ123" s="1033"/>
      <c r="CR123" s="1033"/>
      <c r="CS123" s="1033"/>
      <c r="CT123" s="1033"/>
      <c r="CU123" s="1033"/>
      <c r="CV123" s="1033"/>
      <c r="CW123" s="1033"/>
      <c r="CX123" s="1033"/>
      <c r="CY123" s="1033"/>
      <c r="CZ123" s="1033"/>
      <c r="DA123" s="1033"/>
      <c r="DB123" s="1033"/>
      <c r="DC123" s="1033"/>
      <c r="DD123" s="1033"/>
      <c r="DE123" s="1033"/>
      <c r="DF123" s="1034"/>
      <c r="DG123" s="971" t="s">
        <v>122</v>
      </c>
      <c r="DH123" s="972"/>
      <c r="DI123" s="972"/>
      <c r="DJ123" s="972"/>
      <c r="DK123" s="973"/>
      <c r="DL123" s="974" t="s">
        <v>122</v>
      </c>
      <c r="DM123" s="972"/>
      <c r="DN123" s="972"/>
      <c r="DO123" s="972"/>
      <c r="DP123" s="973"/>
      <c r="DQ123" s="974" t="s">
        <v>122</v>
      </c>
      <c r="DR123" s="972"/>
      <c r="DS123" s="972"/>
      <c r="DT123" s="972"/>
      <c r="DU123" s="973"/>
      <c r="DV123" s="975" t="s">
        <v>122</v>
      </c>
      <c r="DW123" s="976"/>
      <c r="DX123" s="976"/>
      <c r="DY123" s="976"/>
      <c r="DZ123" s="977"/>
    </row>
    <row r="124" spans="1:130" s="224" customFormat="1" ht="26.25" customHeight="1" thickBot="1" x14ac:dyDescent="0.25">
      <c r="A124" s="1070"/>
      <c r="B124" s="962"/>
      <c r="C124" s="935" t="s">
        <v>436</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122</v>
      </c>
      <c r="AB124" s="972"/>
      <c r="AC124" s="972"/>
      <c r="AD124" s="972"/>
      <c r="AE124" s="973"/>
      <c r="AF124" s="974" t="s">
        <v>122</v>
      </c>
      <c r="AG124" s="972"/>
      <c r="AH124" s="972"/>
      <c r="AI124" s="972"/>
      <c r="AJ124" s="973"/>
      <c r="AK124" s="974" t="s">
        <v>122</v>
      </c>
      <c r="AL124" s="972"/>
      <c r="AM124" s="972"/>
      <c r="AN124" s="972"/>
      <c r="AO124" s="973"/>
      <c r="AP124" s="975" t="s">
        <v>122</v>
      </c>
      <c r="AQ124" s="976"/>
      <c r="AR124" s="976"/>
      <c r="AS124" s="976"/>
      <c r="AT124" s="977"/>
      <c r="AU124" s="1072" t="s">
        <v>448</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122</v>
      </c>
      <c r="BR124" s="1040"/>
      <c r="BS124" s="1040"/>
      <c r="BT124" s="1040"/>
      <c r="BU124" s="1040"/>
      <c r="BV124" s="1040" t="s">
        <v>122</v>
      </c>
      <c r="BW124" s="1040"/>
      <c r="BX124" s="1040"/>
      <c r="BY124" s="1040"/>
      <c r="BZ124" s="1040"/>
      <c r="CA124" s="1040" t="s">
        <v>122</v>
      </c>
      <c r="CB124" s="1040"/>
      <c r="CC124" s="1040"/>
      <c r="CD124" s="1040"/>
      <c r="CE124" s="1040"/>
      <c r="CF124" s="1041"/>
      <c r="CG124" s="1042"/>
      <c r="CH124" s="1042"/>
      <c r="CI124" s="1042"/>
      <c r="CJ124" s="1043"/>
      <c r="CK124" s="1025"/>
      <c r="CL124" s="1025"/>
      <c r="CM124" s="1025"/>
      <c r="CN124" s="1025"/>
      <c r="CO124" s="1026"/>
      <c r="CP124" s="1032" t="s">
        <v>449</v>
      </c>
      <c r="CQ124" s="1033"/>
      <c r="CR124" s="1033"/>
      <c r="CS124" s="1033"/>
      <c r="CT124" s="1033"/>
      <c r="CU124" s="1033"/>
      <c r="CV124" s="1033"/>
      <c r="CW124" s="1033"/>
      <c r="CX124" s="1033"/>
      <c r="CY124" s="1033"/>
      <c r="CZ124" s="1033"/>
      <c r="DA124" s="1033"/>
      <c r="DB124" s="1033"/>
      <c r="DC124" s="1033"/>
      <c r="DD124" s="1033"/>
      <c r="DE124" s="1033"/>
      <c r="DF124" s="1034"/>
      <c r="DG124" s="1017" t="s">
        <v>122</v>
      </c>
      <c r="DH124" s="999"/>
      <c r="DI124" s="999"/>
      <c r="DJ124" s="999"/>
      <c r="DK124" s="1000"/>
      <c r="DL124" s="998" t="s">
        <v>122</v>
      </c>
      <c r="DM124" s="999"/>
      <c r="DN124" s="999"/>
      <c r="DO124" s="999"/>
      <c r="DP124" s="1000"/>
      <c r="DQ124" s="998" t="s">
        <v>122</v>
      </c>
      <c r="DR124" s="999"/>
      <c r="DS124" s="999"/>
      <c r="DT124" s="999"/>
      <c r="DU124" s="1000"/>
      <c r="DV124" s="1001" t="s">
        <v>122</v>
      </c>
      <c r="DW124" s="1002"/>
      <c r="DX124" s="1002"/>
      <c r="DY124" s="1002"/>
      <c r="DZ124" s="1003"/>
    </row>
    <row r="125" spans="1:130" s="224" customFormat="1" ht="26.25" customHeight="1" x14ac:dyDescent="0.2">
      <c r="A125" s="1070"/>
      <c r="B125" s="962"/>
      <c r="C125" s="935" t="s">
        <v>438</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122</v>
      </c>
      <c r="AB125" s="972"/>
      <c r="AC125" s="972"/>
      <c r="AD125" s="972"/>
      <c r="AE125" s="973"/>
      <c r="AF125" s="974" t="s">
        <v>122</v>
      </c>
      <c r="AG125" s="972"/>
      <c r="AH125" s="972"/>
      <c r="AI125" s="972"/>
      <c r="AJ125" s="973"/>
      <c r="AK125" s="974" t="s">
        <v>122</v>
      </c>
      <c r="AL125" s="972"/>
      <c r="AM125" s="972"/>
      <c r="AN125" s="972"/>
      <c r="AO125" s="973"/>
      <c r="AP125" s="975" t="s">
        <v>122</v>
      </c>
      <c r="AQ125" s="976"/>
      <c r="AR125" s="976"/>
      <c r="AS125" s="976"/>
      <c r="AT125" s="977"/>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450</v>
      </c>
      <c r="CL125" s="1020"/>
      <c r="CM125" s="1020"/>
      <c r="CN125" s="1020"/>
      <c r="CO125" s="1021"/>
      <c r="CP125" s="942" t="s">
        <v>451</v>
      </c>
      <c r="CQ125" s="910"/>
      <c r="CR125" s="910"/>
      <c r="CS125" s="910"/>
      <c r="CT125" s="910"/>
      <c r="CU125" s="910"/>
      <c r="CV125" s="910"/>
      <c r="CW125" s="910"/>
      <c r="CX125" s="910"/>
      <c r="CY125" s="910"/>
      <c r="CZ125" s="910"/>
      <c r="DA125" s="910"/>
      <c r="DB125" s="910"/>
      <c r="DC125" s="910"/>
      <c r="DD125" s="910"/>
      <c r="DE125" s="910"/>
      <c r="DF125" s="911"/>
      <c r="DG125" s="943" t="s">
        <v>122</v>
      </c>
      <c r="DH125" s="944"/>
      <c r="DI125" s="944"/>
      <c r="DJ125" s="944"/>
      <c r="DK125" s="944"/>
      <c r="DL125" s="944" t="s">
        <v>122</v>
      </c>
      <c r="DM125" s="944"/>
      <c r="DN125" s="944"/>
      <c r="DO125" s="944"/>
      <c r="DP125" s="944"/>
      <c r="DQ125" s="944" t="s">
        <v>122</v>
      </c>
      <c r="DR125" s="944"/>
      <c r="DS125" s="944"/>
      <c r="DT125" s="944"/>
      <c r="DU125" s="944"/>
      <c r="DV125" s="945" t="s">
        <v>122</v>
      </c>
      <c r="DW125" s="945"/>
      <c r="DX125" s="945"/>
      <c r="DY125" s="945"/>
      <c r="DZ125" s="946"/>
    </row>
    <row r="126" spans="1:130" s="224" customFormat="1" ht="26.25" customHeight="1" thickBot="1" x14ac:dyDescent="0.25">
      <c r="A126" s="1070"/>
      <c r="B126" s="962"/>
      <c r="C126" s="935" t="s">
        <v>440</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v>1954744</v>
      </c>
      <c r="AB126" s="972"/>
      <c r="AC126" s="972"/>
      <c r="AD126" s="972"/>
      <c r="AE126" s="973"/>
      <c r="AF126" s="974">
        <v>3028801</v>
      </c>
      <c r="AG126" s="972"/>
      <c r="AH126" s="972"/>
      <c r="AI126" s="972"/>
      <c r="AJ126" s="973"/>
      <c r="AK126" s="974">
        <v>2907565</v>
      </c>
      <c r="AL126" s="972"/>
      <c r="AM126" s="972"/>
      <c r="AN126" s="972"/>
      <c r="AO126" s="973"/>
      <c r="AP126" s="975">
        <v>2.2999999999999998</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452</v>
      </c>
      <c r="CQ126" s="936"/>
      <c r="CR126" s="936"/>
      <c r="CS126" s="936"/>
      <c r="CT126" s="936"/>
      <c r="CU126" s="936"/>
      <c r="CV126" s="936"/>
      <c r="CW126" s="936"/>
      <c r="CX126" s="936"/>
      <c r="CY126" s="936"/>
      <c r="CZ126" s="936"/>
      <c r="DA126" s="936"/>
      <c r="DB126" s="936"/>
      <c r="DC126" s="936"/>
      <c r="DD126" s="936"/>
      <c r="DE126" s="936"/>
      <c r="DF126" s="937"/>
      <c r="DG126" s="938" t="s">
        <v>122</v>
      </c>
      <c r="DH126" s="939"/>
      <c r="DI126" s="939"/>
      <c r="DJ126" s="939"/>
      <c r="DK126" s="939"/>
      <c r="DL126" s="939" t="s">
        <v>122</v>
      </c>
      <c r="DM126" s="939"/>
      <c r="DN126" s="939"/>
      <c r="DO126" s="939"/>
      <c r="DP126" s="939"/>
      <c r="DQ126" s="939" t="s">
        <v>122</v>
      </c>
      <c r="DR126" s="939"/>
      <c r="DS126" s="939"/>
      <c r="DT126" s="939"/>
      <c r="DU126" s="939"/>
      <c r="DV126" s="940" t="s">
        <v>122</v>
      </c>
      <c r="DW126" s="940"/>
      <c r="DX126" s="940"/>
      <c r="DY126" s="940"/>
      <c r="DZ126" s="941"/>
    </row>
    <row r="127" spans="1:130" s="224" customFormat="1" ht="26.25" customHeight="1" x14ac:dyDescent="0.2">
      <c r="A127" s="1071"/>
      <c r="B127" s="964"/>
      <c r="C127" s="986" t="s">
        <v>453</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t="s">
        <v>122</v>
      </c>
      <c r="AB127" s="972"/>
      <c r="AC127" s="972"/>
      <c r="AD127" s="972"/>
      <c r="AE127" s="973"/>
      <c r="AF127" s="974" t="s">
        <v>122</v>
      </c>
      <c r="AG127" s="972"/>
      <c r="AH127" s="972"/>
      <c r="AI127" s="972"/>
      <c r="AJ127" s="973"/>
      <c r="AK127" s="974" t="s">
        <v>122</v>
      </c>
      <c r="AL127" s="972"/>
      <c r="AM127" s="972"/>
      <c r="AN127" s="972"/>
      <c r="AO127" s="973"/>
      <c r="AP127" s="975" t="s">
        <v>122</v>
      </c>
      <c r="AQ127" s="976"/>
      <c r="AR127" s="976"/>
      <c r="AS127" s="976"/>
      <c r="AT127" s="977"/>
      <c r="AU127" s="226"/>
      <c r="AV127" s="226"/>
      <c r="AW127" s="226"/>
      <c r="AX127" s="1044" t="s">
        <v>454</v>
      </c>
      <c r="AY127" s="1045"/>
      <c r="AZ127" s="1045"/>
      <c r="BA127" s="1045"/>
      <c r="BB127" s="1045"/>
      <c r="BC127" s="1045"/>
      <c r="BD127" s="1045"/>
      <c r="BE127" s="1046"/>
      <c r="BF127" s="1047" t="s">
        <v>455</v>
      </c>
      <c r="BG127" s="1045"/>
      <c r="BH127" s="1045"/>
      <c r="BI127" s="1045"/>
      <c r="BJ127" s="1045"/>
      <c r="BK127" s="1045"/>
      <c r="BL127" s="1046"/>
      <c r="BM127" s="1047" t="s">
        <v>456</v>
      </c>
      <c r="BN127" s="1045"/>
      <c r="BO127" s="1045"/>
      <c r="BP127" s="1045"/>
      <c r="BQ127" s="1045"/>
      <c r="BR127" s="1045"/>
      <c r="BS127" s="1046"/>
      <c r="BT127" s="1047" t="s">
        <v>457</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458</v>
      </c>
      <c r="CQ127" s="936"/>
      <c r="CR127" s="936"/>
      <c r="CS127" s="936"/>
      <c r="CT127" s="936"/>
      <c r="CU127" s="936"/>
      <c r="CV127" s="936"/>
      <c r="CW127" s="936"/>
      <c r="CX127" s="936"/>
      <c r="CY127" s="936"/>
      <c r="CZ127" s="936"/>
      <c r="DA127" s="936"/>
      <c r="DB127" s="936"/>
      <c r="DC127" s="936"/>
      <c r="DD127" s="936"/>
      <c r="DE127" s="936"/>
      <c r="DF127" s="937"/>
      <c r="DG127" s="938" t="s">
        <v>122</v>
      </c>
      <c r="DH127" s="939"/>
      <c r="DI127" s="939"/>
      <c r="DJ127" s="939"/>
      <c r="DK127" s="939"/>
      <c r="DL127" s="939" t="s">
        <v>122</v>
      </c>
      <c r="DM127" s="939"/>
      <c r="DN127" s="939"/>
      <c r="DO127" s="939"/>
      <c r="DP127" s="939"/>
      <c r="DQ127" s="939" t="s">
        <v>122</v>
      </c>
      <c r="DR127" s="939"/>
      <c r="DS127" s="939"/>
      <c r="DT127" s="939"/>
      <c r="DU127" s="939"/>
      <c r="DV127" s="940" t="s">
        <v>122</v>
      </c>
      <c r="DW127" s="940"/>
      <c r="DX127" s="940"/>
      <c r="DY127" s="940"/>
      <c r="DZ127" s="941"/>
    </row>
    <row r="128" spans="1:130" s="224" customFormat="1" ht="26.25" customHeight="1" thickBot="1" x14ac:dyDescent="0.25">
      <c r="A128" s="1054" t="s">
        <v>459</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460</v>
      </c>
      <c r="X128" s="1056"/>
      <c r="Y128" s="1056"/>
      <c r="Z128" s="1057"/>
      <c r="AA128" s="1058" t="s">
        <v>122</v>
      </c>
      <c r="AB128" s="1059"/>
      <c r="AC128" s="1059"/>
      <c r="AD128" s="1059"/>
      <c r="AE128" s="1060"/>
      <c r="AF128" s="1061" t="s">
        <v>122</v>
      </c>
      <c r="AG128" s="1059"/>
      <c r="AH128" s="1059"/>
      <c r="AI128" s="1059"/>
      <c r="AJ128" s="1060"/>
      <c r="AK128" s="1061" t="s">
        <v>122</v>
      </c>
      <c r="AL128" s="1059"/>
      <c r="AM128" s="1059"/>
      <c r="AN128" s="1059"/>
      <c r="AO128" s="1060"/>
      <c r="AP128" s="1062"/>
      <c r="AQ128" s="1063"/>
      <c r="AR128" s="1063"/>
      <c r="AS128" s="1063"/>
      <c r="AT128" s="1064"/>
      <c r="AU128" s="226"/>
      <c r="AV128" s="226"/>
      <c r="AW128" s="226"/>
      <c r="AX128" s="909" t="s">
        <v>461</v>
      </c>
      <c r="AY128" s="910"/>
      <c r="AZ128" s="910"/>
      <c r="BA128" s="910"/>
      <c r="BB128" s="910"/>
      <c r="BC128" s="910"/>
      <c r="BD128" s="910"/>
      <c r="BE128" s="911"/>
      <c r="BF128" s="1065" t="s">
        <v>122</v>
      </c>
      <c r="BG128" s="1066"/>
      <c r="BH128" s="1066"/>
      <c r="BI128" s="1066"/>
      <c r="BJ128" s="1066"/>
      <c r="BK128" s="1066"/>
      <c r="BL128" s="1067"/>
      <c r="BM128" s="1065">
        <v>11.25</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462</v>
      </c>
      <c r="CQ128" s="739"/>
      <c r="CR128" s="739"/>
      <c r="CS128" s="739"/>
      <c r="CT128" s="739"/>
      <c r="CU128" s="739"/>
      <c r="CV128" s="739"/>
      <c r="CW128" s="739"/>
      <c r="CX128" s="739"/>
      <c r="CY128" s="739"/>
      <c r="CZ128" s="739"/>
      <c r="DA128" s="739"/>
      <c r="DB128" s="739"/>
      <c r="DC128" s="739"/>
      <c r="DD128" s="739"/>
      <c r="DE128" s="739"/>
      <c r="DF128" s="1049"/>
      <c r="DG128" s="1050" t="s">
        <v>122</v>
      </c>
      <c r="DH128" s="1051"/>
      <c r="DI128" s="1051"/>
      <c r="DJ128" s="1051"/>
      <c r="DK128" s="1051"/>
      <c r="DL128" s="1051" t="s">
        <v>122</v>
      </c>
      <c r="DM128" s="1051"/>
      <c r="DN128" s="1051"/>
      <c r="DO128" s="1051"/>
      <c r="DP128" s="1051"/>
      <c r="DQ128" s="1051" t="s">
        <v>122</v>
      </c>
      <c r="DR128" s="1051"/>
      <c r="DS128" s="1051"/>
      <c r="DT128" s="1051"/>
      <c r="DU128" s="1051"/>
      <c r="DV128" s="1052" t="s">
        <v>122</v>
      </c>
      <c r="DW128" s="1052"/>
      <c r="DX128" s="1052"/>
      <c r="DY128" s="1052"/>
      <c r="DZ128" s="1053"/>
    </row>
    <row r="129" spans="1:131" s="224" customFormat="1" ht="26.25" customHeight="1" x14ac:dyDescent="0.2">
      <c r="A129" s="947" t="s">
        <v>103</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463</v>
      </c>
      <c r="X129" s="1084"/>
      <c r="Y129" s="1084"/>
      <c r="Z129" s="1085"/>
      <c r="AA129" s="971">
        <v>122151082</v>
      </c>
      <c r="AB129" s="972"/>
      <c r="AC129" s="972"/>
      <c r="AD129" s="972"/>
      <c r="AE129" s="973"/>
      <c r="AF129" s="974">
        <v>128467319</v>
      </c>
      <c r="AG129" s="972"/>
      <c r="AH129" s="972"/>
      <c r="AI129" s="972"/>
      <c r="AJ129" s="973"/>
      <c r="AK129" s="974">
        <v>134525131</v>
      </c>
      <c r="AL129" s="972"/>
      <c r="AM129" s="972"/>
      <c r="AN129" s="972"/>
      <c r="AO129" s="973"/>
      <c r="AP129" s="1086"/>
      <c r="AQ129" s="1087"/>
      <c r="AR129" s="1087"/>
      <c r="AS129" s="1087"/>
      <c r="AT129" s="1088"/>
      <c r="AU129" s="227"/>
      <c r="AV129" s="227"/>
      <c r="AW129" s="227"/>
      <c r="AX129" s="1078" t="s">
        <v>464</v>
      </c>
      <c r="AY129" s="936"/>
      <c r="AZ129" s="936"/>
      <c r="BA129" s="936"/>
      <c r="BB129" s="936"/>
      <c r="BC129" s="936"/>
      <c r="BD129" s="936"/>
      <c r="BE129" s="937"/>
      <c r="BF129" s="1079" t="s">
        <v>122</v>
      </c>
      <c r="BG129" s="1080"/>
      <c r="BH129" s="1080"/>
      <c r="BI129" s="1080"/>
      <c r="BJ129" s="1080"/>
      <c r="BK129" s="1080"/>
      <c r="BL129" s="1081"/>
      <c r="BM129" s="1079">
        <v>16.25</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465</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466</v>
      </c>
      <c r="X130" s="1084"/>
      <c r="Y130" s="1084"/>
      <c r="Z130" s="1085"/>
      <c r="AA130" s="971">
        <v>6625331</v>
      </c>
      <c r="AB130" s="972"/>
      <c r="AC130" s="972"/>
      <c r="AD130" s="972"/>
      <c r="AE130" s="973"/>
      <c r="AF130" s="974">
        <v>6185273</v>
      </c>
      <c r="AG130" s="972"/>
      <c r="AH130" s="972"/>
      <c r="AI130" s="972"/>
      <c r="AJ130" s="973"/>
      <c r="AK130" s="974">
        <v>5660198</v>
      </c>
      <c r="AL130" s="972"/>
      <c r="AM130" s="972"/>
      <c r="AN130" s="972"/>
      <c r="AO130" s="973"/>
      <c r="AP130" s="1086"/>
      <c r="AQ130" s="1087"/>
      <c r="AR130" s="1087"/>
      <c r="AS130" s="1087"/>
      <c r="AT130" s="1088"/>
      <c r="AU130" s="227"/>
      <c r="AV130" s="227"/>
      <c r="AW130" s="227"/>
      <c r="AX130" s="1078" t="s">
        <v>467</v>
      </c>
      <c r="AY130" s="936"/>
      <c r="AZ130" s="936"/>
      <c r="BA130" s="936"/>
      <c r="BB130" s="936"/>
      <c r="BC130" s="936"/>
      <c r="BD130" s="936"/>
      <c r="BE130" s="937"/>
      <c r="BF130" s="1114">
        <v>-1.5</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468</v>
      </c>
      <c r="X131" s="1121"/>
      <c r="Y131" s="1121"/>
      <c r="Z131" s="1122"/>
      <c r="AA131" s="1017">
        <v>115525751</v>
      </c>
      <c r="AB131" s="999"/>
      <c r="AC131" s="999"/>
      <c r="AD131" s="999"/>
      <c r="AE131" s="1000"/>
      <c r="AF131" s="998">
        <v>122282046</v>
      </c>
      <c r="AG131" s="999"/>
      <c r="AH131" s="999"/>
      <c r="AI131" s="999"/>
      <c r="AJ131" s="1000"/>
      <c r="AK131" s="998">
        <v>128864933</v>
      </c>
      <c r="AL131" s="999"/>
      <c r="AM131" s="999"/>
      <c r="AN131" s="999"/>
      <c r="AO131" s="1000"/>
      <c r="AP131" s="1123"/>
      <c r="AQ131" s="1124"/>
      <c r="AR131" s="1124"/>
      <c r="AS131" s="1124"/>
      <c r="AT131" s="1125"/>
      <c r="AU131" s="227"/>
      <c r="AV131" s="227"/>
      <c r="AW131" s="227"/>
      <c r="AX131" s="1096" t="s">
        <v>469</v>
      </c>
      <c r="AY131" s="739"/>
      <c r="AZ131" s="739"/>
      <c r="BA131" s="739"/>
      <c r="BB131" s="739"/>
      <c r="BC131" s="739"/>
      <c r="BD131" s="739"/>
      <c r="BE131" s="1049"/>
      <c r="BF131" s="1097" t="s">
        <v>122</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470</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471</v>
      </c>
      <c r="W132" s="1107"/>
      <c r="X132" s="1107"/>
      <c r="Y132" s="1107"/>
      <c r="Z132" s="1108"/>
      <c r="AA132" s="1109">
        <v>-2.7918563399999998</v>
      </c>
      <c r="AB132" s="1110"/>
      <c r="AC132" s="1110"/>
      <c r="AD132" s="1110"/>
      <c r="AE132" s="1111"/>
      <c r="AF132" s="1112">
        <v>-1.27382559</v>
      </c>
      <c r="AG132" s="1110"/>
      <c r="AH132" s="1110"/>
      <c r="AI132" s="1110"/>
      <c r="AJ132" s="1111"/>
      <c r="AK132" s="1112">
        <v>-0.52850763000000001</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472</v>
      </c>
      <c r="W133" s="1090"/>
      <c r="X133" s="1090"/>
      <c r="Y133" s="1090"/>
      <c r="Z133" s="1091"/>
      <c r="AA133" s="1092">
        <v>-1.8</v>
      </c>
      <c r="AB133" s="1093"/>
      <c r="AC133" s="1093"/>
      <c r="AD133" s="1093"/>
      <c r="AE133" s="1094"/>
      <c r="AF133" s="1092">
        <v>-1.1000000000000001</v>
      </c>
      <c r="AG133" s="1093"/>
      <c r="AH133" s="1093"/>
      <c r="AI133" s="1093"/>
      <c r="AJ133" s="1094"/>
      <c r="AK133" s="1092">
        <v>-1.5</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eGT+f+FmH3/DjazCsn//9bmiiIRz5O4mEoL4Uf9OWn061nzIE8NAvJwTW94WzDyDiFjuy37zWm86uby+LbDI1g==" saltValue="Vp2qQ5gYZkecexB+C7Xqf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473</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srEYyYYRapv3Z/w07wNf3HSY2iRurAW9MYjcP73dY9qxl85VrmLzCbPP9l957racD6151jLQiDpHLOPKHxP2eQ==" saltValue="1EXvXTvGLjI9A0Yx10rZNA==" spinCount="100000" sheet="1" objects="1" scenarios="1"/>
  <dataConsolidate/>
  <phoneticPr fontId="2"/>
  <printOptions horizontalCentered="1" verticalCentered="1"/>
  <pageMargins left="0" right="0" top="0" bottom="0" header="0" footer="0"/>
  <pageSetup paperSize="9" scale="31"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ae6osE5KJ89M/xJBtwv+11ZWRd+UffTVsG5kF3JQbhBV12N/k0f0lFK46g0Kh31W9qqS2C8h42i7lY4Rnd297Q==" saltValue="bjFQSI0zDS7ZAco7bo5N8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474</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475</v>
      </c>
      <c r="AL6" s="260"/>
      <c r="AM6" s="260"/>
      <c r="AN6" s="260"/>
    </row>
    <row r="7" spans="1:46" ht="13.5" customHeight="1" x14ac:dyDescent="0.2">
      <c r="A7" s="259"/>
      <c r="AK7" s="262"/>
      <c r="AL7" s="263"/>
      <c r="AM7" s="263"/>
      <c r="AN7" s="264"/>
      <c r="AO7" s="1127" t="s">
        <v>476</v>
      </c>
      <c r="AP7" s="265"/>
      <c r="AQ7" s="266" t="s">
        <v>477</v>
      </c>
      <c r="AR7" s="267"/>
    </row>
    <row r="8" spans="1:46" ht="13.2" x14ac:dyDescent="0.2">
      <c r="A8" s="259"/>
      <c r="AK8" s="268"/>
      <c r="AL8" s="269"/>
      <c r="AM8" s="269"/>
      <c r="AN8" s="270"/>
      <c r="AO8" s="1128"/>
      <c r="AP8" s="271" t="s">
        <v>478</v>
      </c>
      <c r="AQ8" s="272" t="s">
        <v>479</v>
      </c>
      <c r="AR8" s="273" t="s">
        <v>480</v>
      </c>
    </row>
    <row r="9" spans="1:46" ht="13.2" x14ac:dyDescent="0.2">
      <c r="A9" s="259"/>
      <c r="AK9" s="1129" t="s">
        <v>481</v>
      </c>
      <c r="AL9" s="1130"/>
      <c r="AM9" s="1130"/>
      <c r="AN9" s="1131"/>
      <c r="AO9" s="274">
        <v>29093395</v>
      </c>
      <c r="AP9" s="274">
        <v>62298</v>
      </c>
      <c r="AQ9" s="275">
        <v>62747</v>
      </c>
      <c r="AR9" s="276">
        <v>-0.7</v>
      </c>
    </row>
    <row r="10" spans="1:46" ht="13.5" customHeight="1" x14ac:dyDescent="0.2">
      <c r="A10" s="259"/>
      <c r="AK10" s="1129" t="s">
        <v>482</v>
      </c>
      <c r="AL10" s="1130"/>
      <c r="AM10" s="1130"/>
      <c r="AN10" s="1131"/>
      <c r="AO10" s="277">
        <v>398820</v>
      </c>
      <c r="AP10" s="277">
        <v>854</v>
      </c>
      <c r="AQ10" s="278">
        <v>903</v>
      </c>
      <c r="AR10" s="279">
        <v>-5.4</v>
      </c>
    </row>
    <row r="11" spans="1:46" ht="13.5" customHeight="1" x14ac:dyDescent="0.2">
      <c r="A11" s="259"/>
      <c r="AK11" s="1129" t="s">
        <v>483</v>
      </c>
      <c r="AL11" s="1130"/>
      <c r="AM11" s="1130"/>
      <c r="AN11" s="1131"/>
      <c r="AO11" s="277" t="s">
        <v>484</v>
      </c>
      <c r="AP11" s="277" t="s">
        <v>484</v>
      </c>
      <c r="AQ11" s="278" t="s">
        <v>484</v>
      </c>
      <c r="AR11" s="279" t="s">
        <v>484</v>
      </c>
    </row>
    <row r="12" spans="1:46" ht="13.5" customHeight="1" x14ac:dyDescent="0.2">
      <c r="A12" s="259"/>
      <c r="AK12" s="1129" t="s">
        <v>485</v>
      </c>
      <c r="AL12" s="1130"/>
      <c r="AM12" s="1130"/>
      <c r="AN12" s="1131"/>
      <c r="AO12" s="277" t="s">
        <v>484</v>
      </c>
      <c r="AP12" s="277" t="s">
        <v>484</v>
      </c>
      <c r="AQ12" s="278" t="s">
        <v>484</v>
      </c>
      <c r="AR12" s="279" t="s">
        <v>484</v>
      </c>
    </row>
    <row r="13" spans="1:46" ht="13.5" customHeight="1" x14ac:dyDescent="0.2">
      <c r="A13" s="259"/>
      <c r="AK13" s="1129" t="s">
        <v>486</v>
      </c>
      <c r="AL13" s="1130"/>
      <c r="AM13" s="1130"/>
      <c r="AN13" s="1131"/>
      <c r="AO13" s="277">
        <v>765197</v>
      </c>
      <c r="AP13" s="277">
        <v>1639</v>
      </c>
      <c r="AQ13" s="278">
        <v>2239</v>
      </c>
      <c r="AR13" s="279">
        <v>-26.8</v>
      </c>
    </row>
    <row r="14" spans="1:46" ht="13.5" customHeight="1" x14ac:dyDescent="0.2">
      <c r="A14" s="259"/>
      <c r="AK14" s="1129" t="s">
        <v>487</v>
      </c>
      <c r="AL14" s="1130"/>
      <c r="AM14" s="1130"/>
      <c r="AN14" s="1131"/>
      <c r="AO14" s="277">
        <v>1114430</v>
      </c>
      <c r="AP14" s="277">
        <v>2386</v>
      </c>
      <c r="AQ14" s="278">
        <v>1577</v>
      </c>
      <c r="AR14" s="279">
        <v>51.3</v>
      </c>
    </row>
    <row r="15" spans="1:46" ht="13.5" customHeight="1" x14ac:dyDescent="0.2">
      <c r="A15" s="259"/>
      <c r="AK15" s="1132" t="s">
        <v>488</v>
      </c>
      <c r="AL15" s="1133"/>
      <c r="AM15" s="1133"/>
      <c r="AN15" s="1134"/>
      <c r="AO15" s="277">
        <v>-1054131</v>
      </c>
      <c r="AP15" s="277">
        <v>-2257</v>
      </c>
      <c r="AQ15" s="278">
        <v>-1898</v>
      </c>
      <c r="AR15" s="279">
        <v>18.899999999999999</v>
      </c>
    </row>
    <row r="16" spans="1:46" ht="13.2" x14ac:dyDescent="0.2">
      <c r="A16" s="259"/>
      <c r="AK16" s="1132" t="s">
        <v>177</v>
      </c>
      <c r="AL16" s="1133"/>
      <c r="AM16" s="1133"/>
      <c r="AN16" s="1134"/>
      <c r="AO16" s="277">
        <v>30317711</v>
      </c>
      <c r="AP16" s="277">
        <v>64920</v>
      </c>
      <c r="AQ16" s="278">
        <v>65568</v>
      </c>
      <c r="AR16" s="279">
        <v>-1</v>
      </c>
    </row>
    <row r="17" spans="1:46" ht="13.2" x14ac:dyDescent="0.2">
      <c r="A17" s="259"/>
    </row>
    <row r="18" spans="1:46" ht="13.2" x14ac:dyDescent="0.2">
      <c r="A18" s="259"/>
      <c r="AQ18" s="280"/>
      <c r="AR18" s="280"/>
    </row>
    <row r="19" spans="1:46" ht="13.2" x14ac:dyDescent="0.2">
      <c r="A19" s="259"/>
      <c r="AK19" s="255" t="s">
        <v>489</v>
      </c>
    </row>
    <row r="20" spans="1:46" ht="13.2" x14ac:dyDescent="0.2">
      <c r="A20" s="259"/>
      <c r="AK20" s="281"/>
      <c r="AL20" s="282"/>
      <c r="AM20" s="282"/>
      <c r="AN20" s="283"/>
      <c r="AO20" s="284" t="s">
        <v>490</v>
      </c>
      <c r="AP20" s="285" t="s">
        <v>491</v>
      </c>
      <c r="AQ20" s="286" t="s">
        <v>492</v>
      </c>
      <c r="AR20" s="287"/>
    </row>
    <row r="21" spans="1:46" s="260" customFormat="1" ht="13.2" x14ac:dyDescent="0.2">
      <c r="A21" s="288"/>
      <c r="AK21" s="1135" t="s">
        <v>493</v>
      </c>
      <c r="AL21" s="1136"/>
      <c r="AM21" s="1136"/>
      <c r="AN21" s="1137"/>
      <c r="AO21" s="289">
        <v>6.39</v>
      </c>
      <c r="AP21" s="290">
        <v>6.35</v>
      </c>
      <c r="AQ21" s="291">
        <v>0.04</v>
      </c>
      <c r="AS21" s="292"/>
      <c r="AT21" s="288"/>
    </row>
    <row r="22" spans="1:46" s="260" customFormat="1" ht="13.2" x14ac:dyDescent="0.2">
      <c r="A22" s="288"/>
      <c r="AK22" s="1135" t="s">
        <v>494</v>
      </c>
      <c r="AL22" s="1136"/>
      <c r="AM22" s="1136"/>
      <c r="AN22" s="1137"/>
      <c r="AO22" s="293">
        <v>98</v>
      </c>
      <c r="AP22" s="294">
        <v>98.6</v>
      </c>
      <c r="AQ22" s="295">
        <v>-0.6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495</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496</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497</v>
      </c>
      <c r="AL29" s="260"/>
      <c r="AM29" s="260"/>
      <c r="AN29" s="260"/>
      <c r="AS29" s="302"/>
    </row>
    <row r="30" spans="1:46" ht="13.5" customHeight="1" x14ac:dyDescent="0.2">
      <c r="A30" s="259"/>
      <c r="AK30" s="262"/>
      <c r="AL30" s="263"/>
      <c r="AM30" s="263"/>
      <c r="AN30" s="264"/>
      <c r="AO30" s="1127" t="s">
        <v>476</v>
      </c>
      <c r="AP30" s="265"/>
      <c r="AQ30" s="266" t="s">
        <v>477</v>
      </c>
      <c r="AR30" s="267"/>
    </row>
    <row r="31" spans="1:46" ht="13.2" x14ac:dyDescent="0.2">
      <c r="A31" s="259"/>
      <c r="AK31" s="268"/>
      <c r="AL31" s="269"/>
      <c r="AM31" s="269"/>
      <c r="AN31" s="270"/>
      <c r="AO31" s="1128"/>
      <c r="AP31" s="271" t="s">
        <v>478</v>
      </c>
      <c r="AQ31" s="272" t="s">
        <v>479</v>
      </c>
      <c r="AR31" s="273" t="s">
        <v>480</v>
      </c>
    </row>
    <row r="32" spans="1:46" ht="27" customHeight="1" x14ac:dyDescent="0.2">
      <c r="A32" s="259"/>
      <c r="AK32" s="1143" t="s">
        <v>498</v>
      </c>
      <c r="AL32" s="1144"/>
      <c r="AM32" s="1144"/>
      <c r="AN32" s="1145"/>
      <c r="AO32" s="303">
        <v>1594673</v>
      </c>
      <c r="AP32" s="303">
        <v>3415</v>
      </c>
      <c r="AQ32" s="304">
        <v>3862</v>
      </c>
      <c r="AR32" s="305">
        <v>-11.6</v>
      </c>
    </row>
    <row r="33" spans="1:46" ht="13.5" customHeight="1" x14ac:dyDescent="0.2">
      <c r="A33" s="259"/>
      <c r="AK33" s="1143" t="s">
        <v>499</v>
      </c>
      <c r="AL33" s="1144"/>
      <c r="AM33" s="1144"/>
      <c r="AN33" s="1145"/>
      <c r="AO33" s="303" t="s">
        <v>484</v>
      </c>
      <c r="AP33" s="303" t="s">
        <v>484</v>
      </c>
      <c r="AQ33" s="304" t="s">
        <v>484</v>
      </c>
      <c r="AR33" s="305" t="s">
        <v>484</v>
      </c>
    </row>
    <row r="34" spans="1:46" ht="27" customHeight="1" x14ac:dyDescent="0.2">
      <c r="A34" s="259"/>
      <c r="AK34" s="1143" t="s">
        <v>500</v>
      </c>
      <c r="AL34" s="1144"/>
      <c r="AM34" s="1144"/>
      <c r="AN34" s="1145"/>
      <c r="AO34" s="303">
        <v>105033</v>
      </c>
      <c r="AP34" s="303">
        <v>225</v>
      </c>
      <c r="AQ34" s="304">
        <v>339</v>
      </c>
      <c r="AR34" s="305">
        <v>-33.6</v>
      </c>
    </row>
    <row r="35" spans="1:46" ht="27" customHeight="1" x14ac:dyDescent="0.2">
      <c r="A35" s="259"/>
      <c r="AK35" s="1143" t="s">
        <v>501</v>
      </c>
      <c r="AL35" s="1144"/>
      <c r="AM35" s="1144"/>
      <c r="AN35" s="1145"/>
      <c r="AO35" s="303">
        <v>9471</v>
      </c>
      <c r="AP35" s="303">
        <v>20</v>
      </c>
      <c r="AQ35" s="304">
        <v>19</v>
      </c>
      <c r="AR35" s="305">
        <v>5.3</v>
      </c>
    </row>
    <row r="36" spans="1:46" ht="27" customHeight="1" x14ac:dyDescent="0.2">
      <c r="A36" s="259"/>
      <c r="AK36" s="1143" t="s">
        <v>502</v>
      </c>
      <c r="AL36" s="1144"/>
      <c r="AM36" s="1144"/>
      <c r="AN36" s="1145"/>
      <c r="AO36" s="303">
        <v>162007</v>
      </c>
      <c r="AP36" s="303">
        <v>347</v>
      </c>
      <c r="AQ36" s="304">
        <v>364</v>
      </c>
      <c r="AR36" s="305">
        <v>-4.7</v>
      </c>
    </row>
    <row r="37" spans="1:46" ht="13.5" customHeight="1" x14ac:dyDescent="0.2">
      <c r="A37" s="259"/>
      <c r="AK37" s="1143" t="s">
        <v>503</v>
      </c>
      <c r="AL37" s="1144"/>
      <c r="AM37" s="1144"/>
      <c r="AN37" s="1145"/>
      <c r="AO37" s="303">
        <v>3107953</v>
      </c>
      <c r="AP37" s="303">
        <v>6655</v>
      </c>
      <c r="AQ37" s="304">
        <v>2345</v>
      </c>
      <c r="AR37" s="305">
        <v>183.8</v>
      </c>
    </row>
    <row r="38" spans="1:46" ht="27" customHeight="1" x14ac:dyDescent="0.2">
      <c r="A38" s="259"/>
      <c r="AK38" s="1146" t="s">
        <v>504</v>
      </c>
      <c r="AL38" s="1147"/>
      <c r="AM38" s="1147"/>
      <c r="AN38" s="1148"/>
      <c r="AO38" s="306" t="s">
        <v>484</v>
      </c>
      <c r="AP38" s="306" t="s">
        <v>484</v>
      </c>
      <c r="AQ38" s="307" t="s">
        <v>484</v>
      </c>
      <c r="AR38" s="295" t="s">
        <v>484</v>
      </c>
      <c r="AS38" s="302"/>
    </row>
    <row r="39" spans="1:46" ht="13.2" x14ac:dyDescent="0.2">
      <c r="A39" s="259"/>
      <c r="AK39" s="1146" t="s">
        <v>505</v>
      </c>
      <c r="AL39" s="1147"/>
      <c r="AM39" s="1147"/>
      <c r="AN39" s="1148"/>
      <c r="AO39" s="303" t="s">
        <v>484</v>
      </c>
      <c r="AP39" s="303" t="s">
        <v>484</v>
      </c>
      <c r="AQ39" s="304">
        <v>-12</v>
      </c>
      <c r="AR39" s="305" t="s">
        <v>484</v>
      </c>
      <c r="AS39" s="302"/>
    </row>
    <row r="40" spans="1:46" ht="27" customHeight="1" x14ac:dyDescent="0.2">
      <c r="A40" s="259"/>
      <c r="AK40" s="1143" t="s">
        <v>506</v>
      </c>
      <c r="AL40" s="1144"/>
      <c r="AM40" s="1144"/>
      <c r="AN40" s="1145"/>
      <c r="AO40" s="303">
        <v>-5660198</v>
      </c>
      <c r="AP40" s="303">
        <v>-12120</v>
      </c>
      <c r="AQ40" s="304">
        <v>-12184</v>
      </c>
      <c r="AR40" s="305">
        <v>-0.5</v>
      </c>
      <c r="AS40" s="302"/>
    </row>
    <row r="41" spans="1:46" ht="13.2" x14ac:dyDescent="0.2">
      <c r="A41" s="259"/>
      <c r="AK41" s="1149" t="s">
        <v>287</v>
      </c>
      <c r="AL41" s="1150"/>
      <c r="AM41" s="1150"/>
      <c r="AN41" s="1151"/>
      <c r="AO41" s="303">
        <v>-681061</v>
      </c>
      <c r="AP41" s="303">
        <v>-1458</v>
      </c>
      <c r="AQ41" s="304">
        <v>-5268</v>
      </c>
      <c r="AR41" s="305">
        <v>-72.3</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507</v>
      </c>
    </row>
    <row r="48" spans="1:46" ht="13.2" x14ac:dyDescent="0.2">
      <c r="A48" s="259"/>
      <c r="AK48" s="313" t="s">
        <v>508</v>
      </c>
      <c r="AL48" s="313"/>
      <c r="AM48" s="313"/>
      <c r="AN48" s="313"/>
      <c r="AO48" s="313"/>
      <c r="AP48" s="313"/>
      <c r="AQ48" s="314"/>
      <c r="AR48" s="313"/>
    </row>
    <row r="49" spans="1:44" ht="13.5" customHeight="1" x14ac:dyDescent="0.2">
      <c r="A49" s="259"/>
      <c r="AK49" s="315"/>
      <c r="AL49" s="316"/>
      <c r="AM49" s="1138" t="s">
        <v>476</v>
      </c>
      <c r="AN49" s="1140" t="s">
        <v>509</v>
      </c>
      <c r="AO49" s="1141"/>
      <c r="AP49" s="1141"/>
      <c r="AQ49" s="1141"/>
      <c r="AR49" s="1142"/>
    </row>
    <row r="50" spans="1:44" ht="13.2" x14ac:dyDescent="0.2">
      <c r="A50" s="259"/>
      <c r="AK50" s="317"/>
      <c r="AL50" s="318"/>
      <c r="AM50" s="1139"/>
      <c r="AN50" s="319" t="s">
        <v>510</v>
      </c>
      <c r="AO50" s="320" t="s">
        <v>511</v>
      </c>
      <c r="AP50" s="321" t="s">
        <v>512</v>
      </c>
      <c r="AQ50" s="322" t="s">
        <v>513</v>
      </c>
      <c r="AR50" s="323" t="s">
        <v>514</v>
      </c>
    </row>
    <row r="51" spans="1:44" ht="13.2" x14ac:dyDescent="0.2">
      <c r="A51" s="259"/>
      <c r="AK51" s="315" t="s">
        <v>515</v>
      </c>
      <c r="AL51" s="316"/>
      <c r="AM51" s="324">
        <v>24997449</v>
      </c>
      <c r="AN51" s="325">
        <v>53810</v>
      </c>
      <c r="AO51" s="326">
        <v>15.2</v>
      </c>
      <c r="AP51" s="327">
        <v>51681</v>
      </c>
      <c r="AQ51" s="328">
        <v>3.8</v>
      </c>
      <c r="AR51" s="329">
        <v>11.4</v>
      </c>
    </row>
    <row r="52" spans="1:44" ht="13.2" x14ac:dyDescent="0.2">
      <c r="A52" s="259"/>
      <c r="AK52" s="330"/>
      <c r="AL52" s="331" t="s">
        <v>516</v>
      </c>
      <c r="AM52" s="332">
        <v>15792496</v>
      </c>
      <c r="AN52" s="333">
        <v>33995</v>
      </c>
      <c r="AO52" s="334">
        <v>2</v>
      </c>
      <c r="AP52" s="335">
        <v>37226</v>
      </c>
      <c r="AQ52" s="336">
        <v>-0.1</v>
      </c>
      <c r="AR52" s="337">
        <v>2.1</v>
      </c>
    </row>
    <row r="53" spans="1:44" ht="13.2" x14ac:dyDescent="0.2">
      <c r="A53" s="259"/>
      <c r="AK53" s="315" t="s">
        <v>517</v>
      </c>
      <c r="AL53" s="316"/>
      <c r="AM53" s="324">
        <v>32286452</v>
      </c>
      <c r="AN53" s="325">
        <v>69629</v>
      </c>
      <c r="AO53" s="326">
        <v>29.4</v>
      </c>
      <c r="AP53" s="327">
        <v>50465</v>
      </c>
      <c r="AQ53" s="328">
        <v>-2.4</v>
      </c>
      <c r="AR53" s="329">
        <v>31.8</v>
      </c>
    </row>
    <row r="54" spans="1:44" ht="13.2" x14ac:dyDescent="0.2">
      <c r="A54" s="259"/>
      <c r="AK54" s="330"/>
      <c r="AL54" s="331" t="s">
        <v>516</v>
      </c>
      <c r="AM54" s="332">
        <v>23774182</v>
      </c>
      <c r="AN54" s="333">
        <v>51272</v>
      </c>
      <c r="AO54" s="334">
        <v>50.8</v>
      </c>
      <c r="AP54" s="335">
        <v>34193</v>
      </c>
      <c r="AQ54" s="336">
        <v>-8.1</v>
      </c>
      <c r="AR54" s="337">
        <v>58.9</v>
      </c>
    </row>
    <row r="55" spans="1:44" ht="13.2" x14ac:dyDescent="0.2">
      <c r="A55" s="259"/>
      <c r="AK55" s="315" t="s">
        <v>518</v>
      </c>
      <c r="AL55" s="316"/>
      <c r="AM55" s="324">
        <v>26317998</v>
      </c>
      <c r="AN55" s="325">
        <v>56955</v>
      </c>
      <c r="AO55" s="326">
        <v>-18.2</v>
      </c>
      <c r="AP55" s="327">
        <v>51679</v>
      </c>
      <c r="AQ55" s="328">
        <v>2.4</v>
      </c>
      <c r="AR55" s="329">
        <v>-20.6</v>
      </c>
    </row>
    <row r="56" spans="1:44" ht="13.2" x14ac:dyDescent="0.2">
      <c r="A56" s="259"/>
      <c r="AK56" s="330"/>
      <c r="AL56" s="331" t="s">
        <v>516</v>
      </c>
      <c r="AM56" s="332">
        <v>19308830</v>
      </c>
      <c r="AN56" s="333">
        <v>41786</v>
      </c>
      <c r="AO56" s="334">
        <v>-18.5</v>
      </c>
      <c r="AP56" s="335">
        <v>35132</v>
      </c>
      <c r="AQ56" s="336">
        <v>2.7</v>
      </c>
      <c r="AR56" s="337">
        <v>-21.2</v>
      </c>
    </row>
    <row r="57" spans="1:44" ht="13.2" x14ac:dyDescent="0.2">
      <c r="A57" s="259"/>
      <c r="AK57" s="315" t="s">
        <v>519</v>
      </c>
      <c r="AL57" s="316"/>
      <c r="AM57" s="324">
        <v>27898280</v>
      </c>
      <c r="AN57" s="325">
        <v>60103</v>
      </c>
      <c r="AO57" s="326">
        <v>5.5</v>
      </c>
      <c r="AP57" s="327">
        <v>49665</v>
      </c>
      <c r="AQ57" s="328">
        <v>-3.9</v>
      </c>
      <c r="AR57" s="329">
        <v>9.4</v>
      </c>
    </row>
    <row r="58" spans="1:44" ht="13.2" x14ac:dyDescent="0.2">
      <c r="A58" s="259"/>
      <c r="AK58" s="330"/>
      <c r="AL58" s="331" t="s">
        <v>516</v>
      </c>
      <c r="AM58" s="332">
        <v>16820759</v>
      </c>
      <c r="AN58" s="333">
        <v>36238</v>
      </c>
      <c r="AO58" s="334">
        <v>-13.3</v>
      </c>
      <c r="AP58" s="335">
        <v>34678</v>
      </c>
      <c r="AQ58" s="336">
        <v>-1.3</v>
      </c>
      <c r="AR58" s="337">
        <v>-12</v>
      </c>
    </row>
    <row r="59" spans="1:44" ht="13.2" x14ac:dyDescent="0.2">
      <c r="A59" s="259"/>
      <c r="AK59" s="315" t="s">
        <v>520</v>
      </c>
      <c r="AL59" s="316"/>
      <c r="AM59" s="324">
        <v>64232711</v>
      </c>
      <c r="AN59" s="325">
        <v>137543</v>
      </c>
      <c r="AO59" s="326">
        <v>128.80000000000001</v>
      </c>
      <c r="AP59" s="327">
        <v>63439</v>
      </c>
      <c r="AQ59" s="328">
        <v>27.7</v>
      </c>
      <c r="AR59" s="329">
        <v>101.1</v>
      </c>
    </row>
    <row r="60" spans="1:44" ht="13.2" x14ac:dyDescent="0.2">
      <c r="A60" s="259"/>
      <c r="AK60" s="330"/>
      <c r="AL60" s="331" t="s">
        <v>516</v>
      </c>
      <c r="AM60" s="332">
        <v>52395822</v>
      </c>
      <c r="AN60" s="333">
        <v>112197</v>
      </c>
      <c r="AO60" s="334">
        <v>209.6</v>
      </c>
      <c r="AP60" s="335">
        <v>46463</v>
      </c>
      <c r="AQ60" s="336">
        <v>34</v>
      </c>
      <c r="AR60" s="337">
        <v>175.6</v>
      </c>
    </row>
    <row r="61" spans="1:44" ht="13.2" x14ac:dyDescent="0.2">
      <c r="A61" s="259"/>
      <c r="AK61" s="315" t="s">
        <v>521</v>
      </c>
      <c r="AL61" s="338"/>
      <c r="AM61" s="324">
        <v>35146578</v>
      </c>
      <c r="AN61" s="325">
        <v>75608</v>
      </c>
      <c r="AO61" s="326">
        <v>32.1</v>
      </c>
      <c r="AP61" s="327">
        <v>53386</v>
      </c>
      <c r="AQ61" s="339">
        <v>5.5</v>
      </c>
      <c r="AR61" s="329">
        <v>26.6</v>
      </c>
    </row>
    <row r="62" spans="1:44" ht="13.2" x14ac:dyDescent="0.2">
      <c r="A62" s="259"/>
      <c r="AK62" s="330"/>
      <c r="AL62" s="331" t="s">
        <v>516</v>
      </c>
      <c r="AM62" s="332">
        <v>25618418</v>
      </c>
      <c r="AN62" s="333">
        <v>55098</v>
      </c>
      <c r="AO62" s="334">
        <v>46.1</v>
      </c>
      <c r="AP62" s="335">
        <v>37538</v>
      </c>
      <c r="AQ62" s="336">
        <v>5.4</v>
      </c>
      <c r="AR62" s="337">
        <v>40.700000000000003</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K6N+YPY3bG6u0tH9Npe+0mN/K52EVzVJ9m0zBQKiInMuj1InVXpvlpqPRosEt2jonSCZ9jiI5tH7lUQQ9Ebkmw==" saltValue="z5qGesF7+8fNRmahfCDX3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1"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473</v>
      </c>
    </row>
    <row r="121" spans="125:125" ht="13.5" hidden="1" customHeight="1" x14ac:dyDescent="0.2">
      <c r="DU121" s="253"/>
    </row>
  </sheetData>
  <sheetProtection algorithmName="SHA-512" hashValue="jVZ0Wz351aRCh3SCyoU/XkSlljPqudlUSBVXiMGh6vvRGX0hyFZvKmReLHrJodzIezHbV9D+DKgaBYTAG1bHmA==" saltValue="ZheoQzucUiq1johXkNpLp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473</v>
      </c>
    </row>
  </sheetData>
  <sheetProtection algorithmName="SHA-512" hashValue="CyPoJ8L5zDGNxYc0k+oHVeaWY/T5X7JrjWbdKrw8in1eMrTTU4n2v+iUclCs1RfPWk/03rOq3qLpBQ4ypzMpMA==" saltValue="X9xHMjYYfoAR57MBPxjLy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52" t="s">
        <v>3</v>
      </c>
      <c r="D47" s="1152"/>
      <c r="E47" s="1153"/>
      <c r="F47" s="11">
        <v>12.03</v>
      </c>
      <c r="G47" s="12">
        <v>19.87</v>
      </c>
      <c r="H47" s="12">
        <v>18.66</v>
      </c>
      <c r="I47" s="12">
        <v>18.22</v>
      </c>
      <c r="J47" s="13">
        <v>15.73</v>
      </c>
    </row>
    <row r="48" spans="2:10" ht="57.75" customHeight="1" x14ac:dyDescent="0.2">
      <c r="B48" s="14"/>
      <c r="C48" s="1154" t="s">
        <v>4</v>
      </c>
      <c r="D48" s="1154"/>
      <c r="E48" s="1155"/>
      <c r="F48" s="15">
        <v>10.23</v>
      </c>
      <c r="G48" s="16">
        <v>12.37</v>
      </c>
      <c r="H48" s="16">
        <v>13.62</v>
      </c>
      <c r="I48" s="16">
        <v>8.69</v>
      </c>
      <c r="J48" s="17">
        <v>8.48</v>
      </c>
    </row>
    <row r="49" spans="2:10" ht="57.75" customHeight="1" thickBot="1" x14ac:dyDescent="0.25">
      <c r="B49" s="18"/>
      <c r="C49" s="1156" t="s">
        <v>5</v>
      </c>
      <c r="D49" s="1156"/>
      <c r="E49" s="1157"/>
      <c r="F49" s="19">
        <v>2.19</v>
      </c>
      <c r="G49" s="20">
        <v>9.4700000000000006</v>
      </c>
      <c r="H49" s="20">
        <v>0.87</v>
      </c>
      <c r="I49" s="20" t="s">
        <v>528</v>
      </c>
      <c r="J49" s="21" t="s">
        <v>529</v>
      </c>
    </row>
    <row r="50" spans="2:10" ht="13.2" x14ac:dyDescent="0.2"/>
  </sheetData>
  <sheetProtection algorithmName="SHA-512" hashValue="D6Hj7Txx3oAiHphNWP78fhx4Xbu6d2opJNiMJgZbLWcqMBLN9w+rikM0GZcPehQwUcJU9Kzl/a7TSF3XtmQGCQ==" saltValue="lIFvpqSerKRNW3ZZjReYg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2025-03-13T02:04:13Z</cp:lastPrinted>
  <dcterms:created xsi:type="dcterms:W3CDTF">2025-02-19T01:50:08Z</dcterms:created>
  <dcterms:modified xsi:type="dcterms:W3CDTF">2025-12-11T00:27:15Z</dcterms:modified>
  <cp:category/>
</cp:coreProperties>
</file>