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20818\APPDATA\LOCAL\TEMP\SOWDIR1\"/>
    </mc:Choice>
  </mc:AlternateContent>
  <xr:revisionPtr revIDLastSave="0" documentId="13_ncr:1_{A6D18DD7-56B6-4662-8EFF-5C4DAA26C3A8}" xr6:coauthVersionLast="47" xr6:coauthVersionMax="47" xr10:uidLastSave="{00000000-0000-0000-0000-000000000000}"/>
  <workbookProtection workbookAlgorithmName="SHA-512" workbookHashValue="DvNtxUFPHZaY8fhDR0YA8k3+ORtIYS5sPdVWP69p4SfFZj0XCBrm77I5S/3+03NE2U/ejXNq+z6KTRY9uPQxaw==" workbookSaltValue="xk76z5ipKYkiMldipZQi1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W10"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<sst xmlns="http://schemas.openxmlformats.org/spreadsheetml/2006/main" count="236" uniqueCount="119">
  <si>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</si>
  <si>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</si>
  <si>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</si>
  <si>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</si>
  <si>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</si>
  <si>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</si>
  <si>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</si>
  <si>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</si>
  <si>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</si>
  <si>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</si>
  <si>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</si>
  <si>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</si>
  <si>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</si>
  <si>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</si>
  <si>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</si>
  <si>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</si>
  <si>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</si>
  <si>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</si>
  <si>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</si>
  <si>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</si>
  <si>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</si>
  <si>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</si>
  <si>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</si>
  <si>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</si>
  <si>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</si>
  <si>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</si>
  <si>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</si>
  <si>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</si>
  <si>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</si>
  <si>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</si>
  <si>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</si>
  <si>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</si>
  <si>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</si>
  <si>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</si>
  <si>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</si>
  <si>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</si>
  <si>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</si>
  <si>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</si>
  <si>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</si>
  <si>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</si>
  <si>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</si>
  <si>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</si>
  <si>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</si>
  <si>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</si>
  <si>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</si>
  <si>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</si>
  <si>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</si>
  <si>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</si>
  <si>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</si>
  <si>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</si>
  <si>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</si>
  <si>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</si>
  <si>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</si>
  <si>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</si>
  <si>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</si>
  <si>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</si>
  <si>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</si>
  <si>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</si>
  <si>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</si>
  <si>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</si>
  <si>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</si>
  <si>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</si>
  <si>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</si>
  <si>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</si>
  <si>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</si>
  <si>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</si>
  <si>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</si>
  <si>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</si>
  <si>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</si>
  <si>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</si>
  <si>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</si>
  <si>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</si>
  <si>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</si>
  <si>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</si>
  <si>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</si>
  <si>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</si>
  <si>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</si>
  <si>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</si>
  <si>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</si>
  <si>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</si>
  <si>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</si>
  <si>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</si>
  <si>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</si>
  <si>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</si>
  <si>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</si>
  <si>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</si>
  <si>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</si>
  <si>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</si>
  <si>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</si>
  <si>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</si>
  <si>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</si>
  <si>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</si>
  <si>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</si>
  <si>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</si>
  <si>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</si>
  <si>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</si>
  <si>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</si>
  <si>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</si>
  <si>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</si>
  <si>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</si>
  <si>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</si>
  <si>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</si>
  <si>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</si>
  <si>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</si>
  <si>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</si>
  <si>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</si>
  <si>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</si>
  <si>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</si>
  <si>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</si>
  <si>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</si>
  <si>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</si>
  <si>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</si>
  <si>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</si>
  <si>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</si>
  <si>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</si>
  <si>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</si>
  <si>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令和６年度の経営状況については、①経常収支比率は102.57％で黒字、⑤経費回収率は101.74％ですべての汚水処理費を下水道使用料で賄えている状況となりました。⑥汚水処理原価で示す「有収水量1㎥あたりの汚水処理に要した費用」については全国平均こそ下回っているものの、類似団体平均を上回っていることから、汚水処理経費の負担が大きいことが伺えます。これは市の地形上、汚水の中継ポンプを経由しなければ流下させることができない地域があることや、市域を横断する2本の河川の影響により伏せ越し等の施設が必要なこと、また下水道施設建設時に受益者負担金を徴収していないこと等が要因と考えられます。
　③流動比率については1年以内の債務に対する支払い能力を表すものであり、前年度と比較して増加傾向となっており、資金的な問題は生じていないと考えます。
　④企業債残高対事業規模比率は企業債の残高規模を表す指標となっており、平均を大きく下回るものとなっておりますが、今後行っていく老朽化対策の財源として企業債の活用を予定していることから、徐々に増加することが見込まれます。
　⑧水洗化率については類似団体や全国の平均値と比較しても高い数値を示しておりますが、汚水普及率は100％であるため、公共水域の水質保全及び使用料収入の確保という観点から、水洗化率100％を目指し、下水道未接続世帯に対し接続促進に努めてまいります。</t>
    <phoneticPr fontId="4"/>
  </si>
  <si>
    <t>　東久留米市では、昭和39年から下水道事業に着手しており、令和６年度末までに整備した管渠延長は約354㎞になります。
　グラフ①有形固定資産減価償却率については18.92％、②管渠老朽化率については19.83％となっており、下水道施設の老朽化は着々と進行しております。このことから市では平成24年度より長寿命化対策に着手し、平成30年度には効率的な維持管理・老朽化対策を行うことを目的とした「東久留米市下水道ストックマネジメント実施方針」を策定し、取り組みを進めております。
　令和６年度の取り組みは、管更生工事やマンホール蓋の更新、汚水中継ポンプ場の監視設備工事の改築を行い、③管渠改善率は0.19％となりました。</t>
    <phoneticPr fontId="4"/>
  </si>
  <si>
    <t>　令和６年度決算に伴う経営状況については、指標が表すとおり問題のない結果となりました。
しかしながら昨今の物価高騰に伴う費用の増加や、施設の老朽化に伴う改築・更新需要の増加により今後はより多くの投資が必要となってまいります。
一方収入面においては、人口減少や節水機器の普及により使用料収入の増加は見込めない状況であると考えられます。
　これらの状況を的確に反映するため、中長期的な事業経営の指針となる下水道事業経営戦略について令和７年度中に改定を行い、今後も下水道事業が持続的なものとなるよう、効率化・健全化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</si>
</sst>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0.53</c:v>
                </c:pt>
                <c:pt idx="3" formatCode="#,##0.00;&quot;△&quot;#,##0.00;&quot;-&quot;">
                  <c:v>0.14000000000000001</c:v>
                </c:pt>
                <c:pt idx="4" formatCode="#,##0.00;&quot;△&quot;#,##0.00;&quot;-&quot;">
                  <c:v>0.19</c:v>
                </c:pt>
              </c:numCache>
            </c:numRef>
          </c:val>
          <c:extLst>
            <c:ext xmlns:c16="http://schemas.microsoft.com/office/drawing/2014/chart" uri="{C3380CC4-5D6E-409C-BE32-E72D297353CC}">
              <c16:uniqueId val="{00000000-4647-4878-9BB5-C00615AF3D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4647-4878-9BB5-C00615AF3D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6E-476D-82D5-23ACE684BD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F46E-476D-82D5-23ACE684BD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99.71</c:v>
                </c:pt>
                <c:pt idx="2">
                  <c:v>99.73</c:v>
                </c:pt>
                <c:pt idx="3">
                  <c:v>99.73</c:v>
                </c:pt>
                <c:pt idx="4">
                  <c:v>99.75</c:v>
                </c:pt>
              </c:numCache>
            </c:numRef>
          </c:val>
          <c:extLst>
            <c:ext xmlns:c16="http://schemas.microsoft.com/office/drawing/2014/chart" uri="{C3380CC4-5D6E-409C-BE32-E72D297353CC}">
              <c16:uniqueId val="{00000000-115B-4C07-81E0-F7BDE3CE07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115B-4C07-81E0-F7BDE3CE07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118.06</c:v>
                </c:pt>
                <c:pt idx="1">
                  <c:v>93.65</c:v>
                </c:pt>
                <c:pt idx="2">
                  <c:v>103.37</c:v>
                </c:pt>
                <c:pt idx="3">
                  <c:v>103.03</c:v>
                </c:pt>
                <c:pt idx="4">
                  <c:v>102.57</c:v>
                </c:pt>
              </c:numCache>
            </c:numRef>
          </c:val>
          <c:extLst>
            <c:ext xmlns:c16="http://schemas.microsoft.com/office/drawing/2014/chart" uri="{C3380CC4-5D6E-409C-BE32-E72D297353CC}">
              <c16:uniqueId val="{00000000-99D9-4951-AB2C-05BEFCE085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99D9-4951-AB2C-05BEFCE085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4.21</c:v>
                </c:pt>
                <c:pt idx="1">
                  <c:v>8.3000000000000007</c:v>
                </c:pt>
                <c:pt idx="2">
                  <c:v>12.06</c:v>
                </c:pt>
                <c:pt idx="3">
                  <c:v>15.65</c:v>
                </c:pt>
                <c:pt idx="4">
                  <c:v>18.920000000000002</c:v>
                </c:pt>
              </c:numCache>
            </c:numRef>
          </c:val>
          <c:extLst>
            <c:ext xmlns:c16="http://schemas.microsoft.com/office/drawing/2014/chart" uri="{C3380CC4-5D6E-409C-BE32-E72D297353CC}">
              <c16:uniqueId val="{00000000-BD03-4DEE-8A74-F8070D5B90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BD03-4DEE-8A74-F8070D5B90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16.73</c:v>
                </c:pt>
                <c:pt idx="1">
                  <c:v>18.670000000000002</c:v>
                </c:pt>
                <c:pt idx="2">
                  <c:v>19.03</c:v>
                </c:pt>
                <c:pt idx="3">
                  <c:v>19.61</c:v>
                </c:pt>
                <c:pt idx="4">
                  <c:v>19.829999999999998</c:v>
                </c:pt>
              </c:numCache>
            </c:numRef>
          </c:val>
          <c:extLst>
            <c:ext xmlns:c16="http://schemas.microsoft.com/office/drawing/2014/chart" uri="{C3380CC4-5D6E-409C-BE32-E72D297353CC}">
              <c16:uniqueId val="{00000000-434E-4005-8972-1D582DE13A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434E-4005-8972-1D582DE13A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57-4E84-A877-2A8AA0082D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57-4E84-A877-2A8AA0082D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60.55</c:v>
                </c:pt>
                <c:pt idx="1">
                  <c:v>60.23</c:v>
                </c:pt>
                <c:pt idx="2">
                  <c:v>54.31</c:v>
                </c:pt>
                <c:pt idx="3">
                  <c:v>105.72</c:v>
                </c:pt>
                <c:pt idx="4">
                  <c:v>132.46</c:v>
                </c:pt>
              </c:numCache>
            </c:numRef>
          </c:val>
          <c:extLst>
            <c:ext xmlns:c16="http://schemas.microsoft.com/office/drawing/2014/chart" uri="{C3380CC4-5D6E-409C-BE32-E72D297353CC}">
              <c16:uniqueId val="{00000000-597A-44AF-8300-7A91BA96EF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597A-44AF-8300-7A91BA96EF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304.64</c:v>
                </c:pt>
                <c:pt idx="1">
                  <c:v>327.12</c:v>
                </c:pt>
                <c:pt idx="2">
                  <c:v>254.02</c:v>
                </c:pt>
                <c:pt idx="3">
                  <c:v>297.39999999999998</c:v>
                </c:pt>
                <c:pt idx="4">
                  <c:v>272.13</c:v>
                </c:pt>
              </c:numCache>
            </c:numRef>
          </c:val>
          <c:extLst>
            <c:ext xmlns:c16="http://schemas.microsoft.com/office/drawing/2014/chart" uri="{C3380CC4-5D6E-409C-BE32-E72D297353CC}">
              <c16:uniqueId val="{00000000-B8FC-4885-BFC2-8D935C4AF6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B8FC-4885-BFC2-8D935C4AF6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92.72</c:v>
                </c:pt>
                <c:pt idx="1">
                  <c:v>77.34</c:v>
                </c:pt>
                <c:pt idx="2">
                  <c:v>103.16</c:v>
                </c:pt>
                <c:pt idx="3">
                  <c:v>90.59</c:v>
                </c:pt>
                <c:pt idx="4">
                  <c:v>101.74</c:v>
                </c:pt>
              </c:numCache>
            </c:numRef>
          </c:val>
          <c:extLst>
            <c:ext xmlns:c16="http://schemas.microsoft.com/office/drawing/2014/chart" uri="{C3380CC4-5D6E-409C-BE32-E72D297353CC}">
              <c16:uniqueId val="{00000000-D8AA-47DF-9121-5EF5764C47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D8AA-47DF-9121-5EF5764C47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138.74</c:v>
                </c:pt>
                <c:pt idx="1">
                  <c:v>140.96</c:v>
                </c:pt>
                <c:pt idx="2">
                  <c:v>124.78</c:v>
                </c:pt>
                <c:pt idx="3">
                  <c:v>128.04</c:v>
                </c:pt>
                <c:pt idx="4">
                  <c:v>127.03</c:v>
                </c:pt>
              </c:numCache>
            </c:numRef>
          </c:val>
          <c:extLst>
            <c:ext xmlns:c16="http://schemas.microsoft.com/office/drawing/2014/chart" uri="{C3380CC4-5D6E-409C-BE32-E72D297353CC}">
              <c16:uniqueId val="{00000000-B25D-458C-8AA7-5F1509728A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B25D-458C-8AA7-5F1509728A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東久留米市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54">
        <f>データ!S6</f>
        <v>116325</v>
      </c>
      <c r="AM8" s="54"/>
      <c r="AN8" s="54"/>
      <c r="AO8" s="54"/>
      <c r="AP8" s="54"/>
      <c r="AQ8" s="54"/>
      <c r="AR8" s="54"/>
      <c r="AS8" s="54"/>
      <c r="AT8" s="53">
        <f>データ!T6</f>
        <v>12.88</v>
      </c>
      <c r="AU8" s="53"/>
      <c r="AV8" s="53"/>
      <c r="AW8" s="53"/>
      <c r="AX8" s="53"/>
      <c r="AY8" s="53"/>
      <c r="AZ8" s="53"/>
      <c r="BA8" s="53"/>
      <c r="BB8" s="53">
        <f>データ!U6</f>
        <v>9031.44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76.72</v>
      </c>
      <c r="J10" s="53"/>
      <c r="K10" s="53"/>
      <c r="L10" s="53"/>
      <c r="M10" s="53"/>
      <c r="N10" s="53"/>
      <c r="O10" s="53"/>
      <c r="P10" s="53">
        <f>データ!P6</f>
        <v>100</v>
      </c>
      <c r="Q10" s="53"/>
      <c r="R10" s="53"/>
      <c r="S10" s="53"/>
      <c r="T10" s="53"/>
      <c r="U10" s="53"/>
      <c r="V10" s="53"/>
      <c r="W10" s="53">
        <f>データ!Q6</f>
        <v>83.3</v>
      </c>
      <c r="X10" s="53"/>
      <c r="Y10" s="53"/>
      <c r="Z10" s="53"/>
      <c r="AA10" s="53"/>
      <c r="AB10" s="53"/>
      <c r="AC10" s="53"/>
      <c r="AD10" s="54">
        <f>データ!R6</f>
        <v>2134</v>
      </c>
      <c r="AE10" s="54"/>
      <c r="AF10" s="54"/>
      <c r="AG10" s="54"/>
      <c r="AH10" s="54"/>
      <c r="AI10" s="54"/>
      <c r="AJ10" s="54"/>
      <c r="AK10" s="2"/>
      <c r="AL10" s="54">
        <f>データ!V6</f>
        <v>116208</v>
      </c>
      <c r="AM10" s="54"/>
      <c r="AN10" s="54"/>
      <c r="AO10" s="54"/>
      <c r="AP10" s="54"/>
      <c r="AQ10" s="54"/>
      <c r="AR10" s="54"/>
      <c r="AS10" s="54"/>
      <c r="AT10" s="53">
        <f>データ!W6</f>
        <v>12.92</v>
      </c>
      <c r="AU10" s="53"/>
      <c r="AV10" s="53"/>
      <c r="AW10" s="53"/>
      <c r="AX10" s="53"/>
      <c r="AY10" s="53"/>
      <c r="AZ10" s="53"/>
      <c r="BA10" s="53"/>
      <c r="BB10" s="53">
        <f>データ!X6</f>
        <v>8994.43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lht0zZCBO3FvgBC/5kUCPeOMl/+wlhDcSTf/P8ksTnnof58+igkUshG7fk4vt6yfPluCeelWKkLFg6EuVGang==" saltValue="GEmk4mo0XPr6Lxo2AMTW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132225</v>
      </c>
      <c r="D6" s="19">
        <f t="shared" si="3"/>
        <v>46</v>
      </c>
      <c r="E6" s="19">
        <f t="shared" si="3"/>
        <v>17</v>
      </c>
      <c r="F6" s="19">
        <f t="shared" si="3"/>
        <v>1</v>
      </c>
      <c r="G6" s="19">
        <f t="shared" si="3"/>
        <v>0</v>
      </c>
      <c r="H6" s="19" t="str">
        <f t="shared" si="3"/>
        <v>東京都　東久留米市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76.72</v>
      </c>
      <c r="P6" s="20">
        <f t="shared" si="3"/>
        <v>100</v>
      </c>
      <c r="Q6" s="20">
        <f t="shared" si="3"/>
        <v>83.3</v>
      </c>
      <c r="R6" s="20">
        <f t="shared" si="3"/>
        <v>2134</v>
      </c>
      <c r="S6" s="20">
        <f t="shared" si="3"/>
        <v>116325</v>
      </c>
      <c r="T6" s="20">
        <f t="shared" si="3"/>
        <v>12.88</v>
      </c>
      <c r="U6" s="20">
        <f t="shared" si="3"/>
        <v>9031.44</v>
      </c>
      <c r="V6" s="20">
        <f t="shared" si="3"/>
        <v>116208</v>
      </c>
      <c r="W6" s="20">
        <f t="shared" si="3"/>
        <v>12.92</v>
      </c>
      <c r="X6" s="20">
        <f t="shared" si="3"/>
        <v>8994.43</v>
      </c>
      <c r="Y6" s="21">
        <f>IF(Y7="",NA(),Y7)</f>
        <v>118.06</v>
      </c>
      <c r="Z6" s="21">
        <f t="shared" ref="Z6:AH6" si="4">IF(Z7="",NA(),Z7)</f>
        <v>93.65</v>
      </c>
      <c r="AA6" s="21">
        <f t="shared" si="4"/>
        <v>103.37</v>
      </c>
      <c r="AB6" s="21">
        <f t="shared" si="4"/>
        <v>103.03</v>
      </c>
      <c r="AC6" s="21">
        <f t="shared" si="4"/>
        <v>102.57</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60.55</v>
      </c>
      <c r="AV6" s="21">
        <f t="shared" ref="AV6:BD6" si="6">IF(AV7="",NA(),AV7)</f>
        <v>60.23</v>
      </c>
      <c r="AW6" s="21">
        <f t="shared" si="6"/>
        <v>54.31</v>
      </c>
      <c r="AX6" s="21">
        <f t="shared" si="6"/>
        <v>105.72</v>
      </c>
      <c r="AY6" s="21">
        <f t="shared" si="6"/>
        <v>132.46</v>
      </c>
      <c r="AZ6" s="21">
        <f t="shared" si="6"/>
        <v>84.84</v>
      </c>
      <c r="BA6" s="21">
        <f t="shared" si="6"/>
        <v>88.42</v>
      </c>
      <c r="BB6" s="21">
        <f t="shared" si="6"/>
        <v>93.63</v>
      </c>
      <c r="BC6" s="21">
        <f t="shared" si="6"/>
        <v>100.41</v>
      </c>
      <c r="BD6" s="21">
        <f t="shared" si="6"/>
        <v>113.88</v>
      </c>
      <c r="BE6" s="20" t="str">
        <f>IF(BE7="","",IF(BE7="-","【-】","【"&amp;SUBSTITUTE(TEXT(BE7,"#,##0.00"),"-","△")&amp;"】"))</f>
        <v>【82.75】</v>
      </c>
      <c r="BF6" s="21">
        <f>IF(BF7="",NA(),BF7)</f>
        <v>304.64</v>
      </c>
      <c r="BG6" s="21">
        <f t="shared" ref="BG6:BO6" si="7">IF(BG7="",NA(),BG7)</f>
        <v>327.12</v>
      </c>
      <c r="BH6" s="21">
        <f t="shared" si="7"/>
        <v>254.02</v>
      </c>
      <c r="BI6" s="21">
        <f t="shared" si="7"/>
        <v>297.39999999999998</v>
      </c>
      <c r="BJ6" s="21">
        <f t="shared" si="7"/>
        <v>272.13</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92.72</v>
      </c>
      <c r="BR6" s="21">
        <f t="shared" ref="BR6:BZ6" si="8">IF(BR7="",NA(),BR7)</f>
        <v>77.34</v>
      </c>
      <c r="BS6" s="21">
        <f t="shared" si="8"/>
        <v>103.16</v>
      </c>
      <c r="BT6" s="21">
        <f t="shared" si="8"/>
        <v>90.59</v>
      </c>
      <c r="BU6" s="21">
        <f t="shared" si="8"/>
        <v>101.74</v>
      </c>
      <c r="BV6" s="21">
        <f t="shared" si="8"/>
        <v>102.36</v>
      </c>
      <c r="BW6" s="21">
        <f t="shared" si="8"/>
        <v>103.76</v>
      </c>
      <c r="BX6" s="21">
        <f t="shared" si="8"/>
        <v>103.57</v>
      </c>
      <c r="BY6" s="21">
        <f t="shared" si="8"/>
        <v>104.04</v>
      </c>
      <c r="BZ6" s="21">
        <f t="shared" si="8"/>
        <v>103.73</v>
      </c>
      <c r="CA6" s="20" t="str">
        <f>IF(CA7="","",IF(CA7="-","【-】","【"&amp;SUBSTITUTE(TEXT(CA7,"#,##0.00"),"-","△")&amp;"】"))</f>
        <v>【97.94】</v>
      </c>
      <c r="CB6" s="21">
        <f>IF(CB7="",NA(),CB7)</f>
        <v>138.74</v>
      </c>
      <c r="CC6" s="21">
        <f t="shared" ref="CC6:CK6" si="9">IF(CC7="",NA(),CC7)</f>
        <v>140.96</v>
      </c>
      <c r="CD6" s="21">
        <f t="shared" si="9"/>
        <v>124.78</v>
      </c>
      <c r="CE6" s="21">
        <f t="shared" si="9"/>
        <v>128.04</v>
      </c>
      <c r="CF6" s="21">
        <f t="shared" si="9"/>
        <v>127.03</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99.71</v>
      </c>
      <c r="CY6" s="21">
        <f t="shared" ref="CY6:DG6" si="11">IF(CY7="",NA(),CY7)</f>
        <v>99.71</v>
      </c>
      <c r="CZ6" s="21">
        <f t="shared" si="11"/>
        <v>99.73</v>
      </c>
      <c r="DA6" s="21">
        <f t="shared" si="11"/>
        <v>99.73</v>
      </c>
      <c r="DB6" s="21">
        <f t="shared" si="11"/>
        <v>99.75</v>
      </c>
      <c r="DC6" s="21">
        <f t="shared" si="11"/>
        <v>97.24</v>
      </c>
      <c r="DD6" s="21">
        <f t="shared" si="11"/>
        <v>97.79</v>
      </c>
      <c r="DE6" s="21">
        <f t="shared" si="11"/>
        <v>97.75</v>
      </c>
      <c r="DF6" s="21">
        <f t="shared" si="11"/>
        <v>97.83</v>
      </c>
      <c r="DG6" s="21">
        <f t="shared" si="11"/>
        <v>97.9</v>
      </c>
      <c r="DH6" s="20" t="str">
        <f>IF(DH7="","",IF(DH7="-","【-】","【"&amp;SUBSTITUTE(TEXT(DH7,"#,##0.00"),"-","△")&amp;"】"))</f>
        <v>【96.00】</v>
      </c>
      <c r="DI6" s="21">
        <f>IF(DI7="",NA(),DI7)</f>
        <v>4.21</v>
      </c>
      <c r="DJ6" s="21">
        <f t="shared" ref="DJ6:DR6" si="12">IF(DJ7="",NA(),DJ7)</f>
        <v>8.3000000000000007</v>
      </c>
      <c r="DK6" s="21">
        <f t="shared" si="12"/>
        <v>12.06</v>
      </c>
      <c r="DL6" s="21">
        <f t="shared" si="12"/>
        <v>15.65</v>
      </c>
      <c r="DM6" s="21">
        <f t="shared" si="12"/>
        <v>18.920000000000002</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16.73</v>
      </c>
      <c r="DU6" s="21">
        <f t="shared" ref="DU6:EC6" si="13">IF(DU7="",NA(),DU7)</f>
        <v>18.670000000000002</v>
      </c>
      <c r="DV6" s="21">
        <f t="shared" si="13"/>
        <v>19.03</v>
      </c>
      <c r="DW6" s="21">
        <f t="shared" si="13"/>
        <v>19.61</v>
      </c>
      <c r="DX6" s="21">
        <f t="shared" si="13"/>
        <v>19.829999999999998</v>
      </c>
      <c r="DY6" s="21">
        <f t="shared" si="13"/>
        <v>5.86</v>
      </c>
      <c r="DZ6" s="21">
        <f t="shared" si="13"/>
        <v>6.66</v>
      </c>
      <c r="EA6" s="21">
        <f t="shared" si="13"/>
        <v>8.49</v>
      </c>
      <c r="EB6" s="21">
        <f t="shared" si="13"/>
        <v>10.08</v>
      </c>
      <c r="EC6" s="21">
        <f t="shared" si="13"/>
        <v>11.2</v>
      </c>
      <c r="ED6" s="20" t="str">
        <f>IF(ED7="","",IF(ED7="-","【-】","【"&amp;SUBSTITUTE(TEXT(ED7,"#,##0.00"),"-","△")&amp;"】"))</f>
        <v>【9.46】</v>
      </c>
      <c r="EE6" s="20">
        <f>IF(EE7="",NA(),EE7)</f>
        <v>0</v>
      </c>
      <c r="EF6" s="20">
        <f t="shared" ref="EF6:EN6" si="14">IF(EF7="",NA(),EF7)</f>
        <v>0</v>
      </c>
      <c r="EG6" s="21">
        <f t="shared" si="14"/>
        <v>0.53</v>
      </c>
      <c r="EH6" s="21">
        <f t="shared" si="14"/>
        <v>0.14000000000000001</v>
      </c>
      <c r="EI6" s="21">
        <f t="shared" si="14"/>
        <v>0.19</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132225</v>
      </c>
      <c r="D7" s="23">
        <v>46</v>
      </c>
      <c r="E7" s="23">
        <v>17</v>
      </c>
      <c r="F7" s="23">
        <v>1</v>
      </c>
      <c r="G7" s="23">
        <v>0</v>
      </c>
      <c r="H7" s="23" t="s">
        <v>96</v>
      </c>
      <c r="I7" s="23" t="s">
        <v>97</v>
      </c>
      <c r="J7" s="23" t="s">
        <v>98</v>
      </c>
      <c r="K7" s="23" t="s">
        <v>99</v>
      </c>
      <c r="L7" s="23" t="s">
        <v>100</v>
      </c>
      <c r="M7" s="23" t="s">
        <v>101</v>
      </c>
      <c r="N7" s="24" t="s">
        <v>102</v>
      </c>
      <c r="O7" s="24">
        <v>76.72</v>
      </c>
      <c r="P7" s="24">
        <v>100</v>
      </c>
      <c r="Q7" s="24">
        <v>83.3</v>
      </c>
      <c r="R7" s="24">
        <v>2134</v>
      </c>
      <c r="S7" s="24">
        <v>116325</v>
      </c>
      <c r="T7" s="24">
        <v>12.88</v>
      </c>
      <c r="U7" s="24">
        <v>9031.44</v>
      </c>
      <c r="V7" s="24">
        <v>116208</v>
      </c>
      <c r="W7" s="24">
        <v>12.92</v>
      </c>
      <c r="X7" s="24">
        <v>8994.43</v>
      </c>
      <c r="Y7" s="24">
        <v>118.06</v>
      </c>
      <c r="Z7" s="24">
        <v>93.65</v>
      </c>
      <c r="AA7" s="24">
        <v>103.37</v>
      </c>
      <c r="AB7" s="24">
        <v>103.03</v>
      </c>
      <c r="AC7" s="24">
        <v>102.57</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60.55</v>
      </c>
      <c r="AV7" s="24">
        <v>60.23</v>
      </c>
      <c r="AW7" s="24">
        <v>54.31</v>
      </c>
      <c r="AX7" s="24">
        <v>105.72</v>
      </c>
      <c r="AY7" s="24">
        <v>132.46</v>
      </c>
      <c r="AZ7" s="24">
        <v>84.84</v>
      </c>
      <c r="BA7" s="24">
        <v>88.42</v>
      </c>
      <c r="BB7" s="24">
        <v>93.63</v>
      </c>
      <c r="BC7" s="24">
        <v>100.41</v>
      </c>
      <c r="BD7" s="24">
        <v>113.88</v>
      </c>
      <c r="BE7" s="24">
        <v>82.75</v>
      </c>
      <c r="BF7" s="24">
        <v>304.64</v>
      </c>
      <c r="BG7" s="24">
        <v>327.12</v>
      </c>
      <c r="BH7" s="24">
        <v>254.02</v>
      </c>
      <c r="BI7" s="24">
        <v>297.39999999999998</v>
      </c>
      <c r="BJ7" s="24">
        <v>272.13</v>
      </c>
      <c r="BK7" s="24">
        <v>565.62</v>
      </c>
      <c r="BL7" s="24">
        <v>544.61</v>
      </c>
      <c r="BM7" s="24">
        <v>525.07000000000005</v>
      </c>
      <c r="BN7" s="24">
        <v>499.16</v>
      </c>
      <c r="BO7" s="24">
        <v>481.58</v>
      </c>
      <c r="BP7" s="24">
        <v>602.55999999999995</v>
      </c>
      <c r="BQ7" s="24">
        <v>92.72</v>
      </c>
      <c r="BR7" s="24">
        <v>77.34</v>
      </c>
      <c r="BS7" s="24">
        <v>103.16</v>
      </c>
      <c r="BT7" s="24">
        <v>90.59</v>
      </c>
      <c r="BU7" s="24">
        <v>101.74</v>
      </c>
      <c r="BV7" s="24">
        <v>102.36</v>
      </c>
      <c r="BW7" s="24">
        <v>103.76</v>
      </c>
      <c r="BX7" s="24">
        <v>103.57</v>
      </c>
      <c r="BY7" s="24">
        <v>104.04</v>
      </c>
      <c r="BZ7" s="24">
        <v>103.73</v>
      </c>
      <c r="CA7" s="24">
        <v>97.94</v>
      </c>
      <c r="CB7" s="24">
        <v>138.74</v>
      </c>
      <c r="CC7" s="24">
        <v>140.96</v>
      </c>
      <c r="CD7" s="24">
        <v>124.78</v>
      </c>
      <c r="CE7" s="24">
        <v>128.04</v>
      </c>
      <c r="CF7" s="24">
        <v>127.03</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99.71</v>
      </c>
      <c r="CY7" s="24">
        <v>99.71</v>
      </c>
      <c r="CZ7" s="24">
        <v>99.73</v>
      </c>
      <c r="DA7" s="24">
        <v>99.73</v>
      </c>
      <c r="DB7" s="24">
        <v>99.75</v>
      </c>
      <c r="DC7" s="24">
        <v>97.24</v>
      </c>
      <c r="DD7" s="24">
        <v>97.79</v>
      </c>
      <c r="DE7" s="24">
        <v>97.75</v>
      </c>
      <c r="DF7" s="24">
        <v>97.83</v>
      </c>
      <c r="DG7" s="24">
        <v>97.9</v>
      </c>
      <c r="DH7" s="24">
        <v>96</v>
      </c>
      <c r="DI7" s="24">
        <v>4.21</v>
      </c>
      <c r="DJ7" s="24">
        <v>8.3000000000000007</v>
      </c>
      <c r="DK7" s="24">
        <v>12.06</v>
      </c>
      <c r="DL7" s="24">
        <v>15.65</v>
      </c>
      <c r="DM7" s="24">
        <v>18.920000000000002</v>
      </c>
      <c r="DN7" s="24">
        <v>27.39</v>
      </c>
      <c r="DO7" s="24">
        <v>30.42</v>
      </c>
      <c r="DP7" s="24">
        <v>32.96</v>
      </c>
      <c r="DQ7" s="24">
        <v>34.909999999999997</v>
      </c>
      <c r="DR7" s="24">
        <v>36.93</v>
      </c>
      <c r="DS7" s="24">
        <v>42.2</v>
      </c>
      <c r="DT7" s="24">
        <v>16.73</v>
      </c>
      <c r="DU7" s="24">
        <v>18.670000000000002</v>
      </c>
      <c r="DV7" s="24">
        <v>19.03</v>
      </c>
      <c r="DW7" s="24">
        <v>19.61</v>
      </c>
      <c r="DX7" s="24">
        <v>19.829999999999998</v>
      </c>
      <c r="DY7" s="24">
        <v>5.86</v>
      </c>
      <c r="DZ7" s="24">
        <v>6.66</v>
      </c>
      <c r="EA7" s="24">
        <v>8.49</v>
      </c>
      <c r="EB7" s="24">
        <v>10.08</v>
      </c>
      <c r="EC7" s="24">
        <v>11.2</v>
      </c>
      <c r="ED7" s="24">
        <v>9.4600000000000009</v>
      </c>
      <c r="EE7" s="24">
        <v>0</v>
      </c>
      <c r="EF7" s="24">
        <v>0</v>
      </c>
      <c r="EG7" s="24">
        <v>0.53</v>
      </c>
      <c r="EH7" s="24">
        <v>0.14000000000000001</v>
      </c>
      <c r="EI7" s="24">
        <v>0.19</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柴田 裕子</cp:lastModifiedBy>
  <dcterms:created xsi:type="dcterms:W3CDTF">2025-12-23T05:59:32Z</dcterms:created>
  <dcterms:modified xsi:type="dcterms:W3CDTF">2026-01-23T09:49:31Z</dcterms:modified>
  <cp:category/>
</cp:coreProperties>
</file>