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38 青ヶ島村○△▲●\"/>
    </mc:Choice>
  </mc:AlternateContent>
  <xr:revisionPtr revIDLastSave="0" documentId="8_{F1475405-C23D-42DA-A378-699CEFD97441}" xr6:coauthVersionLast="47" xr6:coauthVersionMax="47" xr10:uidLastSave="{00000000-0000-0000-0000-000000000000}"/>
  <bookViews>
    <workbookView xWindow="-28920" yWindow="202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AP23" i="12" l="1"/>
  <c r="AA23" i="12"/>
  <c r="V23" i="12"/>
  <c r="Q23" i="12"/>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W36" i="10"/>
  <c r="BW37" i="10" s="1"/>
  <c r="BE36" i="10"/>
  <c r="AM36" i="10"/>
  <c r="C36" i="10"/>
  <c r="CO35" i="10"/>
  <c r="BW35" i="10"/>
  <c r="BE35" i="10"/>
  <c r="C35" i="10"/>
  <c r="CO34" i="10"/>
  <c r="BW34" i="10"/>
  <c r="BE34" i="10"/>
  <c r="C34" i="10"/>
  <c r="AM34" i="10" l="1"/>
  <c r="AM35"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<sst xmlns="http://schemas.openxmlformats.org/spreadsheetml/2006/main" count="1198" uniqueCount="561">
  <si>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</si>
  <si>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</si>
  <si>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</si>
  <si>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</si>
  <si>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</si>
  <si>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</si>
  <si>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</si>
  <si>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</si>
  <si>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</si>
  <si>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</si>
  <si>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</si>
  <si>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</si>
  <si>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</si>
  <si>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</si>
  <si>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</si>
  <si>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</si>
  <si>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</si>
  <si>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</si>
  <si>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</si>
  <si>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</si>
  <si>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</si>
  <si>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</si>
  <si>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</si>
  <si>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</si>
  <si>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</si>
  <si>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</si>
  <si>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</si>
  <si>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</si>
  <si>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</si>
  <si>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</si>
  <si>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</si>
  <si>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</si>
  <si>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</si>
  <si>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</si>
  <si>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</si>
  <si>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</si>
  <si>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</si>
  <si>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</si>
  <si>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</si>
  <si>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</si>
  <si>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</si>
  <si>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</si>
  <si>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</si>
  <si>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</si>
  <si>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</si>
  <si>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</si>
  <si>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</si>
  <si>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</si>
  <si>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</si>
  <si>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</si>
  <si>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</si>
  <si>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</si>
  <si>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</si>
  <si>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</si>
  <si>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</si>
  <si>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</si>
  <si>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</si>
  <si>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</si>
  <si>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</si>
  <si>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</si>
  <si>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</si>
  <si>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</si>
  <si>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</si>
  <si>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</si>
  <si>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</si>
  <si>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</si>
  <si>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</si>
  <si>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</si>
  <si>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</si>
  <si>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</si>
  <si>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</si>
  <si>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</si>
  <si>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</si>
  <si>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</si>
  <si>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</si>
  <si>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</si>
  <si>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</si>
  <si>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</si>
  <si>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</si>
  <si>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</si>
  <si>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</si>
  <si>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</si>
  <si>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</si>
  <si>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</si>
  <si>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</si>
  <si>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</si>
  <si>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</si>
  <si>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</si>
  <si>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</si>
  <si>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</si>
  <si>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</si>
  <si>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</si>
  <si>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</si>
  <si>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</si>
  <si>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青ヶ島村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</si>
  <si>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</si>
  <si>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</si>
  <si>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</si>
  <si>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</si>
  <si>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</si>
  <si>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</si>
  <si>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</si>
  <si>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</si>
  <si>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</si>
  <si>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</si>
  <si>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</si>
  <si>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</si>
  <si>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</si>
  <si>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</si>
  <si>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</si>
  <si>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</si>
  <si>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</si>
  <si>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</si>
  <si>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</si>
  <si>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</si>
  <si>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</si>
  <si>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</si>
  <si>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</si>
  <si>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</si>
  <si>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</si>
  <si>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</si>
  <si>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</si>
  <si>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</si>
  <si>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</si>
  <si>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</si>
  <si>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</si>
  <si>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</si>
  <si>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</si>
  <si>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</si>
  <si>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</si>
  <si>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</si>
  <si>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</si>
  <si>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</si>
  <si>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</si>
  <si>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</si>
  <si>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</si>
  <si>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</si>
  <si>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</si>
  <si>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</si>
  <si>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</si>
  <si>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</si>
  <si>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</si>
  <si>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</si>
  <si>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</si>
  <si>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</si>
  <si>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</si>
  <si>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</si>
  <si>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</si>
  <si>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</si>
  <si>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</si>
  <si>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</si>
  <si>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</si>
  <si>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</si>
  <si>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</si>
  <si>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</si>
  <si>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</si>
  <si>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</si>
  <si>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</si>
  <si>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</si>
  <si>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</si>
  <si>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</si>
  <si>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</si>
  <si>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</si>
  <si>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</si>
  <si>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</si>
  <si>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</si>
  <si>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</si>
  <si>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</si>
  <si>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</si>
  <si>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</si>
  <si>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</si>
  <si>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</si>
  <si>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</si>
  <si>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</si>
  <si>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</si>
  <si>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</si>
  <si>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</si>
  <si>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</si>
  <si>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</si>
  <si>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</si>
  <si>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</si>
  <si>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</si>
  <si>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</si>
  <si>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</si>
  <si>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</si>
  <si>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</si>
  <si>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</si>
  <si>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</si>
  <si>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</si>
  <si>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</si>
  <si>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</si>
  <si>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</si>
  <si>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</si>
  <si>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</si>
  <si>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</si>
  <si>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</si>
  <si>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</si>
  <si>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</si>
  <si>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</si>
  <si>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</si>
  <si>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</si>
  <si>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</si>
  <si>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東京都青ヶ島村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</si>
  <si>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</si>
  <si>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</si>
  <si>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</si>
  <si>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</si>
  <si>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</si>
  <si>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</si>
  <si>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</si>
  <si>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</si>
  <si>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</si>
  <si>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</si>
  <si>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</si>
  <si>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</si>
  <si>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</si>
  <si>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</si>
  <si>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</si>
  <si>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</si>
  <si>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</si>
  <si>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</si>
  <si>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</si>
  <si>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</si>
  <si>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</si>
  <si>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</si>
  <si>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</si>
  <si>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</si>
  <si>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</si>
  <si>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</si>
  <si>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</si>
  <si>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</si>
  <si>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</si>
  <si>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</si>
  <si>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</si>
  <si>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</si>
  <si>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</si>
  <si>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</si>
  <si>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</si>
  <si>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</si>
  <si>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</si>
  <si>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</si>
  <si>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</si>
  <si>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</si>
  <si>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</si>
  <si>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</si>
  <si>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</si>
  <si>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</si>
  <si>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</si>
  <si>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</si>
  <si>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</si>
  <si>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</si>
  <si>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</si>
  <si>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</si>
  <si>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</si>
  <si>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</si>
  <si>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</si>
  <si>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</si>
  <si>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</si>
  <si>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</si>
  <si>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</si>
  <si>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</si>
  <si>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</si>
  <si>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</si>
  <si>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</si>
  <si>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</si>
  <si>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</si>
  <si>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</si>
  <si>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</si>
  <si>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</si>
  <si>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</si>
  <si>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</si>
  <si>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</si>
  <si>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</si>
  <si>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</si>
  <si>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</si>
  <si>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</si>
  <si>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</si>
  <si>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</si>
  <si>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</si>
  <si>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</si>
  <si>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</si>
  <si>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</si>
  <si>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</si>
  <si>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</si>
  <si>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</si>
  <si>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</si>
  <si>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</si>
  <si>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</si>
  <si>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</si>
  <si>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</si>
  <si>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</si>
  <si>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</si>
  <si>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</si>
  <si>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</si>
  <si>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</si>
  <si>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</si>
  <si>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</si>
  <si>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</si>
  <si>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</si>
  <si>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</si>
  <si>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</si>
  <si>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</si>
  <si>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</si>
  <si>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</si>
  <si>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</si>
  <si>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</si>
  <si>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</si>
  <si>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</si>
  <si>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</si>
  <si>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</si>
  <si>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</si>
  <si>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</si>
  <si>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</si>
  <si>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</si>
  <si>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</si>
  <si>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</si>
  <si>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</si>
  <si>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</si>
  <si>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</si>
  <si>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</si>
  <si>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</si>
  <si>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</si>
  <si>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</si>
  <si>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</si>
  <si>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</si>
  <si>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</si>
  <si>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</si>
  <si>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</si>
  <si>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</si>
  <si>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</si>
  <si>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</si>
  <si>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</si>
  <si>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</si>
  <si>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</si>
  <si>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</si>
  <si>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</si>
  <si>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</si>
  <si>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</si>
  <si>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</si>
  <si>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</si>
  <si>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</si>
  <si>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</si>
  <si>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</si>
  <si>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</si>
  <si>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</si>
  <si>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</si>
  <si>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</si>
  <si>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</si>
  <si>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</si>
  <si>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</si>
  <si>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</si>
  <si>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</si>
  <si>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</si>
  <si>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東京都青ヶ島村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</si>
  <si>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</si>
  <si>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</si>
  <si>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</si>
  <si>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</si>
  <si>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</si>
  <si>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</si>
  <si>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</si>
  <si>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</si>
  <si>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</si>
  <si>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</si>
  <si>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</si>
  <si>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</si>
  <si>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</si>
  <si>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</si>
  <si>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</si>
  <si>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</si>
  <si>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</si>
  <si>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</si>
  <si>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</si>
  <si>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</si>
  <si>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</si>
  <si>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</si>
  <si>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</si>
  <si>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</si>
  <si>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</si>
  <si>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</si>
  <si>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</si>
  <si>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</si>
  <si>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</si>
  <si>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</si>
  <si>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</si>
  <si>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</si>
  <si>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</si>
  <si>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</si>
  <si>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国民健康保険事業直営診療特別会計</t>
    <phoneticPr fontId="5"/>
  </si>
  <si>
    <t>介護保険事業特別会計</t>
    <phoneticPr fontId="5"/>
  </si>
  <si>
    <t>後期高齢者医療事業特別会計</t>
    <phoneticPr fontId="5"/>
  </si>
  <si>
    <t>介護サービス事業特別会計</t>
    <phoneticPr fontId="5"/>
  </si>
  <si>
    <t>簡易水道事業会計</t>
    <phoneticPr fontId="5"/>
  </si>
  <si>
    <t>法適用企業</t>
    <phoneticPr fontId="5"/>
  </si>
  <si>
    <t>合併処理浄化槽事業会計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</si>
  <si>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</si>
  <si>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</si>
  <si>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</si>
  <si>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</si>
  <si>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</si>
  <si>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</si>
  <si>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</si>
  <si>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</si>
  <si>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</si>
  <si>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</si>
  <si>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</si>
  <si>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</si>
  <si>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</si>
  <si>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</si>
  <si>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</si>
  <si>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</si>
  <si>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</si>
  <si>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</si>
  <si>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</si>
  <si>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</si>
  <si>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</si>
  <si>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</si>
  <si>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</si>
  <si>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</si>
  <si>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</si>
  <si>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</si>
  <si>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</si>
  <si>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</si>
  <si>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</si>
  <si>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</si>
  <si>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</si>
  <si>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</si>
  <si>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</si>
  <si>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</si>
  <si>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</si>
  <si>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</si>
  <si>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</si>
  <si>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</si>
  <si>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</si>
  <si>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</si>
  <si>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</si>
  <si>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</si>
  <si>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</si>
  <si>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</si>
  <si>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</si>
  <si>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</si>
  <si>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</si>
  <si>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</si>
  <si>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</si>
  <si>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</si>
  <si>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</si>
  <si>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</si>
  <si>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</si>
  <si>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</si>
  <si>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</si>
  <si>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</si>
  <si>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</si>
  <si>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</si>
  <si>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</si>
  <si>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</si>
  <si>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</si>
  <si>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</si>
  <si>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</si>
  <si>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</si>
  <si>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</si>
  <si>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</si>
  <si>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</si>
  <si>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</si>
  <si>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</si>
  <si>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</si>
  <si>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</si>
  <si>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</si>
  <si>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</si>
  <si>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</si>
  <si>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</si>
  <si>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</si>
  <si>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</si>
  <si>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</si>
  <si>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</si>
  <si>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</si>
  <si>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</si>
  <si>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</si>
  <si>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</si>
  <si>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</si>
  <si>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</si>
  <si>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</si>
  <si>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</si>
  <si>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</si>
  <si>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</si>
  <si>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</si>
  <si>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</si>
  <si>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</si>
  <si>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</si>
  <si>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</si>
  <si>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</si>
  <si>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</si>
  <si>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</si>
  <si>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</si>
  <si>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</si>
  <si>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</si>
  <si>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</si>
  <si>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</si>
  <si>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</si>
  <si>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</si>
  <si>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</si>
  <si>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</si>
  <si>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</si>
  <si>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</si>
  <si>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</si>
  <si>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</si>
  <si>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</si>
  <si>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</si>
  <si>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</si>
  <si>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</si>
  <si>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</si>
  <si>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</si>
  <si>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</si>
  <si>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</si>
  <si>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</si>
  <si>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</si>
  <si>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</si>
  <si>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</si>
  <si>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</si>
  <si>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</si>
  <si>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</si>
  <si>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</si>
  <si>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</si>
  <si>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</si>
  <si>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</si>
  <si>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</si>
  <si>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</si>
  <si>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</si>
  <si>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</si>
  <si>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</si>
  <si>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</si>
  <si>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44.89</t>
  </si>
  <si>
    <t>一般会計</t>
  </si>
  <si>
    <t>簡易水道事業会計</t>
  </si>
  <si>
    <t>合併処理浄化槽事業会計</t>
  </si>
  <si>
    <t>国民健康保険事業特別会計</t>
  </si>
  <si>
    <t>介護保険事業特別会計</t>
  </si>
  <si>
    <t>国民健康保険事業直営診療特別会計</t>
  </si>
  <si>
    <t>後期高齢者医療事業特別会計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</si>
  <si>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</si>
  <si>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</si>
  <si>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</si>
  <si>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</si>
  <si>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</si>
  <si>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</si>
  <si>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</si>
  <si>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</si>
  <si>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</si>
  <si>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東京都後期高齢者医療広域連合（一般会計）</t>
    <rPh sb="15" eb="19">
      <t>イッパンカイケイ</t>
    </rPh>
    <phoneticPr fontId="2"/>
  </si>
  <si>
    <t>東京都後期高齢者医療広域連合（後期高齢者医療特別会計）</t>
    <phoneticPr fontId="2"/>
  </si>
  <si>
    <t>東京市町村総合事務組合（一般会計）</t>
    <rPh sb="12" eb="16">
      <t>イッパンカイケイ</t>
    </rPh>
    <phoneticPr fontId="2"/>
  </si>
  <si>
    <t>東京市町村総合事務組合（交通災害共済事業特別会計）</t>
    <phoneticPr fontId="2"/>
  </si>
  <si>
    <t>東京都市町村職員退職手当組合</t>
    <phoneticPr fontId="2"/>
  </si>
  <si>
    <t>東京都島嶼町村一部事務組合</t>
    <phoneticPr fontId="2"/>
  </si>
  <si>
    <t>東京都市町村議会議員公務災害補償等組合</t>
    <phoneticPr fontId="2"/>
  </si>
  <si>
    <t>-</t>
    <phoneticPr fontId="19"/>
  </si>
  <si>
    <t>公共施設</t>
    <rPh sb="0" eb="2">
      <t>コウキョウ</t>
    </rPh>
    <rPh sb="2" eb="4">
      <t>シセツ</t>
    </rPh>
    <phoneticPr fontId="38"/>
  </si>
  <si>
    <t>社会福祉</t>
    <rPh sb="0" eb="2">
      <t>シャカイ</t>
    </rPh>
    <rPh sb="2" eb="4">
      <t>フクシ</t>
    </rPh>
    <phoneticPr fontId="38"/>
  </si>
  <si>
    <t>土地開発</t>
    <rPh sb="0" eb="2">
      <t>トチ</t>
    </rPh>
    <rPh sb="2" eb="4">
      <t>カイハツ</t>
    </rPh>
    <phoneticPr fontId="38"/>
  </si>
  <si>
    <t>合併処理浄化槽</t>
    <rPh sb="0" eb="2">
      <t>ガッペイ</t>
    </rPh>
    <rPh sb="2" eb="4">
      <t>ショリ</t>
    </rPh>
    <rPh sb="4" eb="7">
      <t>ジョウカソウ</t>
    </rPh>
    <phoneticPr fontId="38"/>
  </si>
  <si>
    <t>庁舎建設</t>
    <phoneticPr fontId="38"/>
  </si>
  <si>
    <t>公共施設整備</t>
    <rPh sb="0" eb="2">
      <t>コウキョウ</t>
    </rPh>
    <rPh sb="2" eb="4">
      <t>シセツ</t>
    </rPh>
    <rPh sb="4" eb="6">
      <t>セイビ</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</si>
</sst>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5"/>
      <color theme="3"/>
      <name val="游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3D16-4E39-855E-8A78B302CE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971636</c:v>
                </c:pt>
                <c:pt idx="1">
                  <c:v>2043665</c:v>
                </c:pt>
                <c:pt idx="2">
                  <c:v>2172964</c:v>
                </c:pt>
                <c:pt idx="3">
                  <c:v>1144974</c:v>
                </c:pt>
                <c:pt idx="4">
                  <c:v>1216856</c:v>
                </c:pt>
              </c:numCache>
            </c:numRef>
          </c:val>
          <c:smooth val="0"/>
          <c:extLst>
            <c:ext xmlns:c16="http://schemas.microsoft.com/office/drawing/2014/chart" uri="{C3380CC4-5D6E-409C-BE32-E72D297353CC}">
              <c16:uniqueId val="{00000001-3D16-4E39-855E-8A78B302CE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15.67</c:v>
                </c:pt>
                <c:pt idx="1">
                  <c:v>12.86</c:v>
                </c:pt>
                <c:pt idx="2">
                  <c:v>40.4</c:v>
                </c:pt>
                <c:pt idx="3">
                  <c:v>77.62</c:v>
                </c:pt>
                <c:pt idx="4">
                  <c:v>123.07</c:v>
                </c:pt>
              </c:numCache>
            </c:numRef>
          </c:val>
          <c:extLst>
            <c:ext xmlns:c16="http://schemas.microsoft.com/office/drawing/2014/chart" uri="{C3380CC4-5D6E-409C-BE32-E72D297353CC}">
              <c16:uniqueId val="{00000000-5A0E-4FB5-9030-30FFF114AF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501.98</c:v>
                </c:pt>
                <c:pt idx="1">
                  <c:v>378.62</c:v>
                </c:pt>
                <c:pt idx="2">
                  <c:v>390.51</c:v>
                </c:pt>
                <c:pt idx="3">
                  <c:v>407.48</c:v>
                </c:pt>
                <c:pt idx="4">
                  <c:v>402.43</c:v>
                </c:pt>
              </c:numCache>
            </c:numRef>
          </c:val>
          <c:extLst>
            <c:ext xmlns:c16="http://schemas.microsoft.com/office/drawing/2014/chart" uri="{C3380CC4-5D6E-409C-BE32-E72D297353CC}">
              <c16:uniqueId val="{00000001-5A0E-4FB5-9030-30FFF114AF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56.62</c:v>
                </c:pt>
                <c:pt idx="1">
                  <c:v>-44.89</c:v>
                </c:pt>
                <c:pt idx="2">
                  <c:v>27.14</c:v>
                </c:pt>
                <c:pt idx="3">
                  <c:v>54.4</c:v>
                </c:pt>
                <c:pt idx="4">
                  <c:v>46.42</c:v>
                </c:pt>
              </c:numCache>
            </c:numRef>
          </c:val>
          <c:smooth val="0"/>
          <c:extLst>
            <c:ext xmlns:c16="http://schemas.microsoft.com/office/drawing/2014/chart" uri="{C3380CC4-5D6E-409C-BE32-E72D297353CC}">
              <c16:uniqueId val="{00000002-5A0E-4FB5-9030-30FFF114AF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42.74</c:v>
                </c:pt>
                <c:pt idx="2">
                  <c:v>#N/A</c:v>
                </c:pt>
                <c:pt idx="3">
                  <c:v>30.01</c:v>
                </c:pt>
                <c:pt idx="4">
                  <c:v>#N/A</c:v>
                </c:pt>
                <c:pt idx="5">
                  <c:v>37.89</c:v>
                </c:pt>
                <c:pt idx="6">
                  <c:v>#N/A</c:v>
                </c:pt>
                <c:pt idx="7">
                  <c:v>57.86</c:v>
                </c:pt>
                <c:pt idx="8">
                  <c:v>0</c:v>
                </c:pt>
                <c:pt idx="9">
                  <c:v>0</c:v>
                </c:pt>
              </c:numCache>
            </c:numRef>
          </c:val>
          <c:extLst>
            <c:ext xmlns:c16="http://schemas.microsoft.com/office/drawing/2014/chart" uri="{C3380CC4-5D6E-409C-BE32-E72D297353CC}">
              <c16:uniqueId val="{00000000-A099-45A2-94CA-51EF1853DC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99-45A2-94CA-51EF1853DCB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0.17</c:v>
                </c:pt>
                <c:pt idx="4">
                  <c:v>#N/A</c:v>
                </c:pt>
                <c:pt idx="5">
                  <c:v>0.18</c:v>
                </c:pt>
                <c:pt idx="6">
                  <c:v>#N/A</c:v>
                </c:pt>
                <c:pt idx="7">
                  <c:v>0.18</c:v>
                </c:pt>
                <c:pt idx="8">
                  <c:v>#N/A</c:v>
                </c:pt>
                <c:pt idx="9">
                  <c:v>0.17</c:v>
                </c:pt>
              </c:numCache>
            </c:numRef>
          </c:val>
          <c:extLst>
            <c:ext xmlns:c16="http://schemas.microsoft.com/office/drawing/2014/chart" uri="{C3380CC4-5D6E-409C-BE32-E72D297353CC}">
              <c16:uniqueId val="{00000002-A099-45A2-94CA-51EF1853DCB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1.71</c:v>
                </c:pt>
                <c:pt idx="2">
                  <c:v>#N/A</c:v>
                </c:pt>
                <c:pt idx="3">
                  <c:v>1.67</c:v>
                </c:pt>
                <c:pt idx="4">
                  <c:v>#N/A</c:v>
                </c:pt>
                <c:pt idx="5">
                  <c:v>2.25</c:v>
                </c:pt>
                <c:pt idx="6">
                  <c:v>#N/A</c:v>
                </c:pt>
                <c:pt idx="7">
                  <c:v>2.23</c:v>
                </c:pt>
                <c:pt idx="8">
                  <c:v>#N/A</c:v>
                </c:pt>
                <c:pt idx="9">
                  <c:v>1.69</c:v>
                </c:pt>
              </c:numCache>
            </c:numRef>
          </c:val>
          <c:extLst>
            <c:ext xmlns:c16="http://schemas.microsoft.com/office/drawing/2014/chart" uri="{C3380CC4-5D6E-409C-BE32-E72D297353CC}">
              <c16:uniqueId val="{00000003-A099-45A2-94CA-51EF1853DCBE}"/>
            </c:ext>
          </c:extLst>
        </c:ser>
        <c:ser>
          <c:idx val="4"/>
          <c:order val="4"/>
          <c:tx>
            <c:strRef>
              <c:f>データシート!$A$31</c:f>
              <c:strCache>
                <c:ptCount val="1"/>
                <c:pt idx="0">
                  <c:v>国民健康保険事業直営診療特別会計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2.2000000000000002</c:v>
                </c:pt>
                <c:pt idx="2">
                  <c:v>#N/A</c:v>
                </c:pt>
                <c:pt idx="3">
                  <c:v>0.37</c:v>
                </c:pt>
                <c:pt idx="4">
                  <c:v>#N/A</c:v>
                </c:pt>
                <c:pt idx="5">
                  <c:v>6.14</c:v>
                </c:pt>
                <c:pt idx="6">
                  <c:v>#N/A</c:v>
                </c:pt>
                <c:pt idx="7">
                  <c:v>4.45</c:v>
                </c:pt>
                <c:pt idx="8">
                  <c:v>#N/A</c:v>
                </c:pt>
                <c:pt idx="9">
                  <c:v>4.3</c:v>
                </c:pt>
              </c:numCache>
            </c:numRef>
          </c:val>
          <c:extLst>
            <c:ext xmlns:c16="http://schemas.microsoft.com/office/drawing/2014/chart" uri="{C3380CC4-5D6E-409C-BE32-E72D297353CC}">
              <c16:uniqueId val="{00000004-A099-45A2-94CA-51EF1853DCB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1.86</c:v>
                </c:pt>
                <c:pt idx="2">
                  <c:v>#N/A</c:v>
                </c:pt>
                <c:pt idx="3">
                  <c:v>3.07</c:v>
                </c:pt>
                <c:pt idx="4">
                  <c:v>#N/A</c:v>
                </c:pt>
                <c:pt idx="5">
                  <c:v>5.14</c:v>
                </c:pt>
                <c:pt idx="6">
                  <c:v>#N/A</c:v>
                </c:pt>
                <c:pt idx="7">
                  <c:v>4.7699999999999996</c:v>
                </c:pt>
                <c:pt idx="8">
                  <c:v>#N/A</c:v>
                </c:pt>
                <c:pt idx="9">
                  <c:v>5.18</c:v>
                </c:pt>
              </c:numCache>
            </c:numRef>
          </c:val>
          <c:extLst>
            <c:ext xmlns:c16="http://schemas.microsoft.com/office/drawing/2014/chart" uri="{C3380CC4-5D6E-409C-BE32-E72D297353CC}">
              <c16:uniqueId val="{00000005-A099-45A2-94CA-51EF1853DCB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9.1</c:v>
                </c:pt>
                <c:pt idx="2">
                  <c:v>#N/A</c:v>
                </c:pt>
                <c:pt idx="3">
                  <c:v>8.4</c:v>
                </c:pt>
                <c:pt idx="4">
                  <c:v>#N/A</c:v>
                </c:pt>
                <c:pt idx="5">
                  <c:v>10.220000000000001</c:v>
                </c:pt>
                <c:pt idx="6">
                  <c:v>#N/A</c:v>
                </c:pt>
                <c:pt idx="7">
                  <c:v>10.98</c:v>
                </c:pt>
                <c:pt idx="8">
                  <c:v>#N/A</c:v>
                </c:pt>
                <c:pt idx="9">
                  <c:v>11.96</c:v>
                </c:pt>
              </c:numCache>
            </c:numRef>
          </c:val>
          <c:extLst>
            <c:ext xmlns:c16="http://schemas.microsoft.com/office/drawing/2014/chart" uri="{C3380CC4-5D6E-409C-BE32-E72D297353CC}">
              <c16:uniqueId val="{00000006-A099-45A2-94CA-51EF1853DCBE}"/>
            </c:ext>
          </c:extLst>
        </c:ser>
        <c:ser>
          <c:idx val="7"/>
          <c:order val="7"/>
          <c:tx>
            <c:strRef>
              <c:f>データシート!$A$34</c:f>
              <c:strCache>
                <c:ptCount val="1"/>
                <c:pt idx="0">
                  <c:v>合併処理浄化槽事業会計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22.73</c:v>
                </c:pt>
              </c:numCache>
            </c:numRef>
          </c:val>
          <c:extLst>
            <c:ext xmlns:c16="http://schemas.microsoft.com/office/drawing/2014/chart" uri="{C3380CC4-5D6E-409C-BE32-E72D297353CC}">
              <c16:uniqueId val="{00000007-A099-45A2-94CA-51EF1853DCBE}"/>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28.59</c:v>
                </c:pt>
              </c:numCache>
            </c:numRef>
          </c:val>
          <c:extLst>
            <c:ext xmlns:c16="http://schemas.microsoft.com/office/drawing/2014/chart" uri="{C3380CC4-5D6E-409C-BE32-E72D297353CC}">
              <c16:uniqueId val="{00000008-A099-45A2-94CA-51EF1853DCB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15.66</c:v>
                </c:pt>
                <c:pt idx="2">
                  <c:v>#N/A</c:v>
                </c:pt>
                <c:pt idx="3">
                  <c:v>12.86</c:v>
                </c:pt>
                <c:pt idx="4">
                  <c:v>#N/A</c:v>
                </c:pt>
                <c:pt idx="5">
                  <c:v>40.4</c:v>
                </c:pt>
                <c:pt idx="6">
                  <c:v>#N/A</c:v>
                </c:pt>
                <c:pt idx="7">
                  <c:v>77.62</c:v>
                </c:pt>
                <c:pt idx="8">
                  <c:v>#N/A</c:v>
                </c:pt>
                <c:pt idx="9">
                  <c:v>123.07</c:v>
                </c:pt>
              </c:numCache>
            </c:numRef>
          </c:val>
          <c:extLst>
            <c:ext xmlns:c16="http://schemas.microsoft.com/office/drawing/2014/chart" uri="{C3380CC4-5D6E-409C-BE32-E72D297353CC}">
              <c16:uniqueId val="{00000009-A099-45A2-94CA-51EF1853DC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c:v>
                </c:pt>
                <c:pt idx="5">
                  <c:v>29</c:v>
                </c:pt>
                <c:pt idx="8">
                  <c:v>28</c:v>
                </c:pt>
                <c:pt idx="11">
                  <c:v>27</c:v>
                </c:pt>
                <c:pt idx="14">
                  <c:v>23</c:v>
                </c:pt>
              </c:numCache>
            </c:numRef>
          </c:val>
          <c:extLst>
            <c:ext xmlns:c16="http://schemas.microsoft.com/office/drawing/2014/chart" uri="{C3380CC4-5D6E-409C-BE32-E72D297353CC}">
              <c16:uniqueId val="{00000000-492E-4747-A826-B3F1F3A34A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2E-4747-A826-B3F1F3A34A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2E-4747-A826-B3F1F3A34A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3</c:v>
                </c:pt>
                <c:pt idx="6">
                  <c:v>3</c:v>
                </c:pt>
                <c:pt idx="9">
                  <c:v>3</c:v>
                </c:pt>
                <c:pt idx="12">
                  <c:v>3</c:v>
                </c:pt>
              </c:numCache>
            </c:numRef>
          </c:val>
          <c:extLst>
            <c:ext xmlns:c16="http://schemas.microsoft.com/office/drawing/2014/chart" uri="{C3380CC4-5D6E-409C-BE32-E72D297353CC}">
              <c16:uniqueId val="{00000003-492E-4747-A826-B3F1F3A34A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7</c:v>
                </c:pt>
                <c:pt idx="6">
                  <c:v>9</c:v>
                </c:pt>
                <c:pt idx="9">
                  <c:v>9</c:v>
                </c:pt>
                <c:pt idx="12">
                  <c:v>4</c:v>
                </c:pt>
              </c:numCache>
            </c:numRef>
          </c:val>
          <c:extLst>
            <c:ext xmlns:c16="http://schemas.microsoft.com/office/drawing/2014/chart" uri="{C3380CC4-5D6E-409C-BE32-E72D297353CC}">
              <c16:uniqueId val="{00000004-492E-4747-A826-B3F1F3A34A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2E-4747-A826-B3F1F3A34A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2E-4747-A826-B3F1F3A34A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c:v>
                </c:pt>
                <c:pt idx="3">
                  <c:v>17</c:v>
                </c:pt>
                <c:pt idx="6">
                  <c:v>15</c:v>
                </c:pt>
                <c:pt idx="9">
                  <c:v>13</c:v>
                </c:pt>
                <c:pt idx="12">
                  <c:v>10</c:v>
                </c:pt>
              </c:numCache>
            </c:numRef>
          </c:val>
          <c:extLst>
            <c:ext xmlns:c16="http://schemas.microsoft.com/office/drawing/2014/chart" uri="{C3380CC4-5D6E-409C-BE32-E72D297353CC}">
              <c16:uniqueId val="{00000007-492E-4747-A826-B3F1F3A34A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c:v>
                </c:pt>
                <c:pt idx="2">
                  <c:v>#N/A</c:v>
                </c:pt>
                <c:pt idx="3">
                  <c:v>#N/A</c:v>
                </c:pt>
                <c:pt idx="4">
                  <c:v>-2</c:v>
                </c:pt>
                <c:pt idx="5">
                  <c:v>#N/A</c:v>
                </c:pt>
                <c:pt idx="6">
                  <c:v>#N/A</c:v>
                </c:pt>
                <c:pt idx="7">
                  <c:v>-1</c:v>
                </c:pt>
                <c:pt idx="8">
                  <c:v>#N/A</c:v>
                </c:pt>
                <c:pt idx="9">
                  <c:v>#N/A</c:v>
                </c:pt>
                <c:pt idx="10">
                  <c:v>-2</c:v>
                </c:pt>
                <c:pt idx="11">
                  <c:v>#N/A</c:v>
                </c:pt>
                <c:pt idx="12">
                  <c:v>#N/A</c:v>
                </c:pt>
                <c:pt idx="13">
                  <c:v>-6</c:v>
                </c:pt>
                <c:pt idx="14">
                  <c:v>#N/A</c:v>
                </c:pt>
              </c:numCache>
            </c:numRef>
          </c:val>
          <c:smooth val="0"/>
          <c:extLst>
            <c:ext xmlns:c16="http://schemas.microsoft.com/office/drawing/2014/chart" uri="{C3380CC4-5D6E-409C-BE32-E72D297353CC}">
              <c16:uniqueId val="{00000008-492E-4747-A826-B3F1F3A34A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251</c:v>
                </c:pt>
                <c:pt idx="5">
                  <c:v>229</c:v>
                </c:pt>
                <c:pt idx="8">
                  <c:v>205</c:v>
                </c:pt>
                <c:pt idx="11">
                  <c:v>182</c:v>
                </c:pt>
                <c:pt idx="14">
                  <c:v>158</c:v>
                </c:pt>
              </c:numCache>
            </c:numRef>
          </c:val>
          <c:extLst>
            <c:ext xmlns:c16="http://schemas.microsoft.com/office/drawing/2014/chart" uri="{C3380CC4-5D6E-409C-BE32-E72D297353CC}">
              <c16:uniqueId val="{00000000-C5C3-454C-8EC1-A64B6E176F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5C3-454C-8EC1-A64B6E176F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1857</c:v>
                </c:pt>
                <c:pt idx="5">
                  <c:v>1724</c:v>
                </c:pt>
                <c:pt idx="8">
                  <c:v>1724</c:v>
                </c:pt>
                <c:pt idx="11">
                  <c:v>1775</c:v>
                </c:pt>
                <c:pt idx="14">
                  <c:v>1775</c:v>
                </c:pt>
              </c:numCache>
            </c:numRef>
          </c:val>
          <c:extLst>
            <c:ext xmlns:c16="http://schemas.microsoft.com/office/drawing/2014/chart" uri="{C3380CC4-5D6E-409C-BE32-E72D297353CC}">
              <c16:uniqueId val="{00000002-C5C3-454C-8EC1-A64B6E176F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C3-454C-8EC1-A64B6E176F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C3-454C-8EC1-A64B6E176F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C3-454C-8EC1-A64B6E176F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c:v>
                </c:pt>
                <c:pt idx="3">
                  <c:v>7</c:v>
                </c:pt>
                <c:pt idx="6">
                  <c:v>18</c:v>
                </c:pt>
                <c:pt idx="9">
                  <c:v>17</c:v>
                </c:pt>
                <c:pt idx="12">
                  <c:v>10</c:v>
                </c:pt>
              </c:numCache>
            </c:numRef>
          </c:val>
          <c:extLst>
            <c:ext xmlns:c16="http://schemas.microsoft.com/office/drawing/2014/chart" uri="{C3380CC4-5D6E-409C-BE32-E72D297353CC}">
              <c16:uniqueId val="{00000006-C5C3-454C-8EC1-A64B6E176F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c:v>
                </c:pt>
                <c:pt idx="3">
                  <c:v>17</c:v>
                </c:pt>
                <c:pt idx="6">
                  <c:v>14</c:v>
                </c:pt>
                <c:pt idx="9">
                  <c:v>11</c:v>
                </c:pt>
                <c:pt idx="12">
                  <c:v>7</c:v>
                </c:pt>
              </c:numCache>
            </c:numRef>
          </c:val>
          <c:extLst>
            <c:ext xmlns:c16="http://schemas.microsoft.com/office/drawing/2014/chart" uri="{C3380CC4-5D6E-409C-BE32-E72D297353CC}">
              <c16:uniqueId val="{00000007-C5C3-454C-8EC1-A64B6E176F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c:v>
                </c:pt>
                <c:pt idx="3">
                  <c:v>113</c:v>
                </c:pt>
                <c:pt idx="6">
                  <c:v>105</c:v>
                </c:pt>
                <c:pt idx="9">
                  <c:v>97</c:v>
                </c:pt>
                <c:pt idx="12">
                  <c:v>72</c:v>
                </c:pt>
              </c:numCache>
            </c:numRef>
          </c:val>
          <c:extLst>
            <c:ext xmlns:c16="http://schemas.microsoft.com/office/drawing/2014/chart" uri="{C3380CC4-5D6E-409C-BE32-E72D297353CC}">
              <c16:uniqueId val="{00000008-C5C3-454C-8EC1-A64B6E176F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C3-454C-8EC1-A64B6E176F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c:v>
                </c:pt>
                <c:pt idx="3">
                  <c:v>75</c:v>
                </c:pt>
                <c:pt idx="6">
                  <c:v>60</c:v>
                </c:pt>
                <c:pt idx="9">
                  <c:v>48</c:v>
                </c:pt>
                <c:pt idx="12">
                  <c:v>39</c:v>
                </c:pt>
              </c:numCache>
            </c:numRef>
          </c:val>
          <c:extLst>
            <c:ext xmlns:c16="http://schemas.microsoft.com/office/drawing/2014/chart" uri="{C3380CC4-5D6E-409C-BE32-E72D297353CC}">
              <c16:uniqueId val="{0000000A-C5C3-454C-8EC1-A64B6E176F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C3-454C-8EC1-A64B6E176F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1147</c:v>
                </c:pt>
                <c:pt idx="1">
                  <c:v>1198</c:v>
                </c:pt>
                <c:pt idx="2">
                  <c:v>1198</c:v>
                </c:pt>
              </c:numCache>
            </c:numRef>
          </c:val>
          <c:extLst>
            <c:ext xmlns:c16="http://schemas.microsoft.com/office/drawing/2014/chart" uri="{C3380CC4-5D6E-409C-BE32-E72D297353CC}">
              <c16:uniqueId val="{00000000-68FB-4830-AFA8-D7DADF85DC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68FB-4830-AFA8-D7DADF85DC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558</c:v>
                </c:pt>
                <c:pt idx="1">
                  <c:v>559</c:v>
                </c:pt>
                <c:pt idx="2">
                  <c:v>559</c:v>
                </c:pt>
              </c:numCache>
            </c:numRef>
          </c:val>
          <c:extLst>
            <c:ext xmlns:c16="http://schemas.microsoft.com/office/drawing/2014/chart" uri="{C3380CC4-5D6E-409C-BE32-E72D297353CC}">
              <c16:uniqueId val="{00000002-68FB-4830-AFA8-D7DADF85DC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一般会計、公営企業会計ともに地方債の借入を抑制しており、借入残高が減少しているため、比率が減少した。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地方債の借り入れを抑制しており、借入残高も減少。</a:t>
          </a:r>
          <a:endParaRPr lang="ja-JP" altLang="ja-JP" sz="1400">
            <a:effectLst/>
          </a:endParaRPr>
        </a:p>
        <a:p>
          <a:r>
            <a:rPr kumimoji="1" lang="ja-JP" altLang="ja-JP" sz="1100">
              <a:solidFill>
                <a:schemeClr val="dk1"/>
              </a:solidFill>
              <a:effectLst/>
              <a:latin typeface="+mn-lt"/>
              <a:ea typeface="+mn-ea"/>
              <a:cs typeface="+mn-cs"/>
            </a:rPr>
            <a:t>公営企業会計への繰出しも減少したことにより、将来負担比率は減少している。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東京都青ヶ島村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前年度から引き続き基金の取り崩しは行わなかったため、ほぼ横ばい。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財政調整基金への積み立ては、災害・渇水などの不測の事態への備えとして今後も継続する。</a:t>
          </a:r>
          <a:endParaRPr lang="ja-JP" altLang="ja-JP" sz="1400">
            <a:effectLst/>
          </a:endParaRPr>
        </a:p>
        <a:p>
          <a:r>
            <a:rPr kumimoji="1" lang="ja-JP" altLang="ja-JP" sz="1100">
              <a:solidFill>
                <a:schemeClr val="dk1"/>
              </a:solidFill>
              <a:effectLst/>
              <a:latin typeface="+mn-lt"/>
              <a:ea typeface="+mn-ea"/>
              <a:cs typeface="+mn-cs"/>
            </a:rPr>
            <a:t>公共施設整備や大型事業の財源不足を補うため、今後も積み立てを継続する。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庁舎建設基金：庁舎建設の新築・改築等財源</a:t>
          </a:r>
          <a:endParaRPr lang="ja-JP" altLang="ja-JP" sz="1400">
            <a:effectLst/>
          </a:endParaRPr>
        </a:p>
        <a:p>
          <a:r>
            <a:rPr kumimoji="1" lang="ja-JP" altLang="ja-JP" sz="1100">
              <a:solidFill>
                <a:schemeClr val="dk1"/>
              </a:solidFill>
              <a:effectLst/>
              <a:latin typeface="+mn-lt"/>
              <a:ea typeface="+mn-ea"/>
              <a:cs typeface="+mn-cs"/>
            </a:rPr>
            <a:t>公共施設整備基金：公共施設の新築・改築等財源</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積み立て・取り崩しを行っていないため増減なし。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今後公共施設整備や庁舎の建て替えなどで使用するため、積み立てを継続する。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前年度においての取り崩しはなかったためほぼ横ばい。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財政調整基金への積み立ては、災害・渇水などの不測の事態への備えとして今後も継続する。</a:t>
          </a:r>
          <a:endParaRPr lang="ja-JP" altLang="ja-JP" sz="1400">
            <a:effectLst/>
          </a:endParaRPr>
        </a:p>
        <a:p>
          <a:r>
            <a:rPr kumimoji="1" lang="ja-JP" altLang="ja-JP" sz="1100">
              <a:solidFill>
                <a:schemeClr val="dk1"/>
              </a:solidFill>
              <a:effectLst/>
              <a:latin typeface="+mn-lt"/>
              <a:ea typeface="+mn-ea"/>
              <a:cs typeface="+mn-cs"/>
            </a:rPr>
            <a:t>公共施設整備や大型事業の財源不足を補うため、今後も積み立てを継続する。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積み立て・取り崩しを行っていないため増減なし。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現在地方債の借入を抑制しているが、今後予定している公共施設整備などの大型事業の地方債活用も検討されるため、今後の償還リスクも踏まえ、継続して基金を維持していく。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
160
5.95
1,285,779
919,456
366,323
297,646
38,613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前年度とほぼ横ばい。類似団体と比べても人口が極めて少なく自主財源確保も難しいため、引き続き歳出抑制に努める。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1016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本村はその規模の小ささから、村営住宅建設等の公共事業が発生した場合に経常収支比率へ与える影響が大きく、令和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年度にて変動があった。</a:t>
          </a:r>
          <a:r>
            <a:rPr kumimoji="1" lang="ja-JP" altLang="ja-JP" sz="1100">
              <a:solidFill>
                <a:schemeClr val="dk1"/>
              </a:solidFill>
              <a:effectLst/>
              <a:latin typeface="+mn-lt"/>
              <a:ea typeface="+mn-ea"/>
              <a:cs typeface="+mn-cs"/>
            </a:rPr>
            <a:t>経常経費に充当する財源の検討と歳出抑制に努め、比率の改善を図る。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32914</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91364"/>
          <a:ext cx="838200" cy="37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32914</xdr:rowOff>
    </xdr:from>
    <xdr:to>
      <xdr:col>19</xdr:col>
      <xdr:colOff>133350</xdr:colOff>
      <xdr:row>64</xdr:row>
      <xdr:rowOff>162031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91364"/>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64</xdr:row>
      <xdr:rowOff>162031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00646"/>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26776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00646"/>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153564</xdr:rowOff>
    </xdr:from>
    <xdr:to>
      <xdr:col>19</xdr:col>
      <xdr:colOff>184150</xdr:colOff>
      <xdr:row>61</xdr:row>
      <xdr:rowOff>83714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93891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0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111231</xdr:rowOff>
    </xdr:from>
    <xdr:to>
      <xdr:col>15</xdr:col>
      <xdr:colOff>133350</xdr:colOff>
      <xdr:row>65</xdr:row>
      <xdr:rowOff>41381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26158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7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147426</xdr:rowOff>
    </xdr:from>
    <xdr:to>
      <xdr:col>7</xdr:col>
      <xdr:colOff>31750</xdr:colOff>
      <xdr:row>65</xdr:row>
      <xdr:rowOff>77576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62353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0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[3,724,994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ほぼ横ばいではあるが、職員不足に伴う専門資格職の委託や、システム関連経費が年々増加傾向にある。</a:t>
          </a:r>
          <a:endParaRPr lang="ja-JP" altLang="ja-JP" sz="1400">
            <a:effectLst/>
          </a:endParaRPr>
        </a:p>
        <a:p>
          <a:r>
            <a:rPr kumimoji="1" lang="ja-JP" altLang="ja-JP" sz="1100">
              <a:solidFill>
                <a:schemeClr val="dk1"/>
              </a:solidFill>
              <a:effectLst/>
              <a:latin typeface="+mn-lt"/>
              <a:ea typeface="+mn-ea"/>
              <a:cs typeface="+mn-cs"/>
            </a:rPr>
            <a:t>人口が極めて少ないため、住民一人当たりのコストにすると類似団体と比べても水準は高くなる。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51291</xdr:rowOff>
    </xdr:from>
    <xdr:to>
      <xdr:col>23</xdr:col>
      <xdr:colOff>133350</xdr:colOff>
      <xdr:row>89</xdr:row>
      <xdr:rowOff>39684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138891"/>
          <a:ext cx="838200" cy="1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115472</xdr:rowOff>
    </xdr:from>
    <xdr:to>
      <xdr:col>19</xdr:col>
      <xdr:colOff>133350</xdr:colOff>
      <xdr:row>88</xdr:row>
      <xdr:rowOff>51291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031622"/>
          <a:ext cx="889000" cy="10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2552</xdr:rowOff>
    </xdr:from>
    <xdr:to>
      <xdr:col>15</xdr:col>
      <xdr:colOff>82550</xdr:colOff>
      <xdr:row>87</xdr:row>
      <xdr:rowOff>115472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918702"/>
          <a:ext cx="889000" cy="1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2552</xdr:rowOff>
    </xdr:from>
    <xdr:to>
      <xdr:col>11</xdr:col>
      <xdr:colOff>31750</xdr:colOff>
      <xdr:row>87</xdr:row>
      <xdr:rowOff>94512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918702"/>
          <a:ext cx="889000" cy="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160334</xdr:rowOff>
    </xdr:from>
    <xdr:to>
      <xdr:col>23</xdr:col>
      <xdr:colOff>184150</xdr:colOff>
      <xdr:row>89</xdr:row>
      <xdr:rowOff>90484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2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56211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1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491</xdr:rowOff>
    </xdr:from>
    <xdr:to>
      <xdr:col>19</xdr:col>
      <xdr:colOff>184150</xdr:colOff>
      <xdr:row>88</xdr:row>
      <xdr:rowOff>102091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0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86868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174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64672</xdr:rowOff>
    </xdr:from>
    <xdr:to>
      <xdr:col>15</xdr:col>
      <xdr:colOff>133350</xdr:colOff>
      <xdr:row>87</xdr:row>
      <xdr:rowOff>166272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9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151049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0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123202</xdr:rowOff>
    </xdr:from>
    <xdr:to>
      <xdr:col>11</xdr:col>
      <xdr:colOff>82550</xdr:colOff>
      <xdr:row>87</xdr:row>
      <xdr:rowOff>53352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38129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95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43712</xdr:rowOff>
    </xdr:from>
    <xdr:to>
      <xdr:col>7</xdr:col>
      <xdr:colOff>31750</xdr:colOff>
      <xdr:row>87</xdr:row>
      <xdr:rowOff>145312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9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130089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0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令和</a:t>
          </a:r>
          <a:r>
            <a:rPr kumimoji="1" lang="en-US" altLang="ja-JP" sz="1100">
              <a:latin typeface="+mn-ea"/>
              <a:ea typeface="+mn-ea"/>
            </a:rPr>
            <a:t>5</a:t>
          </a:r>
          <a:r>
            <a:rPr kumimoji="1" lang="ja-JP" altLang="en-US" sz="1100">
              <a:latin typeface="+mn-ea"/>
              <a:ea typeface="+mn-ea"/>
            </a:rPr>
            <a:t>年度は在籍年数の長い職員の退職に伴い数値が下がったが、令和</a:t>
          </a:r>
          <a:r>
            <a:rPr kumimoji="1" lang="en-US" altLang="ja-JP" sz="1100">
              <a:latin typeface="+mn-ea"/>
              <a:ea typeface="+mn-ea"/>
            </a:rPr>
            <a:t>6</a:t>
          </a:r>
          <a:r>
            <a:rPr kumimoji="1" lang="ja-JP" altLang="en-US" sz="1100">
              <a:latin typeface="+mn-ea"/>
              <a:ea typeface="+mn-ea"/>
            </a:rPr>
            <a:t>年度は従来の数値に近づいてきている。ただし、依然として類似団体と比較しても低い水準での推移となる。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27178</xdr:rowOff>
    </xdr:from>
    <xdr:to>
      <xdr:col>81</xdr:col>
      <xdr:colOff>44450</xdr:colOff>
      <xdr:row>89</xdr:row>
      <xdr:rowOff>151892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257528"/>
          <a:ext cx="0" cy="1153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123969</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8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151892</xdr:rowOff>
    </xdr:from>
    <xdr:to>
      <xdr:col>81</xdr:col>
      <xdr:colOff>133350</xdr:colOff>
      <xdr:row>89</xdr:row>
      <xdr:rowOff>151892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1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113555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40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27178</xdr:rowOff>
    </xdr:from>
    <xdr:to>
      <xdr:col>81</xdr:col>
      <xdr:colOff>133350</xdr:colOff>
      <xdr:row>83</xdr:row>
      <xdr:rowOff>27178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2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152908</xdr:rowOff>
    </xdr:from>
    <xdr:to>
      <xdr:col>81</xdr:col>
      <xdr:colOff>44450</xdr:colOff>
      <xdr:row>83</xdr:row>
      <xdr:rowOff>27178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40358"/>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68597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98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152908</xdr:rowOff>
    </xdr:from>
    <xdr:to>
      <xdr:col>77</xdr:col>
      <xdr:colOff>44450</xdr:colOff>
      <xdr:row>84</xdr:row>
      <xdr:rowOff>82550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040358"/>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67563</xdr:rowOff>
    </xdr:from>
    <xdr:to>
      <xdr:col>77</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153940</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507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154939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843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96520</xdr:rowOff>
    </xdr:from>
    <xdr:to>
      <xdr:col>73</xdr:col>
      <xdr:colOff>44450</xdr:colOff>
      <xdr:row>88</xdr:row>
      <xdr:rowOff>26670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72898</xdr:rowOff>
    </xdr:from>
    <xdr:to>
      <xdr:col>68</xdr:col>
      <xdr:colOff>152400</xdr:colOff>
      <xdr:row>84</xdr:row>
      <xdr:rowOff>154939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474698"/>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101346</xdr:rowOff>
    </xdr:from>
    <xdr:to>
      <xdr:col>68</xdr:col>
      <xdr:colOff>203200</xdr:colOff>
      <xdr:row>88</xdr:row>
      <xdr:rowOff>31496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16273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147828</xdr:rowOff>
    </xdr:from>
    <xdr:to>
      <xdr:col>81</xdr:col>
      <xdr:colOff>95250</xdr:colOff>
      <xdr:row>83</xdr:row>
      <xdr:rowOff>77978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0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69105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2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102108</xdr:rowOff>
    </xdr:from>
    <xdr:to>
      <xdr:col>77</xdr:col>
      <xdr:colOff>95250</xdr:colOff>
      <xdr:row>82</xdr:row>
      <xdr:rowOff>32258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42435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5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22098</xdr:rowOff>
    </xdr:from>
    <xdr:to>
      <xdr:col>64</xdr:col>
      <xdr:colOff>152400</xdr:colOff>
      <xdr:row>84</xdr:row>
      <xdr:rowOff>123698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133875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9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類似団体と比べても人口が極端に少ないため数値は大きくなっているが、行政サービスを維持するうえで現時点でも職員数は少なく、</a:t>
          </a:r>
          <a:r>
            <a:rPr kumimoji="1" lang="ja-JP" altLang="en-US"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名あたりの業務負担が大きい状況が常態化しており、</a:t>
          </a:r>
          <a:r>
            <a:rPr kumimoji="1" lang="ja-JP" altLang="ja-JP" sz="1100">
              <a:solidFill>
                <a:schemeClr val="dk1"/>
              </a:solidFill>
              <a:effectLst/>
              <a:latin typeface="+mn-lt"/>
              <a:ea typeface="+mn-ea"/>
              <a:cs typeface="+mn-cs"/>
            </a:rPr>
            <a:t>今後も増員を検討している。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125640</xdr:rowOff>
    </xdr:from>
    <xdr:to>
      <xdr:col>81</xdr:col>
      <xdr:colOff>44450</xdr:colOff>
      <xdr:row>66</xdr:row>
      <xdr:rowOff>164362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1441340"/>
          <a:ext cx="8382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156905</xdr:rowOff>
    </xdr:from>
    <xdr:to>
      <xdr:col>77</xdr:col>
      <xdr:colOff>44450</xdr:colOff>
      <xdr:row>66</xdr:row>
      <xdr:rowOff>164362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301155"/>
          <a:ext cx="889000" cy="17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156905</xdr:rowOff>
    </xdr:from>
    <xdr:to>
      <xdr:col>72</xdr:col>
      <xdr:colOff>203200</xdr:colOff>
      <xdr:row>67</xdr:row>
      <xdr:rowOff>611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1301155"/>
          <a:ext cx="889000" cy="1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611</xdr:rowOff>
    </xdr:from>
    <xdr:to>
      <xdr:col>68</xdr:col>
      <xdr:colOff>152400</xdr:colOff>
      <xdr:row>67</xdr:row>
      <xdr:rowOff>47722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148776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74840</xdr:rowOff>
    </xdr:from>
    <xdr:to>
      <xdr:col>81</xdr:col>
      <xdr:colOff>95250</xdr:colOff>
      <xdr:row>67</xdr:row>
      <xdr:rowOff>4990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3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142167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2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113562</xdr:rowOff>
    </xdr:from>
    <xdr:to>
      <xdr:col>77</xdr:col>
      <xdr:colOff>95250</xdr:colOff>
      <xdr:row>67</xdr:row>
      <xdr:rowOff>43712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4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28489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515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106105</xdr:rowOff>
    </xdr:from>
    <xdr:to>
      <xdr:col>73</xdr:col>
      <xdr:colOff>44450</xdr:colOff>
      <xdr:row>66</xdr:row>
      <xdr:rowOff>36255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2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21032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33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121261</xdr:rowOff>
    </xdr:from>
    <xdr:to>
      <xdr:col>68</xdr:col>
      <xdr:colOff>203200</xdr:colOff>
      <xdr:row>67</xdr:row>
      <xdr:rowOff>51411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14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36188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5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168372</xdr:rowOff>
    </xdr:from>
    <xdr:to>
      <xdr:col>64</xdr:col>
      <xdr:colOff>152400</xdr:colOff>
      <xdr:row>67</xdr:row>
      <xdr:rowOff>98522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14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83299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5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ほぼ横ばい</a:t>
          </a:r>
          <a:r>
            <a:rPr kumimoji="1" lang="ja-JP" altLang="en-US" sz="1100">
              <a:solidFill>
                <a:schemeClr val="dk1"/>
              </a:solidFill>
              <a:effectLst/>
              <a:latin typeface="+mn-lt"/>
              <a:ea typeface="+mn-ea"/>
              <a:cs typeface="+mn-cs"/>
            </a:rPr>
            <a:t>の状況が続いている</a:t>
          </a:r>
          <a:r>
            <a:rPr kumimoji="1" lang="ja-JP" altLang="ja-JP" sz="1100">
              <a:solidFill>
                <a:schemeClr val="dk1"/>
              </a:solidFill>
              <a:effectLst/>
              <a:latin typeface="+mn-lt"/>
              <a:ea typeface="+mn-ea"/>
              <a:cs typeface="+mn-cs"/>
            </a:rPr>
            <a:t>。引き続き地方債の借り入れを抑制する。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11430</xdr:rowOff>
    </xdr:from>
    <xdr:to>
      <xdr:col>81</xdr:col>
      <xdr:colOff>44450</xdr:colOff>
      <xdr:row>38</xdr:row>
      <xdr:rowOff>51646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5265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19473</xdr:rowOff>
    </xdr:from>
    <xdr:to>
      <xdr:col>77</xdr:col>
      <xdr:colOff>44450</xdr:colOff>
      <xdr:row>38</xdr:row>
      <xdr:rowOff>51646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5345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166794</xdr:rowOff>
    </xdr:from>
    <xdr:to>
      <xdr:col>72</xdr:col>
      <xdr:colOff>203200</xdr:colOff>
      <xdr:row>38</xdr:row>
      <xdr:rowOff>19473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5104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11430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51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132080</xdr:rowOff>
    </xdr:from>
    <xdr:to>
      <xdr:col>81</xdr:col>
      <xdr:colOff>95250</xdr:colOff>
      <xdr:row>38</xdr:row>
      <xdr:rowOff>62230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148607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846</xdr:rowOff>
    </xdr:from>
    <xdr:to>
      <xdr:col>77</xdr:col>
      <xdr:colOff>95250</xdr:colOff>
      <xdr:row>38</xdr:row>
      <xdr:rowOff>102446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112624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28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年度に引き続き、地方債の借り入れや基金からの取り崩しを行っていないため、マイナスとなっている。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
160
5.95
1,285,779
919,456
366,323
297,646
38,613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在職歴の高い管理職員等の退職によ</a:t>
          </a:r>
          <a:r>
            <a:rPr kumimoji="1" lang="ja-JP" altLang="en-US" sz="1100">
              <a:solidFill>
                <a:schemeClr val="dk1"/>
              </a:solidFill>
              <a:effectLst/>
              <a:latin typeface="+mn-lt"/>
              <a:ea typeface="+mn-ea"/>
              <a:cs typeface="+mn-cs"/>
            </a:rPr>
            <a:t>り数値が低くなったが、令和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年度は従前の数値に近いものとなった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人口が極めて少ないため、住民一人当たりのコストにすると、類似団体と比べても水準は高くなる。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25763</xdr:rowOff>
    </xdr:from>
    <xdr:to>
      <xdr:col>24</xdr:col>
      <xdr:colOff>25400</xdr:colOff>
      <xdr:row>39</xdr:row>
      <xdr:rowOff>109038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2163"/>
          <a:ext cx="0" cy="1283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81115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6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109038</xdr:rowOff>
    </xdr:from>
    <xdr:to>
      <xdr:col>24</xdr:col>
      <xdr:colOff>114300</xdr:colOff>
      <xdr:row>39</xdr:row>
      <xdr:rowOff>109038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79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112140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25763</xdr:rowOff>
    </xdr:from>
    <xdr:to>
      <xdr:col>24</xdr:col>
      <xdr:colOff>114300</xdr:colOff>
      <xdr:row>32</xdr:row>
      <xdr:rowOff>25763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9434</xdr:rowOff>
    </xdr:from>
    <xdr:to>
      <xdr:col>24</xdr:col>
      <xdr:colOff>25400</xdr:colOff>
      <xdr:row>39</xdr:row>
      <xdr:rowOff>109038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24534"/>
          <a:ext cx="8382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xdr:rowOff>
    </xdr:from>
    <xdr:to>
      <xdr:col>19</xdr:col>
      <xdr:colOff>187325</xdr:colOff>
      <xdr:row>38</xdr:row>
      <xdr:rowOff>136797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52453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84364</xdr:rowOff>
    </xdr:from>
    <xdr:to>
      <xdr:col>20</xdr:col>
      <xdr:colOff>38100</xdr:colOff>
      <xdr:row>36</xdr:row>
      <xdr:rowOff>14514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24691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5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136797</xdr:rowOff>
    </xdr:from>
    <xdr:to>
      <xdr:col>15</xdr:col>
      <xdr:colOff>98425</xdr:colOff>
      <xdr:row>39</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51897"/>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58239</xdr:rowOff>
    </xdr:from>
    <xdr:to>
      <xdr:col>15</xdr:col>
      <xdr:colOff>149225</xdr:colOff>
      <xdr:row>35</xdr:row>
      <xdr:rowOff>159839</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5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170016</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171087</xdr:rowOff>
    </xdr:from>
    <xdr:to>
      <xdr:col>11</xdr:col>
      <xdr:colOff>9525</xdr:colOff>
      <xdr:row>40</xdr:row>
      <xdr:rowOff>130266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5763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35378</xdr:rowOff>
    </xdr:from>
    <xdr:to>
      <xdr:col>11</xdr:col>
      <xdr:colOff>60325</xdr:colOff>
      <xdr:row>35</xdr:row>
      <xdr:rowOff>136978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147155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113756</xdr:rowOff>
    </xdr:from>
    <xdr:to>
      <xdr:col>6</xdr:col>
      <xdr:colOff>171450</xdr:colOff>
      <xdr:row>36</xdr:row>
      <xdr:rowOff>43906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54083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58238</xdr:rowOff>
    </xdr:from>
    <xdr:to>
      <xdr:col>24</xdr:col>
      <xdr:colOff>76200</xdr:colOff>
      <xdr:row>39</xdr:row>
      <xdr:rowOff>159838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138265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5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130084</xdr:rowOff>
    </xdr:from>
    <xdr:to>
      <xdr:col>20</xdr:col>
      <xdr:colOff>38100</xdr:colOff>
      <xdr:row>38</xdr:row>
      <xdr:rowOff>60234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45011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85997</xdr:rowOff>
    </xdr:from>
    <xdr:to>
      <xdr:col>15</xdr:col>
      <xdr:colOff>149225</xdr:colOff>
      <xdr:row>39</xdr:row>
      <xdr:rowOff>16147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8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120287</xdr:rowOff>
    </xdr:from>
    <xdr:to>
      <xdr:col>11</xdr:col>
      <xdr:colOff>60325</xdr:colOff>
      <xdr:row>40</xdr:row>
      <xdr:rowOff>50437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35214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79466</xdr:rowOff>
    </xdr:from>
    <xdr:to>
      <xdr:col>6</xdr:col>
      <xdr:colOff>171450</xdr:colOff>
      <xdr:row>41</xdr:row>
      <xdr:rowOff>9616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165843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2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普通建設事業の見直しに伴い関連委託費が減少した</a:t>
          </a:r>
          <a:r>
            <a:rPr kumimoji="1" lang="ja-JP" altLang="en-US" sz="1100">
              <a:solidFill>
                <a:schemeClr val="dk1"/>
              </a:solidFill>
              <a:effectLst/>
              <a:latin typeface="+mn-lt"/>
              <a:ea typeface="+mn-ea"/>
              <a:cs typeface="+mn-cs"/>
            </a:rPr>
            <a:t>ものの、令和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年度は普通建設事業も従前どおりとなったことにより物件費も従前と同様となった。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19</xdr:row>
      <xdr:rowOff>165100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435860"/>
          <a:ext cx="0" cy="98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137177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39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165100</xdr:rowOff>
    </xdr:from>
    <xdr:to>
      <xdr:col>82</xdr:col>
      <xdr:colOff>196850</xdr:colOff>
      <xdr:row>19</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42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18</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87782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20337</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592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xdr:rowOff>
    </xdr:from>
    <xdr:to>
      <xdr:col>82</xdr:col>
      <xdr:colOff>158750</xdr:colOff>
      <xdr:row>16</xdr:row>
      <xdr:rowOff>105410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7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21</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2877820"/>
          <a:ext cx="8890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85090</xdr:rowOff>
    </xdr:from>
    <xdr:to>
      <xdr:col>73</xdr:col>
      <xdr:colOff>180975</xdr:colOff>
      <xdr:row>21</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33426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85090</xdr:rowOff>
    </xdr:from>
    <xdr:to>
      <xdr:col>69</xdr:col>
      <xdr:colOff>92075</xdr:colOff>
      <xdr:row>19</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3342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99060</xdr:rowOff>
    </xdr:from>
    <xdr:to>
      <xdr:col>69</xdr:col>
      <xdr:colOff>142875</xdr:colOff>
      <xdr:row>16</xdr:row>
      <xdr:rowOff>29210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39387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121920</xdr:rowOff>
    </xdr:from>
    <xdr:to>
      <xdr:col>65</xdr:col>
      <xdr:colOff>53975</xdr:colOff>
      <xdr:row>16</xdr:row>
      <xdr:rowOff>52070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62247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49530</xdr:rowOff>
    </xdr:from>
    <xdr:to>
      <xdr:col>74</xdr:col>
      <xdr:colOff>31750</xdr:colOff>
      <xdr:row>21</xdr:row>
      <xdr:rowOff>151130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6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135907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73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34290</xdr:rowOff>
    </xdr:from>
    <xdr:to>
      <xdr:col>69</xdr:col>
      <xdr:colOff>142875</xdr:colOff>
      <xdr:row>19</xdr:row>
      <xdr:rowOff>135890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38100</xdr:rowOff>
    </xdr:from>
    <xdr:to>
      <xdr:col>65</xdr:col>
      <xdr:colOff>53975</xdr:colOff>
      <xdr:row>19</xdr:row>
      <xdr:rowOff>139700</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124477</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児童福祉費、社会福祉費などの対象者が少なく、また、対象者数も変動がほぼないため、例年どおり横ばいとなっている。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52</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04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04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52</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0424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143328</xdr:rowOff>
    </xdr:from>
    <xdr:to>
      <xdr:col>11</xdr:col>
      <xdr:colOff>9525</xdr:colOff>
      <xdr:row>52</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5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92528</xdr:rowOff>
    </xdr:from>
    <xdr:to>
      <xdr:col>11</xdr:col>
      <xdr:colOff>60325</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92528</xdr:rowOff>
    </xdr:from>
    <xdr:to>
      <xdr:col>6</xdr:col>
      <xdr:colOff>171450</xdr:colOff>
      <xdr:row>53</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村営</a:t>
          </a:r>
          <a:r>
            <a:rPr kumimoji="1" lang="ja-JP" altLang="ja-JP" sz="1100">
              <a:solidFill>
                <a:schemeClr val="dk1"/>
              </a:solidFill>
              <a:effectLst/>
              <a:latin typeface="+mn-lt"/>
              <a:ea typeface="+mn-ea"/>
              <a:cs typeface="+mn-cs"/>
            </a:rPr>
            <a:t>住宅建設や改修による増減。令和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年度は住宅建設の遅れなど</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予定されていた事業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見直</a:t>
          </a:r>
          <a:r>
            <a:rPr kumimoji="1" lang="ja-JP" altLang="en-US" sz="1100">
              <a:solidFill>
                <a:schemeClr val="dk1"/>
              </a:solidFill>
              <a:effectLst/>
              <a:latin typeface="+mn-lt"/>
              <a:ea typeface="+mn-ea"/>
              <a:cs typeface="+mn-cs"/>
            </a:rPr>
            <a:t>しにより</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年度は従前の数値に近づいている。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xdr:rowOff>
    </xdr:from>
    <xdr:to>
      <xdr:col>82</xdr:col>
      <xdr:colOff>107950</xdr:colOff>
      <xdr:row>54</xdr:row>
      <xdr:rowOff>90424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2664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xdr:rowOff>
    </xdr:from>
    <xdr:to>
      <xdr:col>78</xdr:col>
      <xdr:colOff>69850</xdr:colOff>
      <xdr:row>54</xdr:row>
      <xdr:rowOff>163576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2664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163576</xdr:rowOff>
    </xdr:from>
    <xdr:to>
      <xdr:col>73</xdr:col>
      <xdr:colOff>180975</xdr:colOff>
      <xdr:row>56</xdr:row>
      <xdr:rowOff>140716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42187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120142</xdr:rowOff>
    </xdr:from>
    <xdr:to>
      <xdr:col>69</xdr:col>
      <xdr:colOff>92075</xdr:colOff>
      <xdr:row>56</xdr:row>
      <xdr:rowOff>140716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54989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39624</xdr:rowOff>
    </xdr:from>
    <xdr:to>
      <xdr:col>82</xdr:col>
      <xdr:colOff>158750</xdr:colOff>
      <xdr:row>54</xdr:row>
      <xdr:rowOff>141224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56151</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14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128778</xdr:rowOff>
    </xdr:from>
    <xdr:to>
      <xdr:col>78</xdr:col>
      <xdr:colOff>120650</xdr:colOff>
      <xdr:row>54</xdr:row>
      <xdr:rowOff>58928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69105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89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112776</xdr:rowOff>
    </xdr:from>
    <xdr:to>
      <xdr:col>74</xdr:col>
      <xdr:colOff>31750</xdr:colOff>
      <xdr:row>55</xdr:row>
      <xdr:rowOff>42926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53103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69342</xdr:rowOff>
    </xdr:from>
    <xdr:to>
      <xdr:col>65</xdr:col>
      <xdr:colOff>53975</xdr:colOff>
      <xdr:row>55</xdr:row>
      <xdr:rowOff>170942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9669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新型コロナウイルスや物価高騰に関連する補助充当額の減少によるもの。</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060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35</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590600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595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5947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地方債の借り入れを抑制しており、借入残高が年々減少している。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115570</xdr:rowOff>
    </xdr:from>
    <xdr:to>
      <xdr:col>24</xdr:col>
      <xdr:colOff>25400</xdr:colOff>
      <xdr:row>73</xdr:row>
      <xdr:rowOff>149860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6314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149860</xdr:rowOff>
    </xdr:from>
    <xdr:to>
      <xdr:col>19</xdr:col>
      <xdr:colOff>187325</xdr:colOff>
      <xdr:row>74</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665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xdr:rowOff>
    </xdr:from>
    <xdr:to>
      <xdr:col>15</xdr:col>
      <xdr:colOff>98425</xdr:colOff>
      <xdr:row>74</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692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100330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228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99060</xdr:rowOff>
    </xdr:from>
    <xdr:to>
      <xdr:col>20</xdr:col>
      <xdr:colOff>38100</xdr:colOff>
      <xdr:row>74</xdr:row>
      <xdr:rowOff>29210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39387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38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125730</xdr:rowOff>
    </xdr:from>
    <xdr:to>
      <xdr:col>15</xdr:col>
      <xdr:colOff>149225</xdr:colOff>
      <xdr:row>74</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例年、人件費・物件費の割合が高く類似団体と比べても高い水準にある。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年度はそれらの割合が大幅に減少した</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年度は従前の数値に近づいている。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79</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20980"/>
          <a:ext cx="838200" cy="7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82</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20980"/>
          <a:ext cx="889000" cy="119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130811</xdr:rowOff>
    </xdr:from>
    <xdr:to>
      <xdr:col>73</xdr:col>
      <xdr:colOff>180975</xdr:colOff>
      <xdr:row>82</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40182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130811</xdr:rowOff>
    </xdr:from>
    <xdr:to>
      <xdr:col>69</xdr:col>
      <xdr:colOff>92075</xdr:colOff>
      <xdr:row>82</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4018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82</xdr:row>
      <xdr:rowOff>3811</xdr:rowOff>
    </xdr:from>
    <xdr:to>
      <xdr:col>74</xdr:col>
      <xdr:colOff>31750</xdr:colOff>
      <xdr:row>82</xdr:row>
      <xdr:rowOff>105411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90188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414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80011</xdr:rowOff>
    </xdr:from>
    <xdr:to>
      <xdr:col>69</xdr:col>
      <xdr:colOff>142875</xdr:colOff>
      <xdr:row>82</xdr:row>
      <xdr:rowOff>10161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166388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148589</xdr:rowOff>
    </xdr:from>
    <xdr:to>
      <xdr:col>65</xdr:col>
      <xdr:colOff>53975</xdr:colOff>
      <xdr:row>82</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40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63516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412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27789</xdr:rowOff>
    </xdr:from>
    <xdr:to>
      <xdr:col>29</xdr:col>
      <xdr:colOff>127000</xdr:colOff>
      <xdr:row>13</xdr:row>
      <xdr:rowOff>23992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132814"/>
          <a:ext cx="647700" cy="167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23992</xdr:rowOff>
    </xdr:from>
    <xdr:to>
      <xdr:col>26</xdr:col>
      <xdr:colOff>50800</xdr:colOff>
      <xdr:row>13</xdr:row>
      <xdr:rowOff>107594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300467"/>
          <a:ext cx="698500" cy="83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49157</xdr:rowOff>
    </xdr:from>
    <xdr:to>
      <xdr:col>22</xdr:col>
      <xdr:colOff>114300</xdr:colOff>
      <xdr:row>13</xdr:row>
      <xdr:rowOff>107594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325632"/>
          <a:ext cx="698500" cy="58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148787</xdr:rowOff>
    </xdr:from>
    <xdr:to>
      <xdr:col>18</xdr:col>
      <xdr:colOff>177800</xdr:colOff>
      <xdr:row>13</xdr:row>
      <xdr:rowOff>49157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253812"/>
          <a:ext cx="698500" cy="7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148439</xdr:rowOff>
    </xdr:from>
    <xdr:to>
      <xdr:col>29</xdr:col>
      <xdr:colOff>177800</xdr:colOff>
      <xdr:row>12</xdr:row>
      <xdr:rowOff>78589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8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57016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9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144642</xdr:rowOff>
    </xdr:from>
    <xdr:to>
      <xdr:col>26</xdr:col>
      <xdr:colOff>101600</xdr:colOff>
      <xdr:row>13</xdr:row>
      <xdr:rowOff>74792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49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84969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18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56794</xdr:rowOff>
    </xdr:from>
    <xdr:to>
      <xdr:col>22</xdr:col>
      <xdr:colOff>165100</xdr:colOff>
      <xdr:row>13</xdr:row>
      <xdr:rowOff>158394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33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168571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10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169807</xdr:rowOff>
    </xdr:from>
    <xdr:to>
      <xdr:col>19</xdr:col>
      <xdr:colOff>38100</xdr:colOff>
      <xdr:row>13</xdr:row>
      <xdr:rowOff>99957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7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110134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97987</xdr:rowOff>
    </xdr:from>
    <xdr:to>
      <xdr:col>15</xdr:col>
      <xdr:colOff>101600</xdr:colOff>
      <xdr:row>13</xdr:row>
      <xdr:rowOff>28137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203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38314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197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199806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2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53852</xdr:rowOff>
    </xdr:from>
    <xdr:to>
      <xdr:col>29</xdr:col>
      <xdr:colOff>127000</xdr:colOff>
      <xdr:row>37</xdr:row>
      <xdr:rowOff>189629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178552"/>
          <a:ext cx="647700" cy="13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53852</xdr:rowOff>
    </xdr:from>
    <xdr:to>
      <xdr:col>26</xdr:col>
      <xdr:colOff>50800</xdr:colOff>
      <xdr:row>37</xdr:row>
      <xdr:rowOff>55810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78552"/>
          <a:ext cx="698500" cy="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55810</xdr:rowOff>
    </xdr:from>
    <xdr:to>
      <xdr:col>22</xdr:col>
      <xdr:colOff>114300</xdr:colOff>
      <xdr:row>37</xdr:row>
      <xdr:rowOff>97530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80510"/>
          <a:ext cx="698500" cy="4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97530</xdr:rowOff>
    </xdr:from>
    <xdr:to>
      <xdr:col>18</xdr:col>
      <xdr:colOff>177800</xdr:colOff>
      <xdr:row>37</xdr:row>
      <xdr:rowOff>109382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22230"/>
          <a:ext cx="698500" cy="1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138829</xdr:rowOff>
    </xdr:from>
    <xdr:to>
      <xdr:col>29</xdr:col>
      <xdr:colOff>177800</xdr:colOff>
      <xdr:row>37</xdr:row>
      <xdr:rowOff>240429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6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47406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7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3052</xdr:rowOff>
    </xdr:from>
    <xdr:to>
      <xdr:col>26</xdr:col>
      <xdr:colOff>101600</xdr:colOff>
      <xdr:row>37</xdr:row>
      <xdr:rowOff>104652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27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89429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1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5010</xdr:rowOff>
    </xdr:from>
    <xdr:to>
      <xdr:col>22</xdr:col>
      <xdr:colOff>165100</xdr:colOff>
      <xdr:row>37</xdr:row>
      <xdr:rowOff>106610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2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91387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46730</xdr:rowOff>
    </xdr:from>
    <xdr:to>
      <xdr:col>19</xdr:col>
      <xdr:colOff>38100</xdr:colOff>
      <xdr:row>37</xdr:row>
      <xdr:rowOff>148330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7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133107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5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58582</xdr:rowOff>
    </xdr:from>
    <xdr:to>
      <xdr:col>15</xdr:col>
      <xdr:colOff>101600</xdr:colOff>
      <xdr:row>37</xdr:row>
      <xdr:rowOff>160182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8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144959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6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
160
5.95
1,285,779
919,456
366,323
297,646
38,613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110165</xdr:rowOff>
    </xdr:from>
    <xdr:to>
      <xdr:col>24</xdr:col>
      <xdr:colOff>63500</xdr:colOff>
      <xdr:row>31</xdr:row>
      <xdr:rowOff>126813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253665"/>
          <a:ext cx="838200" cy="18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126813</xdr:rowOff>
    </xdr:from>
    <xdr:to>
      <xdr:col>19</xdr:col>
      <xdr:colOff>177800</xdr:colOff>
      <xdr:row>31</xdr:row>
      <xdr:rowOff>162734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441763"/>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87697</xdr:rowOff>
    </xdr:from>
    <xdr:to>
      <xdr:col>15</xdr:col>
      <xdr:colOff>50800</xdr:colOff>
      <xdr:row>31</xdr:row>
      <xdr:rowOff>162734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5402647"/>
          <a:ext cx="889000" cy="7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46836</xdr:rowOff>
    </xdr:from>
    <xdr:to>
      <xdr:col>10</xdr:col>
      <xdr:colOff>114300</xdr:colOff>
      <xdr:row>31</xdr:row>
      <xdr:rowOff>87697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361786"/>
          <a:ext cx="8890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59365</xdr:rowOff>
    </xdr:from>
    <xdr:to>
      <xdr:col>24</xdr:col>
      <xdr:colOff>114300</xdr:colOff>
      <xdr:row>30</xdr:row>
      <xdr:rowOff>160965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2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12392</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155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76013</xdr:rowOff>
    </xdr:from>
    <xdr:to>
      <xdr:col>20</xdr:col>
      <xdr:colOff>38100</xdr:colOff>
      <xdr:row>32</xdr:row>
      <xdr:rowOff>6163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3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30</xdr:row>
      <xdr:rowOff>22690</xdr:rowOff>
    </xdr:from>
    <xdr:ext cx="69018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52205" y="5166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111934</xdr:rowOff>
    </xdr:from>
    <xdr:to>
      <xdr:col>15</xdr:col>
      <xdr:colOff>101600</xdr:colOff>
      <xdr:row>32</xdr:row>
      <xdr:rowOff>42084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58611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36897</xdr:rowOff>
    </xdr:from>
    <xdr:to>
      <xdr:col>10</xdr:col>
      <xdr:colOff>165100</xdr:colOff>
      <xdr:row>31</xdr:row>
      <xdr:rowOff>138497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3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29</xdr:row>
      <xdr:rowOff>155024</xdr:rowOff>
    </xdr:from>
    <xdr:ext cx="690189"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674205" y="512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167486</xdr:rowOff>
    </xdr:from>
    <xdr:to>
      <xdr:col>6</xdr:col>
      <xdr:colOff>38100</xdr:colOff>
      <xdr:row>31</xdr:row>
      <xdr:rowOff>97636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3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29</xdr:row>
      <xdr:rowOff>114163</xdr:rowOff>
    </xdr:from>
    <xdr:ext cx="690189"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85205" y="5086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93674</xdr:rowOff>
    </xdr:from>
    <xdr:to>
      <xdr:col>24</xdr:col>
      <xdr:colOff>63500</xdr:colOff>
      <xdr:row>53</xdr:row>
      <xdr:rowOff>23926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009074"/>
          <a:ext cx="838200" cy="10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23926</xdr:rowOff>
    </xdr:from>
    <xdr:to>
      <xdr:col>19</xdr:col>
      <xdr:colOff>177800</xdr:colOff>
      <xdr:row>53</xdr:row>
      <xdr:rowOff>52498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110776"/>
          <a:ext cx="889000" cy="2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52498</xdr:rowOff>
    </xdr:from>
    <xdr:to>
      <xdr:col>15</xdr:col>
      <xdr:colOff>50800</xdr:colOff>
      <xdr:row>54</xdr:row>
      <xdr:rowOff>128972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139348"/>
          <a:ext cx="889000" cy="2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99278</xdr:rowOff>
    </xdr:from>
    <xdr:to>
      <xdr:col>10</xdr:col>
      <xdr:colOff>114300</xdr:colOff>
      <xdr:row>54</xdr:row>
      <xdr:rowOff>128972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357578"/>
          <a:ext cx="889000" cy="2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42874</xdr:rowOff>
    </xdr:from>
    <xdr:to>
      <xdr:col>24</xdr:col>
      <xdr:colOff>114300</xdr:colOff>
      <xdr:row>52</xdr:row>
      <xdr:rowOff>144474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9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129251</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873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144576</xdr:rowOff>
    </xdr:from>
    <xdr:to>
      <xdr:col>20</xdr:col>
      <xdr:colOff>38100</xdr:colOff>
      <xdr:row>53</xdr:row>
      <xdr:rowOff>74726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0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91253</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8835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1698</xdr:rowOff>
    </xdr:from>
    <xdr:to>
      <xdr:col>15</xdr:col>
      <xdr:colOff>101600</xdr:colOff>
      <xdr:row>53</xdr:row>
      <xdr:rowOff>103298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0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119825</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8863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78172</xdr:rowOff>
    </xdr:from>
    <xdr:to>
      <xdr:col>10</xdr:col>
      <xdr:colOff>165100</xdr:colOff>
      <xdr:row>55</xdr:row>
      <xdr:rowOff>8322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24849</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111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48478</xdr:rowOff>
    </xdr:from>
    <xdr:to>
      <xdr:col>6</xdr:col>
      <xdr:colOff>38100</xdr:colOff>
      <xdr:row>54</xdr:row>
      <xdr:rowOff>150078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3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166605</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082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74762</xdr:rowOff>
    </xdr:from>
    <xdr:to>
      <xdr:col>24</xdr:col>
      <xdr:colOff>63500</xdr:colOff>
      <xdr:row>74</xdr:row>
      <xdr:rowOff>56539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590612"/>
          <a:ext cx="838200" cy="1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56539</xdr:rowOff>
    </xdr:from>
    <xdr:to>
      <xdr:col>19</xdr:col>
      <xdr:colOff>177800</xdr:colOff>
      <xdr:row>77</xdr:row>
      <xdr:rowOff>71665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43839"/>
          <a:ext cx="889000" cy="5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117332</xdr:rowOff>
    </xdr:from>
    <xdr:to>
      <xdr:col>15</xdr:col>
      <xdr:colOff>50800</xdr:colOff>
      <xdr:row>77</xdr:row>
      <xdr:rowOff>71665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461732"/>
          <a:ext cx="889000" cy="8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50386</xdr:rowOff>
    </xdr:from>
    <xdr:to>
      <xdr:col>10</xdr:col>
      <xdr:colOff>114300</xdr:colOff>
      <xdr:row>72</xdr:row>
      <xdr:rowOff>117332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051886"/>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23962</xdr:rowOff>
    </xdr:from>
    <xdr:to>
      <xdr:col>24</xdr:col>
      <xdr:colOff>114300</xdr:colOff>
      <xdr:row>73</xdr:row>
      <xdr:rowOff>125562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46839</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39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5739</xdr:rowOff>
    </xdr:from>
    <xdr:to>
      <xdr:col>20</xdr:col>
      <xdr:colOff>38100</xdr:colOff>
      <xdr:row>74</xdr:row>
      <xdr:rowOff>107339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9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123866</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46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20865</xdr:rowOff>
    </xdr:from>
    <xdr:to>
      <xdr:col>15</xdr:col>
      <xdr:colOff>101600</xdr:colOff>
      <xdr:row>77</xdr:row>
      <xdr:rowOff>122465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138992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66532</xdr:rowOff>
    </xdr:from>
    <xdr:to>
      <xdr:col>10</xdr:col>
      <xdr:colOff>165100</xdr:colOff>
      <xdr:row>72</xdr:row>
      <xdr:rowOff>168132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4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13209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1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171036</xdr:rowOff>
    </xdr:from>
    <xdr:to>
      <xdr:col>6</xdr:col>
      <xdr:colOff>38100</xdr:colOff>
      <xdr:row>70</xdr:row>
      <xdr:rowOff>101186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0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117713</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177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68872</xdr:rowOff>
    </xdr:from>
    <xdr:to>
      <xdr:col>24</xdr:col>
      <xdr:colOff>63500</xdr:colOff>
      <xdr:row>98</xdr:row>
      <xdr:rowOff>71211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870972"/>
          <a:ext cx="8382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68872</xdr:rowOff>
    </xdr:from>
    <xdr:to>
      <xdr:col>19</xdr:col>
      <xdr:colOff>177800</xdr:colOff>
      <xdr:row>98</xdr:row>
      <xdr:rowOff>118425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70972"/>
          <a:ext cx="889000" cy="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13878</xdr:rowOff>
    </xdr:from>
    <xdr:to>
      <xdr:col>15</xdr:col>
      <xdr:colOff>50800</xdr:colOff>
      <xdr:row>98</xdr:row>
      <xdr:rowOff>118425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815978"/>
          <a:ext cx="889000" cy="10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13878</xdr:rowOff>
    </xdr:from>
    <xdr:to>
      <xdr:col>10</xdr:col>
      <xdr:colOff>114300</xdr:colOff>
      <xdr:row>98</xdr:row>
      <xdr:rowOff>117396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815978"/>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20411</xdr:rowOff>
    </xdr:from>
    <xdr:to>
      <xdr:col>24</xdr:col>
      <xdr:colOff>114300</xdr:colOff>
      <xdr:row>98</xdr:row>
      <xdr:rowOff>122011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8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106788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7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18072</xdr:rowOff>
    </xdr:from>
    <xdr:to>
      <xdr:col>20</xdr:col>
      <xdr:colOff>38100</xdr:colOff>
      <xdr:row>98</xdr:row>
      <xdr:rowOff>119672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8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110799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9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67625</xdr:rowOff>
    </xdr:from>
    <xdr:to>
      <xdr:col>15</xdr:col>
      <xdr:colOff>101600</xdr:colOff>
      <xdr:row>98</xdr:row>
      <xdr:rowOff>169225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6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160352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134528</xdr:rowOff>
    </xdr:from>
    <xdr:to>
      <xdr:col>10</xdr:col>
      <xdr:colOff>165100</xdr:colOff>
      <xdr:row>98</xdr:row>
      <xdr:rowOff>64678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66596</xdr:rowOff>
    </xdr:from>
    <xdr:to>
      <xdr:col>6</xdr:col>
      <xdr:colOff>38100</xdr:colOff>
      <xdr:row>98</xdr:row>
      <xdr:rowOff>168196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105498</xdr:rowOff>
    </xdr:from>
    <xdr:to>
      <xdr:col>55</xdr:col>
      <xdr:colOff>0</xdr:colOff>
      <xdr:row>38</xdr:row>
      <xdr:rowOff>6573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06248"/>
          <a:ext cx="838200" cy="4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103880</xdr:rowOff>
    </xdr:from>
    <xdr:to>
      <xdr:col>50</xdr:col>
      <xdr:colOff>114300</xdr:colOff>
      <xdr:row>38</xdr:row>
      <xdr:rowOff>6573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47530"/>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103880</xdr:rowOff>
    </xdr:from>
    <xdr:to>
      <xdr:col>45</xdr:col>
      <xdr:colOff>177800</xdr:colOff>
      <xdr:row>37</xdr:row>
      <xdr:rowOff>152187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47530"/>
          <a:ext cx="889000" cy="4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80838</xdr:rowOff>
    </xdr:from>
    <xdr:to>
      <xdr:col>41</xdr:col>
      <xdr:colOff>50800</xdr:colOff>
      <xdr:row>37</xdr:row>
      <xdr:rowOff>152187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53038"/>
          <a:ext cx="889000" cy="2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54698</xdr:rowOff>
    </xdr:from>
    <xdr:to>
      <xdr:col>55</xdr:col>
      <xdr:colOff>50800</xdr:colOff>
      <xdr:row>35</xdr:row>
      <xdr:rowOff>156298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77575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0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127223</xdr:rowOff>
    </xdr:from>
    <xdr:to>
      <xdr:col>50</xdr:col>
      <xdr:colOff>165100</xdr:colOff>
      <xdr:row>38</xdr:row>
      <xdr:rowOff>57373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73900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4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53080</xdr:rowOff>
    </xdr:from>
    <xdr:to>
      <xdr:col>46</xdr:col>
      <xdr:colOff>38100</xdr:colOff>
      <xdr:row>37</xdr:row>
      <xdr:rowOff>154680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171207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7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101387</xdr:rowOff>
    </xdr:from>
    <xdr:to>
      <xdr:col>41</xdr:col>
      <xdr:colOff>101600</xdr:colOff>
      <xdr:row>38</xdr:row>
      <xdr:rowOff>31537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48064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2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30038</xdr:rowOff>
    </xdr:from>
    <xdr:to>
      <xdr:col>36</xdr:col>
      <xdr:colOff>165100</xdr:colOff>
      <xdr:row>36</xdr:row>
      <xdr:rowOff>131638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0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148165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7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44388</xdr:rowOff>
    </xdr:from>
    <xdr:to>
      <xdr:col>55</xdr:col>
      <xdr:colOff>0</xdr:colOff>
      <xdr:row>57</xdr:row>
      <xdr:rowOff>67863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17038"/>
          <a:ext cx="838200" cy="2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75050</xdr:rowOff>
    </xdr:from>
    <xdr:to>
      <xdr:col>50</xdr:col>
      <xdr:colOff>114300</xdr:colOff>
      <xdr:row>57</xdr:row>
      <xdr:rowOff>67863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04800"/>
          <a:ext cx="889000" cy="3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75050</xdr:rowOff>
    </xdr:from>
    <xdr:to>
      <xdr:col>45</xdr:col>
      <xdr:colOff>177800</xdr:colOff>
      <xdr:row>55</xdr:row>
      <xdr:rowOff>117276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04800"/>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117276</xdr:rowOff>
    </xdr:from>
    <xdr:to>
      <xdr:col>41</xdr:col>
      <xdr:colOff>50800</xdr:colOff>
      <xdr:row>57</xdr:row>
      <xdr:rowOff>124470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47026"/>
          <a:ext cx="889000" cy="35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165038</xdr:rowOff>
    </xdr:from>
    <xdr:to>
      <xdr:col>55</xdr:col>
      <xdr:colOff>50800</xdr:colOff>
      <xdr:row>57</xdr:row>
      <xdr:rowOff>95188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16465</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17063</xdr:rowOff>
    </xdr:from>
    <xdr:to>
      <xdr:col>50</xdr:col>
      <xdr:colOff>165100</xdr:colOff>
      <xdr:row>57</xdr:row>
      <xdr:rowOff>118663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135190</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564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24250</xdr:rowOff>
    </xdr:from>
    <xdr:to>
      <xdr:col>46</xdr:col>
      <xdr:colOff>38100</xdr:colOff>
      <xdr:row>55</xdr:row>
      <xdr:rowOff>125850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142377</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229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66476</xdr:rowOff>
    </xdr:from>
    <xdr:to>
      <xdr:col>41</xdr:col>
      <xdr:colOff>101600</xdr:colOff>
      <xdr:row>55</xdr:row>
      <xdr:rowOff>168076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13153</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92714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73670</xdr:rowOff>
    </xdr:from>
    <xdr:to>
      <xdr:col>36</xdr:col>
      <xdr:colOff>165100</xdr:colOff>
      <xdr:row>58</xdr:row>
      <xdr:rowOff>3820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20347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12635</xdr:rowOff>
    </xdr:from>
    <xdr:to>
      <xdr:col>55</xdr:col>
      <xdr:colOff>0</xdr:colOff>
      <xdr:row>75</xdr:row>
      <xdr:rowOff>109149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699935"/>
          <a:ext cx="838200" cy="2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12635</xdr:rowOff>
    </xdr:from>
    <xdr:to>
      <xdr:col>50</xdr:col>
      <xdr:colOff>114300</xdr:colOff>
      <xdr:row>75</xdr:row>
      <xdr:rowOff>21802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699935"/>
          <a:ext cx="889000" cy="18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53011</xdr:rowOff>
    </xdr:from>
    <xdr:to>
      <xdr:col>45</xdr:col>
      <xdr:colOff>177800</xdr:colOff>
      <xdr:row>75</xdr:row>
      <xdr:rowOff>21802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054511"/>
          <a:ext cx="889000" cy="8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53011</xdr:rowOff>
    </xdr:from>
    <xdr:to>
      <xdr:col>41</xdr:col>
      <xdr:colOff>50800</xdr:colOff>
      <xdr:row>78</xdr:row>
      <xdr:rowOff>63915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054511"/>
          <a:ext cx="889000" cy="138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58349</xdr:rowOff>
    </xdr:from>
    <xdr:to>
      <xdr:col>55</xdr:col>
      <xdr:colOff>50800</xdr:colOff>
      <xdr:row>75</xdr:row>
      <xdr:rowOff>159950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17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81226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6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133285</xdr:rowOff>
    </xdr:from>
    <xdr:to>
      <xdr:col>50</xdr:col>
      <xdr:colOff>165100</xdr:colOff>
      <xdr:row>74</xdr:row>
      <xdr:rowOff>63435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6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79962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2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142452</xdr:rowOff>
    </xdr:from>
    <xdr:to>
      <xdr:col>46</xdr:col>
      <xdr:colOff>38100</xdr:colOff>
      <xdr:row>75</xdr:row>
      <xdr:rowOff>72602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89129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60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2211</xdr:rowOff>
    </xdr:from>
    <xdr:to>
      <xdr:col>41</xdr:col>
      <xdr:colOff>101600</xdr:colOff>
      <xdr:row>70</xdr:row>
      <xdr:rowOff>103811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00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68</xdr:row>
      <xdr:rowOff>120338</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16205" y="11778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13115</xdr:rowOff>
    </xdr:from>
    <xdr:to>
      <xdr:col>36</xdr:col>
      <xdr:colOff>165100</xdr:colOff>
      <xdr:row>78</xdr:row>
      <xdr:rowOff>114715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131242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22340</xdr:rowOff>
    </xdr:from>
    <xdr:to>
      <xdr:col>55</xdr:col>
      <xdr:colOff>0</xdr:colOff>
      <xdr:row>98</xdr:row>
      <xdr:rowOff>97095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52990"/>
          <a:ext cx="838200" cy="24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87061</xdr:rowOff>
    </xdr:from>
    <xdr:to>
      <xdr:col>50</xdr:col>
      <xdr:colOff>114300</xdr:colOff>
      <xdr:row>98</xdr:row>
      <xdr:rowOff>97095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203361"/>
          <a:ext cx="889000" cy="6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87061</xdr:rowOff>
    </xdr:from>
    <xdr:to>
      <xdr:col>45</xdr:col>
      <xdr:colOff>177800</xdr:colOff>
      <xdr:row>96</xdr:row>
      <xdr:rowOff>131856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03361"/>
          <a:ext cx="889000" cy="38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100636</xdr:rowOff>
    </xdr:from>
    <xdr:to>
      <xdr:col>41</xdr:col>
      <xdr:colOff>50800</xdr:colOff>
      <xdr:row>96</xdr:row>
      <xdr:rowOff>131856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59836"/>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142990</xdr:rowOff>
    </xdr:from>
    <xdr:to>
      <xdr:col>55</xdr:col>
      <xdr:colOff>50800</xdr:colOff>
      <xdr:row>97</xdr:row>
      <xdr:rowOff>73140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165867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5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46295</xdr:rowOff>
    </xdr:from>
    <xdr:to>
      <xdr:col>50</xdr:col>
      <xdr:colOff>165100</xdr:colOff>
      <xdr:row>98</xdr:row>
      <xdr:rowOff>147895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139022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36261</xdr:rowOff>
    </xdr:from>
    <xdr:to>
      <xdr:col>46</xdr:col>
      <xdr:colOff>38100</xdr:colOff>
      <xdr:row>94</xdr:row>
      <xdr:rowOff>137861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1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154388</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05205" y="15927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81056</xdr:rowOff>
    </xdr:from>
    <xdr:to>
      <xdr:col>41</xdr:col>
      <xdr:colOff>101600</xdr:colOff>
      <xdr:row>97</xdr:row>
      <xdr:rowOff>11206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27733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1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49836</xdr:rowOff>
    </xdr:from>
    <xdr:to>
      <xdr:col>36</xdr:col>
      <xdr:colOff>165100</xdr:colOff>
      <xdr:row>96</xdr:row>
      <xdr:rowOff>151436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167963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57015</xdr:rowOff>
    </xdr:from>
    <xdr:to>
      <xdr:col>85</xdr:col>
      <xdr:colOff>127000</xdr:colOff>
      <xdr:row>78</xdr:row>
      <xdr:rowOff>93456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30115"/>
          <a:ext cx="838200" cy="3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42227</xdr:rowOff>
    </xdr:from>
    <xdr:to>
      <xdr:col>81</xdr:col>
      <xdr:colOff>50800</xdr:colOff>
      <xdr:row>78</xdr:row>
      <xdr:rowOff>57015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15327"/>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30531</xdr:rowOff>
    </xdr:from>
    <xdr:to>
      <xdr:col>76</xdr:col>
      <xdr:colOff>114300</xdr:colOff>
      <xdr:row>78</xdr:row>
      <xdr:rowOff>42227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03631"/>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5079</xdr:rowOff>
    </xdr:from>
    <xdr:to>
      <xdr:col>71</xdr:col>
      <xdr:colOff>177800</xdr:colOff>
      <xdr:row>78</xdr:row>
      <xdr:rowOff>30531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78179"/>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42656</xdr:rowOff>
    </xdr:from>
    <xdr:to>
      <xdr:col>85</xdr:col>
      <xdr:colOff>177800</xdr:colOff>
      <xdr:row>78</xdr:row>
      <xdr:rowOff>144256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129033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3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6215</xdr:rowOff>
    </xdr:from>
    <xdr:to>
      <xdr:col>81</xdr:col>
      <xdr:colOff>101600</xdr:colOff>
      <xdr:row>78</xdr:row>
      <xdr:rowOff>107815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98942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162877</xdr:rowOff>
    </xdr:from>
    <xdr:to>
      <xdr:col>76</xdr:col>
      <xdr:colOff>165100</xdr:colOff>
      <xdr:row>78</xdr:row>
      <xdr:rowOff>93027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151181</xdr:rowOff>
    </xdr:from>
    <xdr:to>
      <xdr:col>72</xdr:col>
      <xdr:colOff>38100</xdr:colOff>
      <xdr:row>78</xdr:row>
      <xdr:rowOff>81331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72458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125729</xdr:rowOff>
    </xdr:from>
    <xdr:to>
      <xdr:col>67</xdr:col>
      <xdr:colOff>101600</xdr:colOff>
      <xdr:row>78</xdr:row>
      <xdr:rowOff>55879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47006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50371</xdr:rowOff>
    </xdr:from>
    <xdr:to>
      <xdr:col>85</xdr:col>
      <xdr:colOff>126364</xdr:colOff>
      <xdr:row>99</xdr:row>
      <xdr:rowOff>44380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23771"/>
          <a:ext cx="1269" cy="119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48207</xdr:rowOff>
    </xdr:from>
    <xdr:ext cx="313932"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1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44380</xdr:rowOff>
    </xdr:from>
    <xdr:to>
      <xdr:col>86</xdr:col>
      <xdr:colOff>25400</xdr:colOff>
      <xdr:row>99</xdr:row>
      <xdr:rowOff>44380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168498</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59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50371</xdr:rowOff>
    </xdr:from>
    <xdr:to>
      <xdr:col>86</xdr:col>
      <xdr:colOff>25400</xdr:colOff>
      <xdr:row>92</xdr:row>
      <xdr:rowOff>50371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2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139905</xdr:rowOff>
    </xdr:from>
    <xdr:to>
      <xdr:col>85</xdr:col>
      <xdr:colOff>127000</xdr:colOff>
      <xdr:row>99</xdr:row>
      <xdr:rowOff>43731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70555"/>
          <a:ext cx="838200" cy="2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100623</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77746</xdr:rowOff>
    </xdr:from>
    <xdr:to>
      <xdr:col>85</xdr:col>
      <xdr:colOff>177800</xdr:colOff>
      <xdr:row>99</xdr:row>
      <xdr:rowOff>7896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139905</xdr:rowOff>
    </xdr:from>
    <xdr:to>
      <xdr:col>81</xdr:col>
      <xdr:colOff>50800</xdr:colOff>
      <xdr:row>99</xdr:row>
      <xdr:rowOff>44306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70555"/>
          <a:ext cx="889000" cy="2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82031</xdr:rowOff>
    </xdr:from>
    <xdr:to>
      <xdr:col>81</xdr:col>
      <xdr:colOff>101600</xdr:colOff>
      <xdr:row>99</xdr:row>
      <xdr:rowOff>12181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99</xdr:row>
      <xdr:rowOff>3308</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181795" y="1697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92290</xdr:rowOff>
    </xdr:from>
    <xdr:to>
      <xdr:col>76</xdr:col>
      <xdr:colOff>114300</xdr:colOff>
      <xdr:row>99</xdr:row>
      <xdr:rowOff>44306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94390"/>
          <a:ext cx="889000" cy="1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46393</xdr:rowOff>
    </xdr:from>
    <xdr:to>
      <xdr:col>76</xdr:col>
      <xdr:colOff>165100</xdr:colOff>
      <xdr:row>98</xdr:row>
      <xdr:rowOff>147993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164520</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292795" y="1662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27271</xdr:rowOff>
    </xdr:from>
    <xdr:to>
      <xdr:col>71</xdr:col>
      <xdr:colOff>177800</xdr:colOff>
      <xdr:row>98</xdr:row>
      <xdr:rowOff>92290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629221"/>
          <a:ext cx="889000" cy="12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164869</xdr:rowOff>
    </xdr:from>
    <xdr:to>
      <xdr:col>72</xdr:col>
      <xdr:colOff>38100</xdr:colOff>
      <xdr:row>98</xdr:row>
      <xdr:rowOff>95019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111546</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03795" y="1657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107466</xdr:rowOff>
    </xdr:from>
    <xdr:to>
      <xdr:col>67</xdr:col>
      <xdr:colOff>101600</xdr:colOff>
      <xdr:row>99</xdr:row>
      <xdr:rowOff>37616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28743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164381</xdr:rowOff>
    </xdr:from>
    <xdr:to>
      <xdr:col>85</xdr:col>
      <xdr:colOff>177800</xdr:colOff>
      <xdr:row>99</xdr:row>
      <xdr:rowOff>94531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79308</xdr:rowOff>
    </xdr:from>
    <xdr:ext cx="378565"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81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89105</xdr:rowOff>
    </xdr:from>
    <xdr:to>
      <xdr:col>81</xdr:col>
      <xdr:colOff>101600</xdr:colOff>
      <xdr:row>98</xdr:row>
      <xdr:rowOff>19255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35782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49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164956</xdr:rowOff>
    </xdr:from>
    <xdr:to>
      <xdr:col>76</xdr:col>
      <xdr:colOff>165100</xdr:colOff>
      <xdr:row>99</xdr:row>
      <xdr:rowOff>95106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86233</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705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41490</xdr:rowOff>
    </xdr:from>
    <xdr:to>
      <xdr:col>72</xdr:col>
      <xdr:colOff>38100</xdr:colOff>
      <xdr:row>98</xdr:row>
      <xdr:rowOff>143090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134217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93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147921</xdr:rowOff>
    </xdr:from>
    <xdr:to>
      <xdr:col>67</xdr:col>
      <xdr:colOff>101600</xdr:colOff>
      <xdr:row>91</xdr:row>
      <xdr:rowOff>78071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5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89</xdr:row>
      <xdr:rowOff>94598</xdr:rowOff>
    </xdr:from>
    <xdr:ext cx="69018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469205" y="15353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67851</xdr:rowOff>
    </xdr:from>
    <xdr:to>
      <xdr:col>116</xdr:col>
      <xdr:colOff>62864</xdr:colOff>
      <xdr:row>78</xdr:row>
      <xdr:rowOff>167974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412251"/>
          <a:ext cx="1269" cy="112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167974</xdr:rowOff>
    </xdr:from>
    <xdr:to>
      <xdr:col>116</xdr:col>
      <xdr:colOff>152400</xdr:colOff>
      <xdr:row>78</xdr:row>
      <xdr:rowOff>167974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14528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1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67851</xdr:rowOff>
    </xdr:from>
    <xdr:to>
      <xdr:col>116</xdr:col>
      <xdr:colOff>152400</xdr:colOff>
      <xdr:row>72</xdr:row>
      <xdr:rowOff>67851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41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160696</xdr:rowOff>
    </xdr:from>
    <xdr:to>
      <xdr:col>116</xdr:col>
      <xdr:colOff>63500</xdr:colOff>
      <xdr:row>78</xdr:row>
      <xdr:rowOff>121248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333646"/>
          <a:ext cx="838200" cy="116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126868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15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103991</xdr:rowOff>
    </xdr:from>
    <xdr:to>
      <xdr:col>116</xdr:col>
      <xdr:colOff>114300</xdr:colOff>
      <xdr:row>78</xdr:row>
      <xdr:rowOff>34141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35295</xdr:rowOff>
    </xdr:from>
    <xdr:to>
      <xdr:col>111</xdr:col>
      <xdr:colOff>177800</xdr:colOff>
      <xdr:row>71</xdr:row>
      <xdr:rowOff>160696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036795"/>
          <a:ext cx="889000" cy="29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133307</xdr:rowOff>
    </xdr:from>
    <xdr:to>
      <xdr:col>112</xdr:col>
      <xdr:colOff>38100</xdr:colOff>
      <xdr:row>77</xdr:row>
      <xdr:rowOff>63457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54584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25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35295</xdr:rowOff>
    </xdr:from>
    <xdr:to>
      <xdr:col>107</xdr:col>
      <xdr:colOff>50800</xdr:colOff>
      <xdr:row>72</xdr:row>
      <xdr:rowOff>38368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036795"/>
          <a:ext cx="889000" cy="3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109105</xdr:rowOff>
    </xdr:from>
    <xdr:to>
      <xdr:col>107</xdr:col>
      <xdr:colOff>101600</xdr:colOff>
      <xdr:row>77</xdr:row>
      <xdr:rowOff>39255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30382</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107905</xdr:rowOff>
    </xdr:from>
    <xdr:to>
      <xdr:col>102</xdr:col>
      <xdr:colOff>114300</xdr:colOff>
      <xdr:row>72</xdr:row>
      <xdr:rowOff>38368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80855"/>
          <a:ext cx="889000" cy="10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132471</xdr:rowOff>
    </xdr:from>
    <xdr:to>
      <xdr:col>102</xdr:col>
      <xdr:colOff>165100</xdr:colOff>
      <xdr:row>77</xdr:row>
      <xdr:rowOff>62621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53748</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157882</xdr:rowOff>
    </xdr:from>
    <xdr:to>
      <xdr:col>98</xdr:col>
      <xdr:colOff>38100</xdr:colOff>
      <xdr:row>77</xdr:row>
      <xdr:rowOff>88032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79159</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70448</xdr:rowOff>
    </xdr:from>
    <xdr:to>
      <xdr:col>116</xdr:col>
      <xdr:colOff>114300</xdr:colOff>
      <xdr:row>79</xdr:row>
      <xdr:rowOff>598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4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156825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35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109896</xdr:rowOff>
    </xdr:from>
    <xdr:to>
      <xdr:col>112</xdr:col>
      <xdr:colOff>38100</xdr:colOff>
      <xdr:row>72</xdr:row>
      <xdr:rowOff>40046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56573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05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155945</xdr:rowOff>
    </xdr:from>
    <xdr:to>
      <xdr:col>107</xdr:col>
      <xdr:colOff>101600</xdr:colOff>
      <xdr:row>70</xdr:row>
      <xdr:rowOff>86095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19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102622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176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159018</xdr:rowOff>
    </xdr:from>
    <xdr:to>
      <xdr:col>102</xdr:col>
      <xdr:colOff>165100</xdr:colOff>
      <xdr:row>72</xdr:row>
      <xdr:rowOff>89168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105695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1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57105</xdr:rowOff>
    </xdr:from>
    <xdr:to>
      <xdr:col>98</xdr:col>
      <xdr:colOff>38100</xdr:colOff>
      <xdr:row>71</xdr:row>
      <xdr:rowOff>158705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3782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00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人口が極めて少ないため、住民一人あたりのコストは類似団体と比べても高い水準となる。</a:t>
          </a:r>
          <a:endParaRPr lang="ja-JP" altLang="ja-JP" sz="1400">
            <a:effectLst/>
          </a:endParaRPr>
        </a:p>
        <a:p>
          <a:r>
            <a:rPr kumimoji="1" lang="ja-JP" altLang="ja-JP" sz="1100">
              <a:solidFill>
                <a:schemeClr val="dk1"/>
              </a:solidFill>
              <a:effectLst/>
              <a:latin typeface="+mn-lt"/>
              <a:ea typeface="+mn-ea"/>
              <a:cs typeface="+mn-cs"/>
            </a:rPr>
            <a:t>専門資格を必要とする職員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採用が困難なため、一般会計物件費（派遣委託料）や、看護師確保のための他会計への繰り出しが年々増加傾向</a:t>
          </a:r>
          <a:r>
            <a:rPr kumimoji="1" lang="ja-JP" altLang="en-US" sz="1100">
              <a:solidFill>
                <a:schemeClr val="dk1"/>
              </a:solidFill>
              <a:effectLst/>
              <a:latin typeface="+mn-lt"/>
              <a:ea typeface="+mn-ea"/>
              <a:cs typeface="+mn-cs"/>
            </a:rPr>
            <a:t>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基幹システム標準化やガバメントクラウド移行等の影響もあり、</a:t>
          </a:r>
          <a:r>
            <a:rPr kumimoji="1" lang="ja-JP" altLang="ja-JP" sz="1100">
              <a:solidFill>
                <a:schemeClr val="dk1"/>
              </a:solidFill>
              <a:effectLst/>
              <a:latin typeface="+mn-lt"/>
              <a:ea typeface="+mn-ea"/>
              <a:cs typeface="+mn-cs"/>
            </a:rPr>
            <a:t>システム関連費も年々増加</a:t>
          </a:r>
          <a:r>
            <a:rPr kumimoji="1" lang="ja-JP" altLang="en-US" sz="1100">
              <a:solidFill>
                <a:schemeClr val="dk1"/>
              </a:solidFill>
              <a:effectLst/>
              <a:latin typeface="+mn-lt"/>
              <a:ea typeface="+mn-ea"/>
              <a:cs typeface="+mn-cs"/>
            </a:rPr>
            <a:t>傾向である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村営</a:t>
          </a:r>
          <a:r>
            <a:rPr kumimoji="1" lang="ja-JP" altLang="ja-JP" sz="1100">
              <a:solidFill>
                <a:schemeClr val="dk1"/>
              </a:solidFill>
              <a:effectLst/>
              <a:latin typeface="+mn-lt"/>
              <a:ea typeface="+mn-ea"/>
              <a:cs typeface="+mn-cs"/>
            </a:rPr>
            <a:t>住宅整備や公共施設改修を継続的に行う必要があり、</a:t>
          </a:r>
          <a:r>
            <a:rPr kumimoji="1" lang="ja-JP" altLang="en-US" sz="1100">
              <a:solidFill>
                <a:schemeClr val="dk1"/>
              </a:solidFill>
              <a:effectLst/>
              <a:latin typeface="+mn-lt"/>
              <a:ea typeface="+mn-ea"/>
              <a:cs typeface="+mn-cs"/>
            </a:rPr>
            <a:t>青ヶ島港索道工事やおじゃれセンター長寿命化工事等の</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予定され</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るため、普通建設事業費は増加し積立金は減少する見込み。</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
160
5.95
1,285,779
919,456
366,323
297,646
38,613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48070</xdr:rowOff>
    </xdr:from>
    <xdr:to>
      <xdr:col>24</xdr:col>
      <xdr:colOff>62865</xdr:colOff>
      <xdr:row>38</xdr:row>
      <xdr:rowOff>97003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63020"/>
          <a:ext cx="1270" cy="1249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100830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97003</xdr:rowOff>
    </xdr:from>
    <xdr:to>
      <xdr:col>24</xdr:col>
      <xdr:colOff>152400</xdr:colOff>
      <xdr:row>38</xdr:row>
      <xdr:rowOff>97003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166197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3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48070</xdr:rowOff>
    </xdr:from>
    <xdr:to>
      <xdr:col>24</xdr:col>
      <xdr:colOff>152400</xdr:colOff>
      <xdr:row>31</xdr:row>
      <xdr:rowOff>48070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6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63335</xdr:rowOff>
    </xdr:from>
    <xdr:to>
      <xdr:col>24</xdr:col>
      <xdr:colOff>63500</xdr:colOff>
      <xdr:row>31</xdr:row>
      <xdr:rowOff>108420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206835"/>
          <a:ext cx="838200" cy="2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40670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4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62243</xdr:rowOff>
    </xdr:from>
    <xdr:to>
      <xdr:col>24</xdr:col>
      <xdr:colOff>114300</xdr:colOff>
      <xdr:row>37</xdr:row>
      <xdr:rowOff>163843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63335</xdr:rowOff>
    </xdr:from>
    <xdr:to>
      <xdr:col>19</xdr:col>
      <xdr:colOff>177800</xdr:colOff>
      <xdr:row>31</xdr:row>
      <xdr:rowOff>63729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206835"/>
          <a:ext cx="889000" cy="1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58674</xdr:rowOff>
    </xdr:from>
    <xdr:to>
      <xdr:col>20</xdr:col>
      <xdr:colOff>38100</xdr:colOff>
      <xdr:row>37</xdr:row>
      <xdr:rowOff>160274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151401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63729</xdr:rowOff>
    </xdr:from>
    <xdr:to>
      <xdr:col>15</xdr:col>
      <xdr:colOff>50800</xdr:colOff>
      <xdr:row>31</xdr:row>
      <xdr:rowOff>140145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378679"/>
          <a:ext cx="8890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73457</xdr:rowOff>
    </xdr:from>
    <xdr:to>
      <xdr:col>15</xdr:col>
      <xdr:colOff>101600</xdr:colOff>
      <xdr:row>38</xdr:row>
      <xdr:rowOff>3607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166184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82398</xdr:rowOff>
    </xdr:from>
    <xdr:to>
      <xdr:col>10</xdr:col>
      <xdr:colOff>114300</xdr:colOff>
      <xdr:row>31</xdr:row>
      <xdr:rowOff>140145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397348"/>
          <a:ext cx="8890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92621</xdr:rowOff>
    </xdr:from>
    <xdr:to>
      <xdr:col>10</xdr:col>
      <xdr:colOff>165100</xdr:colOff>
      <xdr:row>38</xdr:row>
      <xdr:rowOff>22771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13898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92380</xdr:rowOff>
    </xdr:from>
    <xdr:to>
      <xdr:col>6</xdr:col>
      <xdr:colOff>38100</xdr:colOff>
      <xdr:row>38</xdr:row>
      <xdr:rowOff>22530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13657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57620</xdr:rowOff>
    </xdr:from>
    <xdr:to>
      <xdr:col>24</xdr:col>
      <xdr:colOff>114300</xdr:colOff>
      <xdr:row>31</xdr:row>
      <xdr:rowOff>159220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37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143997</xdr:rowOff>
    </xdr:from>
    <xdr:ext cx="599010"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28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12535</xdr:rowOff>
    </xdr:from>
    <xdr:to>
      <xdr:col>20</xdr:col>
      <xdr:colOff>38100</xdr:colOff>
      <xdr:row>30</xdr:row>
      <xdr:rowOff>114135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1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130662</xdr:rowOff>
    </xdr:from>
    <xdr:ext cx="59901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497795" y="493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12929</xdr:rowOff>
    </xdr:from>
    <xdr:to>
      <xdr:col>15</xdr:col>
      <xdr:colOff>101600</xdr:colOff>
      <xdr:row>31</xdr:row>
      <xdr:rowOff>114529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3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131056</xdr:rowOff>
    </xdr:from>
    <xdr:ext cx="599010"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08795" y="510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89345</xdr:rowOff>
    </xdr:from>
    <xdr:to>
      <xdr:col>10</xdr:col>
      <xdr:colOff>165100</xdr:colOff>
      <xdr:row>32</xdr:row>
      <xdr:rowOff>19495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4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36022</xdr:rowOff>
    </xdr:from>
    <xdr:ext cx="59901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19795" y="51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31598</xdr:rowOff>
    </xdr:from>
    <xdr:to>
      <xdr:col>6</xdr:col>
      <xdr:colOff>38100</xdr:colOff>
      <xdr:row>31</xdr:row>
      <xdr:rowOff>133198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149725</xdr:rowOff>
    </xdr:from>
    <xdr:ext cx="59901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30795" y="512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55999</xdr:rowOff>
    </xdr:from>
    <xdr:to>
      <xdr:col>24</xdr:col>
      <xdr:colOff>62865</xdr:colOff>
      <xdr:row>58</xdr:row>
      <xdr:rowOff>164503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71399"/>
          <a:ext cx="1270" cy="1137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168330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164503</xdr:rowOff>
    </xdr:from>
    <xdr:to>
      <xdr:col>24</xdr:col>
      <xdr:colOff>152400</xdr:colOff>
      <xdr:row>58</xdr:row>
      <xdr:rowOff>164503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0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2676</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746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55999</xdr:rowOff>
    </xdr:from>
    <xdr:to>
      <xdr:col>24</xdr:col>
      <xdr:colOff>152400</xdr:colOff>
      <xdr:row>52</xdr:row>
      <xdr:rowOff>55999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7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143190</xdr:rowOff>
    </xdr:from>
    <xdr:to>
      <xdr:col>24</xdr:col>
      <xdr:colOff>63500</xdr:colOff>
      <xdr:row>54</xdr:row>
      <xdr:rowOff>24469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230040"/>
          <a:ext cx="838200" cy="5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138194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10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159767</xdr:rowOff>
    </xdr:from>
    <xdr:to>
      <xdr:col>24</xdr:col>
      <xdr:colOff>114300</xdr:colOff>
      <xdr:row>58</xdr:row>
      <xdr:rowOff>89917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3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143190</xdr:rowOff>
    </xdr:from>
    <xdr:to>
      <xdr:col>19</xdr:col>
      <xdr:colOff>177800</xdr:colOff>
      <xdr:row>54</xdr:row>
      <xdr:rowOff>108665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230040"/>
          <a:ext cx="889000" cy="1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170313</xdr:rowOff>
    </xdr:from>
    <xdr:to>
      <xdr:col>20</xdr:col>
      <xdr:colOff>38100</xdr:colOff>
      <xdr:row>58</xdr:row>
      <xdr:rowOff>100463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91590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3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108665</xdr:rowOff>
    </xdr:from>
    <xdr:to>
      <xdr:col>15</xdr:col>
      <xdr:colOff>50800</xdr:colOff>
      <xdr:row>54</xdr:row>
      <xdr:rowOff>109061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366965"/>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161281</xdr:rowOff>
    </xdr:from>
    <xdr:to>
      <xdr:col>15</xdr:col>
      <xdr:colOff>101600</xdr:colOff>
      <xdr:row>58</xdr:row>
      <xdr:rowOff>91431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2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40346</xdr:rowOff>
    </xdr:from>
    <xdr:to>
      <xdr:col>10</xdr:col>
      <xdr:colOff>114300</xdr:colOff>
      <xdr:row>54</xdr:row>
      <xdr:rowOff>109061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612846"/>
          <a:ext cx="889000" cy="7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134181</xdr:rowOff>
    </xdr:from>
    <xdr:to>
      <xdr:col>10</xdr:col>
      <xdr:colOff>165100</xdr:colOff>
      <xdr:row>58</xdr:row>
      <xdr:rowOff>64331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55458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160763</xdr:rowOff>
    </xdr:from>
    <xdr:to>
      <xdr:col>6</xdr:col>
      <xdr:colOff>38100</xdr:colOff>
      <xdr:row>58</xdr:row>
      <xdr:rowOff>90913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82040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145119</xdr:rowOff>
    </xdr:from>
    <xdr:to>
      <xdr:col>24</xdr:col>
      <xdr:colOff>114300</xdr:colOff>
      <xdr:row>54</xdr:row>
      <xdr:rowOff>75269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3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167996</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083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92390</xdr:rowOff>
    </xdr:from>
    <xdr:to>
      <xdr:col>20</xdr:col>
      <xdr:colOff>38100</xdr:colOff>
      <xdr:row>54</xdr:row>
      <xdr:rowOff>22540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1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39067</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9544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57865</xdr:rowOff>
    </xdr:from>
    <xdr:to>
      <xdr:col>15</xdr:col>
      <xdr:colOff>101600</xdr:colOff>
      <xdr:row>54</xdr:row>
      <xdr:rowOff>159465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3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4542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091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58261</xdr:rowOff>
    </xdr:from>
    <xdr:to>
      <xdr:col>10</xdr:col>
      <xdr:colOff>165100</xdr:colOff>
      <xdr:row>54</xdr:row>
      <xdr:rowOff>159861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3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4938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9091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160996</xdr:rowOff>
    </xdr:from>
    <xdr:to>
      <xdr:col>6</xdr:col>
      <xdr:colOff>38100</xdr:colOff>
      <xdr:row>50</xdr:row>
      <xdr:rowOff>91146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5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107673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337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130614</xdr:rowOff>
    </xdr:from>
    <xdr:to>
      <xdr:col>24</xdr:col>
      <xdr:colOff>63500</xdr:colOff>
      <xdr:row>77</xdr:row>
      <xdr:rowOff>139116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60814"/>
          <a:ext cx="838200" cy="1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139116</xdr:rowOff>
    </xdr:from>
    <xdr:to>
      <xdr:col>19</xdr:col>
      <xdr:colOff>177800</xdr:colOff>
      <xdr:row>77</xdr:row>
      <xdr:rowOff>149075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40766"/>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153981</xdr:rowOff>
    </xdr:from>
    <xdr:to>
      <xdr:col>15</xdr:col>
      <xdr:colOff>50800</xdr:colOff>
      <xdr:row>77</xdr:row>
      <xdr:rowOff>149075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84181"/>
          <a:ext cx="889000" cy="16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153981</xdr:rowOff>
    </xdr:from>
    <xdr:to>
      <xdr:col>10</xdr:col>
      <xdr:colOff>114300</xdr:colOff>
      <xdr:row>77</xdr:row>
      <xdr:rowOff>119098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84181"/>
          <a:ext cx="889000" cy="13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79814</xdr:rowOff>
    </xdr:from>
    <xdr:to>
      <xdr:col>24</xdr:col>
      <xdr:colOff>114300</xdr:colOff>
      <xdr:row>77</xdr:row>
      <xdr:rowOff>9964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102690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96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88316</xdr:rowOff>
    </xdr:from>
    <xdr:to>
      <xdr:col>20</xdr:col>
      <xdr:colOff>38100</xdr:colOff>
      <xdr:row>78</xdr:row>
      <xdr:rowOff>18466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9593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98275</xdr:rowOff>
    </xdr:from>
    <xdr:to>
      <xdr:col>15</xdr:col>
      <xdr:colOff>101600</xdr:colOff>
      <xdr:row>78</xdr:row>
      <xdr:rowOff>28425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44952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07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103181</xdr:rowOff>
    </xdr:from>
    <xdr:to>
      <xdr:col>10</xdr:col>
      <xdr:colOff>165100</xdr:colOff>
      <xdr:row>77</xdr:row>
      <xdr:rowOff>33331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49858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90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68298</xdr:rowOff>
    </xdr:from>
    <xdr:to>
      <xdr:col>6</xdr:col>
      <xdr:colOff>38100</xdr:colOff>
      <xdr:row>77</xdr:row>
      <xdr:rowOff>169898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04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53474</xdr:rowOff>
    </xdr:from>
    <xdr:to>
      <xdr:col>24</xdr:col>
      <xdr:colOff>63500</xdr:colOff>
      <xdr:row>92</xdr:row>
      <xdr:rowOff>84992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826874"/>
          <a:ext cx="838200" cy="3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166008</xdr:rowOff>
    </xdr:from>
    <xdr:to>
      <xdr:col>19</xdr:col>
      <xdr:colOff>177800</xdr:colOff>
      <xdr:row>92</xdr:row>
      <xdr:rowOff>84992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5767958"/>
          <a:ext cx="889000" cy="9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91145</xdr:rowOff>
    </xdr:from>
    <xdr:to>
      <xdr:col>15</xdr:col>
      <xdr:colOff>50800</xdr:colOff>
      <xdr:row>91</xdr:row>
      <xdr:rowOff>166008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521645"/>
          <a:ext cx="889000" cy="2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91145</xdr:rowOff>
    </xdr:from>
    <xdr:to>
      <xdr:col>10</xdr:col>
      <xdr:colOff>114300</xdr:colOff>
      <xdr:row>92</xdr:row>
      <xdr:rowOff>163461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521645"/>
          <a:ext cx="889000" cy="4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2674</xdr:rowOff>
    </xdr:from>
    <xdr:to>
      <xdr:col>24</xdr:col>
      <xdr:colOff>114300</xdr:colOff>
      <xdr:row>92</xdr:row>
      <xdr:rowOff>104274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25551</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62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34192</xdr:rowOff>
    </xdr:from>
    <xdr:to>
      <xdr:col>20</xdr:col>
      <xdr:colOff>38100</xdr:colOff>
      <xdr:row>92</xdr:row>
      <xdr:rowOff>135792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8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152319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58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115208</xdr:rowOff>
    </xdr:from>
    <xdr:to>
      <xdr:col>15</xdr:col>
      <xdr:colOff>101600</xdr:colOff>
      <xdr:row>92</xdr:row>
      <xdr:rowOff>45358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7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61885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49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40345</xdr:rowOff>
    </xdr:from>
    <xdr:to>
      <xdr:col>10</xdr:col>
      <xdr:colOff>165100</xdr:colOff>
      <xdr:row>90</xdr:row>
      <xdr:rowOff>141945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158472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24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112661</xdr:rowOff>
    </xdr:from>
    <xdr:to>
      <xdr:col>6</xdr:col>
      <xdr:colOff>38100</xdr:colOff>
      <xdr:row>93</xdr:row>
      <xdr:rowOff>42811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8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59338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66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111833</xdr:rowOff>
    </xdr:from>
    <xdr:to>
      <xdr:col>55</xdr:col>
      <xdr:colOff>0</xdr:colOff>
      <xdr:row>56</xdr:row>
      <xdr:rowOff>124959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541583"/>
          <a:ext cx="838200" cy="18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111833</xdr:rowOff>
    </xdr:from>
    <xdr:to>
      <xdr:col>50</xdr:col>
      <xdr:colOff>114300</xdr:colOff>
      <xdr:row>56</xdr:row>
      <xdr:rowOff>131524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41583"/>
          <a:ext cx="889000" cy="19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148238</xdr:rowOff>
    </xdr:from>
    <xdr:to>
      <xdr:col>45</xdr:col>
      <xdr:colOff>177800</xdr:colOff>
      <xdr:row>56</xdr:row>
      <xdr:rowOff>131524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406538"/>
          <a:ext cx="889000" cy="3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148238</xdr:rowOff>
    </xdr:from>
    <xdr:to>
      <xdr:col>41</xdr:col>
      <xdr:colOff>50800</xdr:colOff>
      <xdr:row>56</xdr:row>
      <xdr:rowOff>108401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406538"/>
          <a:ext cx="889000" cy="30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74159</xdr:rowOff>
    </xdr:from>
    <xdr:to>
      <xdr:col>55</xdr:col>
      <xdr:colOff>50800</xdr:colOff>
      <xdr:row>57</xdr:row>
      <xdr:rowOff>4309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97036</xdr:rowOff>
    </xdr:from>
    <xdr:ext cx="599010"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2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61033</xdr:rowOff>
    </xdr:from>
    <xdr:to>
      <xdr:col>50</xdr:col>
      <xdr:colOff>165100</xdr:colOff>
      <xdr:row>55</xdr:row>
      <xdr:rowOff>162633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7710</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26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80724</xdr:rowOff>
    </xdr:from>
    <xdr:to>
      <xdr:col>46</xdr:col>
      <xdr:colOff>38100</xdr:colOff>
      <xdr:row>57</xdr:row>
      <xdr:rowOff>10874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8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27401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50795" y="945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97438</xdr:rowOff>
    </xdr:from>
    <xdr:to>
      <xdr:col>41</xdr:col>
      <xdr:colOff>101600</xdr:colOff>
      <xdr:row>55</xdr:row>
      <xdr:rowOff>27588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3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44115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1795" y="91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57601</xdr:rowOff>
    </xdr:from>
    <xdr:to>
      <xdr:col>36</xdr:col>
      <xdr:colOff>165100</xdr:colOff>
      <xdr:row>56</xdr:row>
      <xdr:rowOff>159201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4278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72795" y="943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105662</xdr:rowOff>
    </xdr:from>
    <xdr:to>
      <xdr:col>55</xdr:col>
      <xdr:colOff>0</xdr:colOff>
      <xdr:row>78</xdr:row>
      <xdr:rowOff>150864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78762"/>
          <a:ext cx="838200" cy="4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150864</xdr:rowOff>
    </xdr:from>
    <xdr:to>
      <xdr:col>50</xdr:col>
      <xdr:colOff>114300</xdr:colOff>
      <xdr:row>78</xdr:row>
      <xdr:rowOff>154727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23964"/>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154727</xdr:rowOff>
    </xdr:from>
    <xdr:to>
      <xdr:col>45</xdr:col>
      <xdr:colOff>177800</xdr:colOff>
      <xdr:row>79</xdr:row>
      <xdr:rowOff>12069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27827"/>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134409</xdr:rowOff>
    </xdr:from>
    <xdr:to>
      <xdr:col>41</xdr:col>
      <xdr:colOff>50800</xdr:colOff>
      <xdr:row>79</xdr:row>
      <xdr:rowOff>12069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07509"/>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54862</xdr:rowOff>
    </xdr:from>
    <xdr:to>
      <xdr:col>55</xdr:col>
      <xdr:colOff>50800</xdr:colOff>
      <xdr:row>78</xdr:row>
      <xdr:rowOff>156462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77739</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100064</xdr:rowOff>
    </xdr:from>
    <xdr:to>
      <xdr:col>50</xdr:col>
      <xdr:colOff>165100</xdr:colOff>
      <xdr:row>79</xdr:row>
      <xdr:rowOff>30214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46741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2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103927</xdr:rowOff>
    </xdr:from>
    <xdr:to>
      <xdr:col>46</xdr:col>
      <xdr:colOff>38100</xdr:colOff>
      <xdr:row>79</xdr:row>
      <xdr:rowOff>34077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50604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25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132719</xdr:rowOff>
    </xdr:from>
    <xdr:to>
      <xdr:col>41</xdr:col>
      <xdr:colOff>101600</xdr:colOff>
      <xdr:row>79</xdr:row>
      <xdr:rowOff>62869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53996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9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83609</xdr:rowOff>
    </xdr:from>
    <xdr:to>
      <xdr:col>36</xdr:col>
      <xdr:colOff>165100</xdr:colOff>
      <xdr:row>79</xdr:row>
      <xdr:rowOff>13759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30286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23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91574</xdr:rowOff>
    </xdr:from>
    <xdr:to>
      <xdr:col>55</xdr:col>
      <xdr:colOff>0</xdr:colOff>
      <xdr:row>96</xdr:row>
      <xdr:rowOff>1719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79324"/>
          <a:ext cx="838200" cy="8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142073</xdr:rowOff>
    </xdr:from>
    <xdr:to>
      <xdr:col>50</xdr:col>
      <xdr:colOff>114300</xdr:colOff>
      <xdr:row>96</xdr:row>
      <xdr:rowOff>1719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915473"/>
          <a:ext cx="889000" cy="5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142073</xdr:rowOff>
    </xdr:from>
    <xdr:to>
      <xdr:col>45</xdr:col>
      <xdr:colOff>177800</xdr:colOff>
      <xdr:row>94</xdr:row>
      <xdr:rowOff>103950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915473"/>
          <a:ext cx="889000" cy="3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103950</xdr:rowOff>
    </xdr:from>
    <xdr:to>
      <xdr:col>41</xdr:col>
      <xdr:colOff>50800</xdr:colOff>
      <xdr:row>96</xdr:row>
      <xdr:rowOff>64844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220250"/>
          <a:ext cx="889000" cy="30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40774</xdr:rowOff>
    </xdr:from>
    <xdr:to>
      <xdr:col>55</xdr:col>
      <xdr:colOff>50800</xdr:colOff>
      <xdr:row>95</xdr:row>
      <xdr:rowOff>142374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63651</xdr:rowOff>
    </xdr:from>
    <xdr:ext cx="690189"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79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122369</xdr:rowOff>
    </xdr:from>
    <xdr:to>
      <xdr:col>50</xdr:col>
      <xdr:colOff>165100</xdr:colOff>
      <xdr:row>96</xdr:row>
      <xdr:rowOff>52519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1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94</xdr:row>
      <xdr:rowOff>69046</xdr:rowOff>
    </xdr:from>
    <xdr:ext cx="690189"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294205" y="16185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91273</xdr:rowOff>
    </xdr:from>
    <xdr:to>
      <xdr:col>46</xdr:col>
      <xdr:colOff>38100</xdr:colOff>
      <xdr:row>93</xdr:row>
      <xdr:rowOff>21423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37950</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05205" y="15639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53150</xdr:rowOff>
    </xdr:from>
    <xdr:to>
      <xdr:col>41</xdr:col>
      <xdr:colOff>101600</xdr:colOff>
      <xdr:row>94</xdr:row>
      <xdr:rowOff>154750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1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171277</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16205" y="15944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14044</xdr:rowOff>
    </xdr:from>
    <xdr:to>
      <xdr:col>36</xdr:col>
      <xdr:colOff>165100</xdr:colOff>
      <xdr:row>96</xdr:row>
      <xdr:rowOff>115644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132171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24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25614</xdr:rowOff>
    </xdr:from>
    <xdr:to>
      <xdr:col>85</xdr:col>
      <xdr:colOff>127000</xdr:colOff>
      <xdr:row>38</xdr:row>
      <xdr:rowOff>2418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54914"/>
          <a:ext cx="838200" cy="6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2418</xdr:rowOff>
    </xdr:from>
    <xdr:to>
      <xdr:col>81</xdr:col>
      <xdr:colOff>50800</xdr:colOff>
      <xdr:row>38</xdr:row>
      <xdr:rowOff>70053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17518"/>
          <a:ext cx="889000" cy="6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168253</xdr:rowOff>
    </xdr:from>
    <xdr:to>
      <xdr:col>76</xdr:col>
      <xdr:colOff>114300</xdr:colOff>
      <xdr:row>38</xdr:row>
      <xdr:rowOff>70053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11903"/>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168253</xdr:rowOff>
    </xdr:from>
    <xdr:to>
      <xdr:col>71</xdr:col>
      <xdr:colOff>177800</xdr:colOff>
      <xdr:row>38</xdr:row>
      <xdr:rowOff>10320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11903"/>
          <a:ext cx="889000" cy="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146264</xdr:rowOff>
    </xdr:from>
    <xdr:to>
      <xdr:col>85</xdr:col>
      <xdr:colOff>177800</xdr:colOff>
      <xdr:row>34</xdr:row>
      <xdr:rowOff>76414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169141</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5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123068</xdr:rowOff>
    </xdr:from>
    <xdr:to>
      <xdr:col>81</xdr:col>
      <xdr:colOff>101600</xdr:colOff>
      <xdr:row>38</xdr:row>
      <xdr:rowOff>53218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44345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5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19253</xdr:rowOff>
    </xdr:from>
    <xdr:to>
      <xdr:col>76</xdr:col>
      <xdr:colOff>165100</xdr:colOff>
      <xdr:row>38</xdr:row>
      <xdr:rowOff>120853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111980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2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117452</xdr:rowOff>
    </xdr:from>
    <xdr:to>
      <xdr:col>72</xdr:col>
      <xdr:colOff>38100</xdr:colOff>
      <xdr:row>38</xdr:row>
      <xdr:rowOff>47602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38730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5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130970</xdr:rowOff>
    </xdr:from>
    <xdr:to>
      <xdr:col>67</xdr:col>
      <xdr:colOff>101600</xdr:colOff>
      <xdr:row>38</xdr:row>
      <xdr:rowOff>61120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52247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100575</xdr:rowOff>
    </xdr:from>
    <xdr:to>
      <xdr:col>85</xdr:col>
      <xdr:colOff>127000</xdr:colOff>
      <xdr:row>54</xdr:row>
      <xdr:rowOff>28317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187425"/>
          <a:ext cx="838200" cy="9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100575</xdr:rowOff>
    </xdr:from>
    <xdr:to>
      <xdr:col>81</xdr:col>
      <xdr:colOff>50800</xdr:colOff>
      <xdr:row>54</xdr:row>
      <xdr:rowOff>148907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187425"/>
          <a:ext cx="889000" cy="21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148907</xdr:rowOff>
    </xdr:from>
    <xdr:to>
      <xdr:col>76</xdr:col>
      <xdr:colOff>114300</xdr:colOff>
      <xdr:row>55</xdr:row>
      <xdr:rowOff>104177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07207"/>
          <a:ext cx="889000" cy="1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69030</xdr:rowOff>
    </xdr:from>
    <xdr:to>
      <xdr:col>71</xdr:col>
      <xdr:colOff>177800</xdr:colOff>
      <xdr:row>55</xdr:row>
      <xdr:rowOff>104177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327330"/>
          <a:ext cx="889000" cy="20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148967</xdr:rowOff>
    </xdr:from>
    <xdr:to>
      <xdr:col>85</xdr:col>
      <xdr:colOff>177800</xdr:colOff>
      <xdr:row>54</xdr:row>
      <xdr:rowOff>79117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23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394</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08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49775</xdr:rowOff>
    </xdr:from>
    <xdr:to>
      <xdr:col>81</xdr:col>
      <xdr:colOff>101600</xdr:colOff>
      <xdr:row>53</xdr:row>
      <xdr:rowOff>151375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1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167902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91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98107</xdr:rowOff>
    </xdr:from>
    <xdr:to>
      <xdr:col>76</xdr:col>
      <xdr:colOff>165100</xdr:colOff>
      <xdr:row>55</xdr:row>
      <xdr:rowOff>28257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44784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13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53377</xdr:rowOff>
    </xdr:from>
    <xdr:to>
      <xdr:col>72</xdr:col>
      <xdr:colOff>38100</xdr:colOff>
      <xdr:row>55</xdr:row>
      <xdr:rowOff>154977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5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18230</xdr:rowOff>
    </xdr:from>
    <xdr:to>
      <xdr:col>67</xdr:col>
      <xdr:colOff>101600</xdr:colOff>
      <xdr:row>54</xdr:row>
      <xdr:rowOff>119830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136357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0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57015</xdr:rowOff>
    </xdr:from>
    <xdr:to>
      <xdr:col>85</xdr:col>
      <xdr:colOff>127000</xdr:colOff>
      <xdr:row>98</xdr:row>
      <xdr:rowOff>93456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859115"/>
          <a:ext cx="838200" cy="3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42227</xdr:rowOff>
    </xdr:from>
    <xdr:to>
      <xdr:col>81</xdr:col>
      <xdr:colOff>50800</xdr:colOff>
      <xdr:row>98</xdr:row>
      <xdr:rowOff>57015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844327"/>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30531</xdr:rowOff>
    </xdr:from>
    <xdr:to>
      <xdr:col>76</xdr:col>
      <xdr:colOff>114300</xdr:colOff>
      <xdr:row>98</xdr:row>
      <xdr:rowOff>42227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832631"/>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5079</xdr:rowOff>
    </xdr:from>
    <xdr:to>
      <xdr:col>71</xdr:col>
      <xdr:colOff>177800</xdr:colOff>
      <xdr:row>98</xdr:row>
      <xdr:rowOff>30531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807179"/>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42656</xdr:rowOff>
    </xdr:from>
    <xdr:to>
      <xdr:col>85</xdr:col>
      <xdr:colOff>177800</xdr:colOff>
      <xdr:row>98</xdr:row>
      <xdr:rowOff>144256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129033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6215</xdr:rowOff>
    </xdr:from>
    <xdr:to>
      <xdr:col>81</xdr:col>
      <xdr:colOff>101600</xdr:colOff>
      <xdr:row>98</xdr:row>
      <xdr:rowOff>107815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98942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162877</xdr:rowOff>
    </xdr:from>
    <xdr:to>
      <xdr:col>76</xdr:col>
      <xdr:colOff>165100</xdr:colOff>
      <xdr:row>98</xdr:row>
      <xdr:rowOff>93027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151181</xdr:rowOff>
    </xdr:from>
    <xdr:to>
      <xdr:col>72</xdr:col>
      <xdr:colOff>38100</xdr:colOff>
      <xdr:row>98</xdr:row>
      <xdr:rowOff>81331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72458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125729</xdr:rowOff>
    </xdr:from>
    <xdr:to>
      <xdr:col>67</xdr:col>
      <xdr:colOff>101600</xdr:colOff>
      <xdr:row>98</xdr:row>
      <xdr:rowOff>55879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47006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84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年度は住宅建設等事業の見直しがあったため減少したが、令和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村営住宅整備・改修等計画があり、今後も増加が見込まれる。</a:t>
          </a:r>
          <a:endParaRPr lang="ja-JP" altLang="ja-JP" sz="1400">
            <a:effectLst/>
          </a:endParaRPr>
        </a:p>
        <a:p>
          <a:r>
            <a:rPr kumimoji="1" lang="ja-JP" altLang="ja-JP" sz="1100">
              <a:solidFill>
                <a:schemeClr val="dk1"/>
              </a:solidFill>
              <a:effectLst/>
              <a:latin typeface="+mn-lt"/>
              <a:ea typeface="+mn-ea"/>
              <a:cs typeface="+mn-cs"/>
            </a:rPr>
            <a:t>継続して</a:t>
          </a:r>
          <a:r>
            <a:rPr kumimoji="1" lang="ja-JP" altLang="en-US" sz="1100">
              <a:solidFill>
                <a:schemeClr val="dk1"/>
              </a:solidFill>
              <a:effectLst/>
              <a:latin typeface="+mn-lt"/>
              <a:ea typeface="+mn-ea"/>
              <a:cs typeface="+mn-cs"/>
            </a:rPr>
            <a:t>村営</a:t>
          </a:r>
          <a:r>
            <a:rPr kumimoji="1" lang="ja-JP" altLang="ja-JP" sz="1100">
              <a:solidFill>
                <a:schemeClr val="dk1"/>
              </a:solidFill>
              <a:effectLst/>
              <a:latin typeface="+mn-lt"/>
              <a:ea typeface="+mn-ea"/>
              <a:cs typeface="+mn-cs"/>
            </a:rPr>
            <a:t>住宅建設・改修</a:t>
          </a:r>
          <a:r>
            <a:rPr kumimoji="1" lang="ja-JP" altLang="en-US" sz="1100">
              <a:solidFill>
                <a:schemeClr val="dk1"/>
              </a:solidFill>
              <a:effectLst/>
              <a:latin typeface="+mn-lt"/>
              <a:ea typeface="+mn-ea"/>
              <a:cs typeface="+mn-cs"/>
            </a:rPr>
            <a:t>等により土木費の占める割合は大きいものの、農林水産業費（青ヶ島港索道工事）や衛生費（おじゃれセンター長寿命化工事）においても</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が予定されている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人口が極めて少ないため、住民一人当たりのコストにすると類似団体と比べても水準は高くなる。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年以降基金の取り崩しを行っていないため増加した。</a:t>
          </a:r>
          <a:endParaRPr lang="ja-JP" altLang="ja-JP" sz="1400">
            <a:effectLst/>
          </a:endParaRPr>
        </a:p>
        <a:p>
          <a:r>
            <a:rPr kumimoji="1" lang="ja-JP" altLang="en-US" sz="1100">
              <a:solidFill>
                <a:schemeClr val="dk1"/>
              </a:solidFill>
              <a:effectLst/>
              <a:latin typeface="+mn-lt"/>
              <a:ea typeface="+mn-ea"/>
              <a:cs typeface="+mn-cs"/>
            </a:rPr>
            <a:t>ただし、</a:t>
          </a:r>
          <a:r>
            <a:rPr kumimoji="1" lang="ja-JP" altLang="ja-JP" sz="1100">
              <a:solidFill>
                <a:schemeClr val="dk1"/>
              </a:solidFill>
              <a:effectLst/>
              <a:latin typeface="+mn-lt"/>
              <a:ea typeface="+mn-ea"/>
              <a:cs typeface="+mn-cs"/>
            </a:rPr>
            <a:t>今後も住宅建設や公共施設修繕等を予定しているため、取り崩しを検討している。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全会計において黒字となっている。</a:t>
          </a:r>
          <a:endParaRPr lang="ja-JP" altLang="ja-JP" sz="1400">
            <a:effectLst/>
          </a:endParaRPr>
        </a:p>
        <a:p>
          <a:r>
            <a:rPr kumimoji="1" lang="ja-JP" altLang="ja-JP" sz="1100">
              <a:solidFill>
                <a:schemeClr val="dk1"/>
              </a:solidFill>
              <a:effectLst/>
              <a:latin typeface="+mn-lt"/>
              <a:ea typeface="+mn-ea"/>
              <a:cs typeface="+mn-cs"/>
            </a:rPr>
            <a:t>簡易水道事業会計は令和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年度に集水面補修工事を行った。</a:t>
          </a:r>
          <a:endParaRPr lang="ja-JP" altLang="ja-JP" sz="1400">
            <a:effectLst/>
          </a:endParaRPr>
        </a:p>
        <a:p>
          <a:r>
            <a:rPr kumimoji="1" lang="ja-JP" altLang="ja-JP" sz="1100">
              <a:solidFill>
                <a:schemeClr val="dk1"/>
              </a:solidFill>
              <a:effectLst/>
              <a:latin typeface="+mn-lt"/>
              <a:ea typeface="+mn-ea"/>
              <a:cs typeface="+mn-cs"/>
            </a:rPr>
            <a:t>今後も施設修繕などの予定があるため、計画的に事業を進める。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1285779</v>
      </c>
      <c r="BO4" s="436"/>
      <c r="BP4" s="436"/>
      <c r="BQ4" s="436"/>
      <c r="BR4" s="436"/>
      <c r="BS4" s="436"/>
      <c r="BT4" s="436"/>
      <c r="BU4" s="437"/>
      <c r="BV4" s="435">
        <v>1145304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123.1</v>
      </c>
      <c r="CU4" s="576"/>
      <c r="CV4" s="576"/>
      <c r="CW4" s="576"/>
      <c r="CX4" s="576"/>
      <c r="CY4" s="576"/>
      <c r="CZ4" s="576"/>
      <c r="DA4" s="577"/>
      <c r="DB4" s="575">
        <v>77.599999999999994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919456</v>
      </c>
      <c r="BO5" s="407"/>
      <c r="BP5" s="407"/>
      <c r="BQ5" s="407"/>
      <c r="BR5" s="407"/>
      <c r="BS5" s="407"/>
      <c r="BT5" s="407"/>
      <c r="BU5" s="408"/>
      <c r="BV5" s="406">
        <v>870631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83.6</v>
      </c>
      <c r="CU5" s="404"/>
      <c r="CV5" s="404"/>
      <c r="CW5" s="404"/>
      <c r="CX5" s="404"/>
      <c r="CY5" s="404"/>
      <c r="CZ5" s="404"/>
      <c r="DA5" s="405"/>
      <c r="DB5" s="403">
        <v>64.900000000000006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366323</v>
      </c>
      <c r="BO6" s="407"/>
      <c r="BP6" s="407"/>
      <c r="BQ6" s="407"/>
      <c r="BR6" s="407"/>
      <c r="BS6" s="407"/>
      <c r="BT6" s="407"/>
      <c r="BU6" s="408"/>
      <c r="BV6" s="406">
        <v>274673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83.6</v>
      </c>
      <c r="CU6" s="550"/>
      <c r="CV6" s="550"/>
      <c r="CW6" s="550"/>
      <c r="CX6" s="550"/>
      <c r="CY6" s="550"/>
      <c r="CZ6" s="550"/>
      <c r="DA6" s="551"/>
      <c r="DB6" s="549">
        <v>64.900000000000006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0</v>
      </c>
      <c r="BO7" s="407"/>
      <c r="BP7" s="407"/>
      <c r="BQ7" s="407"/>
      <c r="BR7" s="407"/>
      <c r="BS7" s="407"/>
      <c r="BT7" s="407"/>
      <c r="BU7" s="408"/>
      <c r="BV7" s="406">
        <v>46500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297646</v>
      </c>
      <c r="CU7" s="407"/>
      <c r="CV7" s="407"/>
      <c r="CW7" s="407"/>
      <c r="CX7" s="407"/>
      <c r="CY7" s="407"/>
      <c r="CZ7" s="407"/>
      <c r="DA7" s="408"/>
      <c r="DB7" s="406">
        <v>293952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366323</v>
      </c>
      <c r="BO8" s="407"/>
      <c r="BP8" s="407"/>
      <c r="BQ8" s="407"/>
      <c r="BR8" s="407"/>
      <c r="BS8" s="407"/>
      <c r="BT8" s="407"/>
      <c r="BU8" s="408"/>
      <c r="BV8" s="406">
        <v>228173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138150</v>
      </c>
      <c r="BO9" s="407"/>
      <c r="BP9" s="407"/>
      <c r="BQ9" s="407"/>
      <c r="BR9" s="407"/>
      <c r="BS9" s="407"/>
      <c r="BT9" s="407"/>
      <c r="BU9" s="408"/>
      <c r="BV9" s="406">
        <v>109475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v>
      </c>
      <c r="CU9" s="404"/>
      <c r="CV9" s="404"/>
      <c r="CW9" s="404"/>
      <c r="CX9" s="404"/>
      <c r="CY9" s="404"/>
      <c r="CZ9" s="404"/>
      <c r="DA9" s="405"/>
      <c r="DB9" s="403">
        <v>2.4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178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27</v>
      </c>
      <c r="BO10" s="407"/>
      <c r="BP10" s="407"/>
      <c r="BQ10" s="407"/>
      <c r="BR10" s="407"/>
      <c r="BS10" s="407"/>
      <c r="BT10" s="407"/>
      <c r="BU10" s="408"/>
      <c r="BV10" s="406">
        <v>50439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160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160</v>
      </c>
      <c r="S13" s="494"/>
      <c r="T13" s="494"/>
      <c r="U13" s="494"/>
      <c r="V13" s="495"/>
      <c r="W13" s="496" t="s">
        <v>131</v>
      </c>
      <c r="X13" s="392"/>
      <c r="Y13" s="392"/>
      <c r="Z13" s="392"/>
      <c r="AA13" s="392"/>
      <c r="AB13" s="393"/>
      <c r="AC13" s="359">
        <v>5</v>
      </c>
      <c r="AD13" s="360"/>
      <c r="AE13" s="360"/>
      <c r="AF13" s="360"/>
      <c r="AG13" s="361"/>
      <c r="AH13" s="359">
        <v>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138177</v>
      </c>
      <c r="BO13" s="407"/>
      <c r="BP13" s="407"/>
      <c r="BQ13" s="407"/>
      <c r="BR13" s="407"/>
      <c r="BS13" s="407"/>
      <c r="BT13" s="407"/>
      <c r="BU13" s="408"/>
      <c r="BV13" s="406">
        <v>159914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-0.7</v>
      </c>
      <c r="CU13" s="404"/>
      <c r="CV13" s="404"/>
      <c r="CW13" s="404"/>
      <c r="CX13" s="404"/>
      <c r="CY13" s="404"/>
      <c r="CZ13" s="404"/>
      <c r="DA13" s="405"/>
      <c r="DB13" s="403">
        <v>-0.2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156</v>
      </c>
      <c r="S14" s="494"/>
      <c r="T14" s="494"/>
      <c r="U14" s="494"/>
      <c r="V14" s="495"/>
      <c r="W14" s="497"/>
      <c r="X14" s="395"/>
      <c r="Y14" s="395"/>
      <c r="Z14" s="395"/>
      <c r="AA14" s="395"/>
      <c r="AB14" s="396"/>
      <c r="AC14" s="486">
        <v>3.8</v>
      </c>
      <c r="AD14" s="487"/>
      <c r="AE14" s="487"/>
      <c r="AF14" s="487"/>
      <c r="AG14" s="488"/>
      <c r="AH14" s="486">
        <v>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156</v>
      </c>
      <c r="S15" s="494"/>
      <c r="T15" s="494"/>
      <c r="U15" s="494"/>
      <c r="V15" s="495"/>
      <c r="W15" s="496" t="s">
        <v>137</v>
      </c>
      <c r="X15" s="392"/>
      <c r="Y15" s="392"/>
      <c r="Z15" s="392"/>
      <c r="AA15" s="392"/>
      <c r="AB15" s="393"/>
      <c r="AC15" s="359">
        <v>36</v>
      </c>
      <c r="AD15" s="360"/>
      <c r="AE15" s="360"/>
      <c r="AF15" s="360"/>
      <c r="AG15" s="361"/>
      <c r="AH15" s="359">
        <v>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46263</v>
      </c>
      <c r="BO15" s="436"/>
      <c r="BP15" s="436"/>
      <c r="BQ15" s="436"/>
      <c r="BR15" s="436"/>
      <c r="BS15" s="436"/>
      <c r="BT15" s="436"/>
      <c r="BU15" s="437"/>
      <c r="BV15" s="435">
        <v>45917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27.5</v>
      </c>
      <c r="AD16" s="487"/>
      <c r="AE16" s="487"/>
      <c r="AF16" s="487"/>
      <c r="AG16" s="488"/>
      <c r="AH16" s="486">
        <v>32.6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284686</v>
      </c>
      <c r="BO16" s="407"/>
      <c r="BP16" s="407"/>
      <c r="BQ16" s="407"/>
      <c r="BR16" s="407"/>
      <c r="BS16" s="407"/>
      <c r="BT16" s="407"/>
      <c r="BU16" s="408"/>
      <c r="BV16" s="406">
        <v>277865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90</v>
      </c>
      <c r="AD17" s="360"/>
      <c r="AE17" s="360"/>
      <c r="AF17" s="360"/>
      <c r="AG17" s="361"/>
      <c r="AH17" s="359">
        <v>85</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58723</v>
      </c>
      <c r="BO17" s="407"/>
      <c r="BP17" s="407"/>
      <c r="BQ17" s="407"/>
      <c r="BR17" s="407"/>
      <c r="BS17" s="407"/>
      <c r="BT17" s="407"/>
      <c r="BU17" s="408"/>
      <c r="BV17" s="406">
        <v>58184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5.95</v>
      </c>
      <c r="M18" s="459"/>
      <c r="N18" s="459"/>
      <c r="O18" s="459"/>
      <c r="P18" s="459"/>
      <c r="Q18" s="459"/>
      <c r="R18" s="460"/>
      <c r="S18" s="460"/>
      <c r="T18" s="460"/>
      <c r="U18" s="460"/>
      <c r="V18" s="461"/>
      <c r="W18" s="477"/>
      <c r="X18" s="478"/>
      <c r="Y18" s="478"/>
      <c r="Z18" s="478"/>
      <c r="AA18" s="478"/>
      <c r="AB18" s="502"/>
      <c r="AC18" s="376">
        <v>68.7</v>
      </c>
      <c r="AD18" s="377"/>
      <c r="AE18" s="377"/>
      <c r="AF18" s="377"/>
      <c r="AG18" s="462"/>
      <c r="AH18" s="376">
        <v>61.6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264974</v>
      </c>
      <c r="BO18" s="407"/>
      <c r="BP18" s="407"/>
      <c r="BQ18" s="407"/>
      <c r="BR18" s="407"/>
      <c r="BS18" s="407"/>
      <c r="BT18" s="407"/>
      <c r="BU18" s="408"/>
      <c r="BV18" s="406">
        <v>205966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28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673460</v>
      </c>
      <c r="BO19" s="407"/>
      <c r="BP19" s="407"/>
      <c r="BQ19" s="407"/>
      <c r="BR19" s="407"/>
      <c r="BS19" s="407"/>
      <c r="BT19" s="407"/>
      <c r="BU19" s="408"/>
      <c r="BV19" s="406">
        <v>552444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118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38613</v>
      </c>
      <c r="BO22" s="436"/>
      <c r="BP22" s="436"/>
      <c r="BQ22" s="436"/>
      <c r="BR22" s="436"/>
      <c r="BS22" s="436"/>
      <c r="BT22" s="436"/>
      <c r="BU22" s="437"/>
      <c r="BV22" s="435">
        <v>48134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37366</v>
      </c>
      <c r="BO23" s="407"/>
      <c r="BP23" s="407"/>
      <c r="BQ23" s="407"/>
      <c r="BR23" s="407"/>
      <c r="BS23" s="407"/>
      <c r="BT23" s="407"/>
      <c r="BU23" s="408"/>
      <c r="BV23" s="406">
        <v>46586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6000</v>
      </c>
      <c r="R24" s="360"/>
      <c r="S24" s="360"/>
      <c r="T24" s="360"/>
      <c r="U24" s="360"/>
      <c r="V24" s="361"/>
      <c r="W24" s="449"/>
      <c r="X24" s="386"/>
      <c r="Y24" s="387"/>
      <c r="Z24" s="362" t="s">
        <v>161</v>
      </c>
      <c r="AA24" s="363"/>
      <c r="AB24" s="363"/>
      <c r="AC24" s="363"/>
      <c r="AD24" s="363"/>
      <c r="AE24" s="363"/>
      <c r="AF24" s="363"/>
      <c r="AG24" s="364"/>
      <c r="AH24" s="359">
        <v>21</v>
      </c>
      <c r="AI24" s="360"/>
      <c r="AJ24" s="360"/>
      <c r="AK24" s="360"/>
      <c r="AL24" s="361"/>
      <c r="AM24" s="359">
        <v>51177</v>
      </c>
      <c r="AN24" s="360"/>
      <c r="AO24" s="360"/>
      <c r="AP24" s="360"/>
      <c r="AQ24" s="360"/>
      <c r="AR24" s="361"/>
      <c r="AS24" s="359">
        <v>2437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34003</v>
      </c>
      <c r="BO24" s="407"/>
      <c r="BP24" s="407"/>
      <c r="BQ24" s="407"/>
      <c r="BR24" s="407"/>
      <c r="BS24" s="407"/>
      <c r="BT24" s="407"/>
      <c r="BU24" s="408"/>
      <c r="BV24" s="406">
        <v>38797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5300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5300</v>
      </c>
      <c r="R26" s="360"/>
      <c r="S26" s="360"/>
      <c r="T26" s="360"/>
      <c r="U26" s="360"/>
      <c r="V26" s="361"/>
      <c r="W26" s="449"/>
      <c r="X26" s="386"/>
      <c r="Y26" s="387"/>
      <c r="Z26" s="362" t="s">
        <v>167</v>
      </c>
      <c r="AA26" s="417"/>
      <c r="AB26" s="417"/>
      <c r="AC26" s="417"/>
      <c r="AD26" s="417"/>
      <c r="AE26" s="417"/>
      <c r="AF26" s="417"/>
      <c r="AG26" s="418"/>
      <c r="AH26" s="359">
        <v>7</v>
      </c>
      <c r="AI26" s="360"/>
      <c r="AJ26" s="360"/>
      <c r="AK26" s="360"/>
      <c r="AL26" s="361"/>
      <c r="AM26" s="359">
        <v>15855</v>
      </c>
      <c r="AN26" s="360"/>
      <c r="AO26" s="360"/>
      <c r="AP26" s="360"/>
      <c r="AQ26" s="360"/>
      <c r="AR26" s="361"/>
      <c r="AS26" s="359">
        <v>2265</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1800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1550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1197811</v>
      </c>
      <c r="BO28" s="436"/>
      <c r="BP28" s="436"/>
      <c r="BQ28" s="436"/>
      <c r="BR28" s="436"/>
      <c r="BS28" s="436"/>
      <c r="BT28" s="436"/>
      <c r="BU28" s="437"/>
      <c r="BV28" s="435">
        <v>1197784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4</v>
      </c>
      <c r="M29" s="360"/>
      <c r="N29" s="360"/>
      <c r="O29" s="360"/>
      <c r="P29" s="361"/>
      <c r="Q29" s="359">
        <v>1400</v>
      </c>
      <c r="R29" s="360"/>
      <c r="S29" s="360"/>
      <c r="T29" s="360"/>
      <c r="U29" s="360"/>
      <c r="V29" s="361"/>
      <c r="W29" s="450"/>
      <c r="X29" s="451"/>
      <c r="Y29" s="452"/>
      <c r="Z29" s="362" t="s">
        <v>176</v>
      </c>
      <c r="AA29" s="363"/>
      <c r="AB29" s="363"/>
      <c r="AC29" s="363"/>
      <c r="AD29" s="363"/>
      <c r="AE29" s="363"/>
      <c r="AF29" s="363"/>
      <c r="AG29" s="364"/>
      <c r="AH29" s="359">
        <v>21</v>
      </c>
      <c r="AI29" s="360"/>
      <c r="AJ29" s="360"/>
      <c r="AK29" s="360"/>
      <c r="AL29" s="361"/>
      <c r="AM29" s="359">
        <v>51177</v>
      </c>
      <c r="AN29" s="360"/>
      <c r="AO29" s="360"/>
      <c r="AP29" s="360"/>
      <c r="AQ29" s="360"/>
      <c r="AR29" s="361"/>
      <c r="AS29" s="359">
        <v>2437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4574</v>
      </c>
      <c r="BO29" s="407"/>
      <c r="BP29" s="407"/>
      <c r="BQ29" s="407"/>
      <c r="BR29" s="407"/>
      <c r="BS29" s="407"/>
      <c r="BT29" s="407"/>
      <c r="BU29" s="408"/>
      <c r="BV29" s="406">
        <v>4574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77.8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558705</v>
      </c>
      <c r="BO30" s="441"/>
      <c r="BP30" s="441"/>
      <c r="BQ30" s="441"/>
      <c r="BR30" s="441"/>
      <c r="BS30" s="441"/>
      <c r="BT30" s="441"/>
      <c r="BU30" s="442"/>
      <c r="BV30" s="440">
        <v>558581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東京都後期高齢者医療広域連合（一般会計）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国民健康保険事業直営診療特別会計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合併処理浄化槽事業会計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東京都後期高齢者医療広域連合（後期高齢者医療特別会計）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東京市町村総合事務組合（一般会計）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東京市町村総合事務組合（交通災害共済事業特別会計）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介護サービス事業特別会計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東京都市町村職員退職手当組合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東京都島嶼町村一部事務組合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東京都市町村議会議員公務災害補償等組合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3eJWzjN+kXzqUUa/HjiBs/fN5dp5SEkNWQlXHsYe/qm21EN3S7tB/X/5stpmTMn9oe//73PriBrp+dxP6VXKg==" saltValue="I5Rney4fwJFimoyCrCa8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15.66</v>
      </c>
      <c r="G34" s="33">
        <v>12.86</v>
      </c>
      <c r="H34" s="33">
        <v>40.4</v>
      </c>
      <c r="I34" s="33">
        <v>77.62</v>
      </c>
      <c r="J34" s="34">
        <v>123.07</v>
      </c>
      <c r="K34" s="22"/>
      <c r="L34" s="22"/>
      <c r="M34" s="22"/>
      <c r="N34" s="22"/>
      <c r="O34" s="22"/>
      <c r="P34" s="22"/>
    </row>
    <row r="35" spans="1:16" ht="39" customHeight="1" x14ac:dyDescent="0.2">
      <c r="A35" s="22"/>
      <c r="B35" s="35"/>
      <c r="C35" s="1132" t="s">
        <v>532</v>
      </c>
      <c r="D35" s="1132"/>
      <c r="E35" s="1133"/>
      <c r="F35" s="36" t="s">
        <v>486</v>
      </c>
      <c r="G35" s="37" t="s">
        <v>486</v>
      </c>
      <c r="H35" s="37" t="s">
        <v>486</v>
      </c>
      <c r="I35" s="37" t="s">
        <v>486</v>
      </c>
      <c r="J35" s="38">
        <v>28.59</v>
      </c>
      <c r="K35" s="22"/>
      <c r="L35" s="22"/>
      <c r="M35" s="22"/>
      <c r="N35" s="22"/>
      <c r="O35" s="22"/>
      <c r="P35" s="22"/>
    </row>
    <row r="36" spans="1:16" ht="39" customHeight="1" x14ac:dyDescent="0.2">
      <c r="A36" s="22"/>
      <c r="B36" s="35"/>
      <c r="C36" s="1132" t="s">
        <v>533</v>
      </c>
      <c r="D36" s="1132"/>
      <c r="E36" s="1133"/>
      <c r="F36" s="36" t="s">
        <v>486</v>
      </c>
      <c r="G36" s="37" t="s">
        <v>486</v>
      </c>
      <c r="H36" s="37" t="s">
        <v>486</v>
      </c>
      <c r="I36" s="37" t="s">
        <v>486</v>
      </c>
      <c r="J36" s="38">
        <v>22.73</v>
      </c>
      <c r="K36" s="22"/>
      <c r="L36" s="22"/>
      <c r="M36" s="22"/>
      <c r="N36" s="22"/>
      <c r="O36" s="22"/>
      <c r="P36" s="22"/>
    </row>
    <row r="37" spans="1:16" ht="39" customHeight="1" x14ac:dyDescent="0.2">
      <c r="A37" s="22"/>
      <c r="B37" s="35"/>
      <c r="C37" s="1132" t="s">
        <v>534</v>
      </c>
      <c r="D37" s="1132"/>
      <c r="E37" s="1133"/>
      <c r="F37" s="36">
        <v>9.1</v>
      </c>
      <c r="G37" s="37">
        <v>8.4</v>
      </c>
      <c r="H37" s="37">
        <v>10.220000000000001</v>
      </c>
      <c r="I37" s="37">
        <v>10.98</v>
      </c>
      <c r="J37" s="38">
        <v>11.96</v>
      </c>
      <c r="K37" s="22"/>
      <c r="L37" s="22"/>
      <c r="M37" s="22"/>
      <c r="N37" s="22"/>
      <c r="O37" s="22"/>
      <c r="P37" s="22"/>
    </row>
    <row r="38" spans="1:16" ht="39" customHeight="1" x14ac:dyDescent="0.2">
      <c r="A38" s="22"/>
      <c r="B38" s="35"/>
      <c r="C38" s="1132" t="s">
        <v>535</v>
      </c>
      <c r="D38" s="1132"/>
      <c r="E38" s="1133"/>
      <c r="F38" s="36">
        <v>1.86</v>
      </c>
      <c r="G38" s="37">
        <v>3.07</v>
      </c>
      <c r="H38" s="37">
        <v>5.14</v>
      </c>
      <c r="I38" s="37">
        <v>4.7699999999999996</v>
      </c>
      <c r="J38" s="38">
        <v>5.18</v>
      </c>
      <c r="K38" s="22"/>
      <c r="L38" s="22"/>
      <c r="M38" s="22"/>
      <c r="N38" s="22"/>
      <c r="O38" s="22"/>
      <c r="P38" s="22"/>
    </row>
    <row r="39" spans="1:16" ht="39" customHeight="1" x14ac:dyDescent="0.2">
      <c r="A39" s="22"/>
      <c r="B39" s="35"/>
      <c r="C39" s="1132" t="s">
        <v>536</v>
      </c>
      <c r="D39" s="1132"/>
      <c r="E39" s="1133"/>
      <c r="F39" s="36">
        <v>2.2000000000000002</v>
      </c>
      <c r="G39" s="37">
        <v>0.37</v>
      </c>
      <c r="H39" s="37">
        <v>6.14</v>
      </c>
      <c r="I39" s="37">
        <v>4.45</v>
      </c>
      <c r="J39" s="38">
        <v>4.3</v>
      </c>
      <c r="K39" s="22"/>
      <c r="L39" s="22"/>
      <c r="M39" s="22"/>
      <c r="N39" s="22"/>
      <c r="O39" s="22"/>
      <c r="P39" s="22"/>
    </row>
    <row r="40" spans="1:16" ht="39" customHeight="1" x14ac:dyDescent="0.2">
      <c r="A40" s="22"/>
      <c r="B40" s="35"/>
      <c r="C40" s="1132" t="s">
        <v>537</v>
      </c>
      <c r="D40" s="1132"/>
      <c r="E40" s="1133"/>
      <c r="F40" s="36">
        <v>1.71</v>
      </c>
      <c r="G40" s="37">
        <v>1.67</v>
      </c>
      <c r="H40" s="37">
        <v>2.25</v>
      </c>
      <c r="I40" s="37">
        <v>2.23</v>
      </c>
      <c r="J40" s="38">
        <v>1.69</v>
      </c>
      <c r="K40" s="22"/>
      <c r="L40" s="22"/>
      <c r="M40" s="22"/>
      <c r="N40" s="22"/>
      <c r="O40" s="22"/>
      <c r="P40" s="22"/>
    </row>
    <row r="41" spans="1:16" ht="39" customHeight="1" x14ac:dyDescent="0.2">
      <c r="A41" s="22"/>
      <c r="B41" s="35"/>
      <c r="C41" s="1132" t="s">
        <v>538</v>
      </c>
      <c r="D41" s="1132"/>
      <c r="E41" s="1133"/>
      <c r="F41" s="36">
        <v>0.2</v>
      </c>
      <c r="G41" s="37">
        <v>0.17</v>
      </c>
      <c r="H41" s="37">
        <v>0.18</v>
      </c>
      <c r="I41" s="37">
        <v>0.18</v>
      </c>
      <c r="J41" s="38">
        <v>0.17</v>
      </c>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42.74</v>
      </c>
      <c r="G43" s="42">
        <v>30.01</v>
      </c>
      <c r="H43" s="42">
        <v>37.89</v>
      </c>
      <c r="I43" s="42">
        <v>57.86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16+qAe5mUyOEJpRsVDnPa+uD1/EMSk3b9Ed8RW2kbdcBtBJHaaHXwFSmeKE5gpCVRALx8cYnVgX7/HJBKt+w==" saltValue="a9LONmJ9Ovd3NS1riNs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v>
      </c>
      <c r="L45" s="58">
        <v>17</v>
      </c>
      <c r="M45" s="58">
        <v>15</v>
      </c>
      <c r="N45" s="58">
        <v>13</v>
      </c>
      <c r="O45" s="59">
        <v>10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7</v>
      </c>
      <c r="L48" s="62">
        <v>7</v>
      </c>
      <c r="M48" s="62">
        <v>9</v>
      </c>
      <c r="N48" s="62">
        <v>9</v>
      </c>
      <c r="O48" s="63">
        <v>4</v>
      </c>
      <c r="P48" s="46"/>
      <c r="Q48" s="46"/>
      <c r="R48" s="46"/>
      <c r="S48" s="46"/>
      <c r="T48" s="46"/>
      <c r="U48" s="46"/>
    </row>
    <row r="49" spans="1:21" ht="30.75" customHeight="1" x14ac:dyDescent="0.2">
      <c r="A49" s="46"/>
      <c r="B49" s="1163"/>
      <c r="C49" s="1164"/>
      <c r="D49" s="60"/>
      <c r="E49" s="1140" t="s">
        <v>14</v>
      </c>
      <c r="F49" s="1140"/>
      <c r="G49" s="1140"/>
      <c r="H49" s="1140"/>
      <c r="I49" s="1140"/>
      <c r="J49" s="1141"/>
      <c r="K49" s="61">
        <v>5</v>
      </c>
      <c r="L49" s="62">
        <v>3</v>
      </c>
      <c r="M49" s="62">
        <v>3</v>
      </c>
      <c r="N49" s="62">
        <v>3</v>
      </c>
      <c r="O49" s="63">
        <v>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33</v>
      </c>
      <c r="L52" s="62">
        <v>29</v>
      </c>
      <c r="M52" s="62">
        <v>28</v>
      </c>
      <c r="N52" s="62">
        <v>27</v>
      </c>
      <c r="O52" s="63">
        <v>23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v>
      </c>
      <c r="L53" s="67">
        <v>-2</v>
      </c>
      <c r="M53" s="67">
        <v>-1</v>
      </c>
      <c r="N53" s="67">
        <v>-2</v>
      </c>
      <c r="O53" s="68">
        <v>-6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M1nObcgMRt372gzv8OaZgxw/JbnwqZV/3ySKhwpGvTLw0gmIGt9rBYw7No7ql0jkHgdI3XkbrxTJLrODhNL6Q==" saltValue="p7WdnA+SDCFmTfCBLztI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90</v>
      </c>
      <c r="J41" s="331">
        <v>75</v>
      </c>
      <c r="K41" s="331">
        <v>60</v>
      </c>
      <c r="L41" s="331">
        <v>48</v>
      </c>
      <c r="M41" s="332">
        <v>39</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118</v>
      </c>
      <c r="J43" s="334">
        <v>113</v>
      </c>
      <c r="K43" s="334">
        <v>105</v>
      </c>
      <c r="L43" s="334">
        <v>97</v>
      </c>
      <c r="M43" s="335">
        <v>72</v>
      </c>
    </row>
    <row r="44" spans="2:13" ht="27.75" customHeight="1" x14ac:dyDescent="0.2">
      <c r="B44" s="1171"/>
      <c r="C44" s="1172"/>
      <c r="D44" s="104"/>
      <c r="E44" s="1175" t="s">
        <v>34</v>
      </c>
      <c r="F44" s="1175"/>
      <c r="G44" s="1175"/>
      <c r="H44" s="1176"/>
      <c r="I44" s="333">
        <v>21</v>
      </c>
      <c r="J44" s="334">
        <v>17</v>
      </c>
      <c r="K44" s="334">
        <v>14</v>
      </c>
      <c r="L44" s="334">
        <v>11</v>
      </c>
      <c r="M44" s="335">
        <v>7</v>
      </c>
    </row>
    <row r="45" spans="2:13" ht="27.75" customHeight="1" x14ac:dyDescent="0.2">
      <c r="B45" s="1171"/>
      <c r="C45" s="1172"/>
      <c r="D45" s="104"/>
      <c r="E45" s="1175" t="s">
        <v>35</v>
      </c>
      <c r="F45" s="1175"/>
      <c r="G45" s="1175"/>
      <c r="H45" s="1176"/>
      <c r="I45" s="333">
        <v>12</v>
      </c>
      <c r="J45" s="334">
        <v>7</v>
      </c>
      <c r="K45" s="334">
        <v>18</v>
      </c>
      <c r="L45" s="334">
        <v>17</v>
      </c>
      <c r="M45" s="335">
        <v>10</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1857</v>
      </c>
      <c r="J50" s="334">
        <v>1724</v>
      </c>
      <c r="K50" s="334">
        <v>1724</v>
      </c>
      <c r="L50" s="334">
        <v>1775</v>
      </c>
      <c r="M50" s="335">
        <v>1775</v>
      </c>
    </row>
    <row r="51" spans="2:13" ht="27.75" customHeight="1" x14ac:dyDescent="0.2">
      <c r="B51" s="1171"/>
      <c r="C51" s="1172"/>
      <c r="D51" s="104"/>
      <c r="E51" s="1175" t="s">
        <v>42</v>
      </c>
      <c r="F51" s="1175"/>
      <c r="G51" s="1175"/>
      <c r="H51" s="1176"/>
      <c r="I51" s="333" t="s">
        <v>486</v>
      </c>
      <c r="J51" s="334" t="s">
        <v>486</v>
      </c>
      <c r="K51" s="334" t="s">
        <v>486</v>
      </c>
      <c r="L51" s="334" t="s">
        <v>486</v>
      </c>
      <c r="M51" s="335" t="s">
        <v>486</v>
      </c>
    </row>
    <row r="52" spans="2:13" ht="27.75" customHeight="1" x14ac:dyDescent="0.2">
      <c r="B52" s="1173"/>
      <c r="C52" s="1174"/>
      <c r="D52" s="104"/>
      <c r="E52" s="1175" t="s">
        <v>43</v>
      </c>
      <c r="F52" s="1175"/>
      <c r="G52" s="1175"/>
      <c r="H52" s="1176"/>
      <c r="I52" s="333">
        <v>251</v>
      </c>
      <c r="J52" s="334">
        <v>229</v>
      </c>
      <c r="K52" s="334">
        <v>205</v>
      </c>
      <c r="L52" s="334">
        <v>182</v>
      </c>
      <c r="M52" s="335">
        <v>158</v>
      </c>
    </row>
    <row r="53" spans="2:13" ht="27.75" customHeight="1" thickBot="1" x14ac:dyDescent="0.25">
      <c r="B53" s="1177" t="s">
        <v>19</v>
      </c>
      <c r="C53" s="1178"/>
      <c r="D53" s="108"/>
      <c r="E53" s="1179" t="s">
        <v>44</v>
      </c>
      <c r="F53" s="1179"/>
      <c r="G53" s="1179"/>
      <c r="H53" s="1180"/>
      <c r="I53" s="336">
        <v>-1866</v>
      </c>
      <c r="J53" s="337">
        <v>-1742</v>
      </c>
      <c r="K53" s="337">
        <v>-1732</v>
      </c>
      <c r="L53" s="337">
        <v>-1784</v>
      </c>
      <c r="M53" s="338">
        <v>-1804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ji6G1evnx6m/sHy/qa6kJaG6w3LzkvmKiYbUpApJ3W+u0RBYLKXKsbXKa0GtDlhmKAYXbmmjNRWbiyCkWwmzA==" saltValue="WvskRP//Y0wuaSoRX+kD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1147</v>
      </c>
      <c r="G55" s="339">
        <v>1198</v>
      </c>
      <c r="H55" s="340">
        <v>1198</v>
      </c>
    </row>
    <row r="56" spans="2:8" ht="52.5" customHeight="1" x14ac:dyDescent="0.2">
      <c r="B56" s="120"/>
      <c r="C56" s="1198" t="s">
        <v>47</v>
      </c>
      <c r="D56" s="1198"/>
      <c r="E56" s="1199"/>
      <c r="F56" s="341">
        <v>5</v>
      </c>
      <c r="G56" s="341">
        <v>5</v>
      </c>
      <c r="H56" s="342">
        <v>5</v>
      </c>
    </row>
    <row r="57" spans="2:8" ht="53.25" customHeight="1" x14ac:dyDescent="0.2">
      <c r="B57" s="120"/>
      <c r="C57" s="1200" t="s">
        <v>48</v>
      </c>
      <c r="D57" s="1200"/>
      <c r="E57" s="1201"/>
      <c r="F57" s="343">
        <v>558</v>
      </c>
      <c r="G57" s="343">
        <v>559</v>
      </c>
      <c r="H57" s="344">
        <v>559</v>
      </c>
    </row>
    <row r="58" spans="2:8" ht="45.75" customHeight="1" x14ac:dyDescent="0.2">
      <c r="B58" s="121"/>
      <c r="C58" s="1188" t="s">
        <v>559</v>
      </c>
      <c r="D58" s="1189" t="s">
        <v>559</v>
      </c>
      <c r="E58" s="1190" t="s">
        <v>559</v>
      </c>
      <c r="F58" s="345">
        <v>301</v>
      </c>
      <c r="G58" s="345">
        <v>301</v>
      </c>
      <c r="H58" s="346">
        <v>301</v>
      </c>
    </row>
    <row r="59" spans="2:8" ht="45.75" customHeight="1" x14ac:dyDescent="0.2">
      <c r="B59" s="121"/>
      <c r="C59" s="1188" t="s">
        <v>560</v>
      </c>
      <c r="D59" s="1189" t="s">
        <v>555</v>
      </c>
      <c r="E59" s="1190" t="s">
        <v>555</v>
      </c>
      <c r="F59" s="345">
        <v>123</v>
      </c>
      <c r="G59" s="345">
        <v>123</v>
      </c>
      <c r="H59" s="346">
        <v>123</v>
      </c>
    </row>
    <row r="60" spans="2:8" ht="45.75" customHeight="1" x14ac:dyDescent="0.2">
      <c r="B60" s="121"/>
      <c r="C60" s="1188" t="s">
        <v>556</v>
      </c>
      <c r="D60" s="1189" t="s">
        <v>556</v>
      </c>
      <c r="E60" s="1190" t="s">
        <v>556</v>
      </c>
      <c r="F60" s="345">
        <v>60</v>
      </c>
      <c r="G60" s="345">
        <v>60</v>
      </c>
      <c r="H60" s="346">
        <v>60</v>
      </c>
    </row>
    <row r="61" spans="2:8" ht="45.75" customHeight="1" x14ac:dyDescent="0.2">
      <c r="B61" s="121"/>
      <c r="C61" s="1188" t="s">
        <v>557</v>
      </c>
      <c r="D61" s="1189" t="s">
        <v>557</v>
      </c>
      <c r="E61" s="1190" t="s">
        <v>557</v>
      </c>
      <c r="F61" s="345">
        <v>22</v>
      </c>
      <c r="G61" s="345">
        <v>22</v>
      </c>
      <c r="H61" s="346">
        <v>22</v>
      </c>
    </row>
    <row r="62" spans="2:8" ht="45.75" customHeight="1" thickBot="1" x14ac:dyDescent="0.25">
      <c r="B62" s="122"/>
      <c r="C62" s="1191" t="s">
        <v>558</v>
      </c>
      <c r="D62" s="1192" t="s">
        <v>558</v>
      </c>
      <c r="E62" s="1193" t="s">
        <v>558</v>
      </c>
      <c r="F62" s="347">
        <v>17</v>
      </c>
      <c r="G62" s="347">
        <v>17</v>
      </c>
      <c r="H62" s="348">
        <v>17</v>
      </c>
    </row>
    <row r="63" spans="2:8" ht="52.5" customHeight="1" thickBot="1" x14ac:dyDescent="0.25">
      <c r="B63" s="123"/>
      <c r="C63" s="1194" t="s">
        <v>49</v>
      </c>
      <c r="D63" s="1194"/>
      <c r="E63" s="1195"/>
      <c r="F63" s="349">
        <v>1710</v>
      </c>
      <c r="G63" s="349">
        <v>1761</v>
      </c>
      <c r="H63" s="350">
        <v>1761</v>
      </c>
    </row>
    <row r="64" spans="2:8" ht="13.2" x14ac:dyDescent="0.2"/>
  </sheetData>
  <sheetProtection algorithmName="SHA-512" hashValue="K5NjNICWOdgg9pm/7ClEfSWn8w3PyJMrKWv7P+42jLO9VITNH/6odjgNTjGLWTqBJvxPf7yJOfw6SieBQaurEg==" saltValue="+hIrhzNqBdtaVHW+MlA3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971636</v>
      </c>
      <c r="E3" s="142"/>
      <c r="F3" s="143">
        <v>332350</v>
      </c>
      <c r="G3" s="144"/>
      <c r="H3" s="145"/>
    </row>
    <row r="4" spans="1:8" x14ac:dyDescent="0.2">
      <c r="A4" s="146"/>
      <c r="B4" s="147"/>
      <c r="C4" s="148"/>
      <c r="D4" s="149">
        <v>971636</v>
      </c>
      <c r="E4" s="150"/>
      <c r="F4" s="151">
        <v>200453</v>
      </c>
      <c r="G4" s="152"/>
      <c r="H4" s="153"/>
    </row>
    <row r="5" spans="1:8" x14ac:dyDescent="0.2">
      <c r="A5" s="134" t="s">
        <v>519</v>
      </c>
      <c r="B5" s="139"/>
      <c r="C5" s="140"/>
      <c r="D5" s="141">
        <v>2043665</v>
      </c>
      <c r="E5" s="142"/>
      <c r="F5" s="143">
        <v>362690</v>
      </c>
      <c r="G5" s="144"/>
      <c r="H5" s="145"/>
    </row>
    <row r="6" spans="1:8" x14ac:dyDescent="0.2">
      <c r="A6" s="146"/>
      <c r="B6" s="147"/>
      <c r="C6" s="148"/>
      <c r="D6" s="149">
        <v>2043665</v>
      </c>
      <c r="E6" s="150"/>
      <c r="F6" s="151">
        <v>172580</v>
      </c>
      <c r="G6" s="152"/>
      <c r="H6" s="153"/>
    </row>
    <row r="7" spans="1:8" x14ac:dyDescent="0.2">
      <c r="A7" s="134" t="s">
        <v>520</v>
      </c>
      <c r="B7" s="139"/>
      <c r="C7" s="140"/>
      <c r="D7" s="141">
        <v>2172964</v>
      </c>
      <c r="E7" s="142"/>
      <c r="F7" s="143">
        <v>296093</v>
      </c>
      <c r="G7" s="144"/>
      <c r="H7" s="145"/>
    </row>
    <row r="8" spans="1:8" x14ac:dyDescent="0.2">
      <c r="A8" s="146"/>
      <c r="B8" s="147"/>
      <c r="C8" s="148"/>
      <c r="D8" s="149">
        <v>2172964</v>
      </c>
      <c r="E8" s="150"/>
      <c r="F8" s="151">
        <v>140545</v>
      </c>
      <c r="G8" s="152"/>
      <c r="H8" s="153"/>
    </row>
    <row r="9" spans="1:8" x14ac:dyDescent="0.2">
      <c r="A9" s="134" t="s">
        <v>521</v>
      </c>
      <c r="B9" s="139"/>
      <c r="C9" s="140"/>
      <c r="D9" s="141">
        <v>1144974</v>
      </c>
      <c r="E9" s="142"/>
      <c r="F9" s="143">
        <v>308655</v>
      </c>
      <c r="G9" s="144"/>
      <c r="H9" s="145"/>
    </row>
    <row r="10" spans="1:8" x14ac:dyDescent="0.2">
      <c r="A10" s="146"/>
      <c r="B10" s="147"/>
      <c r="C10" s="148"/>
      <c r="D10" s="149">
        <v>349699</v>
      </c>
      <c r="E10" s="150"/>
      <c r="F10" s="151">
        <v>169887</v>
      </c>
      <c r="G10" s="152"/>
      <c r="H10" s="153"/>
    </row>
    <row r="11" spans="1:8" x14ac:dyDescent="0.2">
      <c r="A11" s="134" t="s">
        <v>522</v>
      </c>
      <c r="B11" s="139"/>
      <c r="C11" s="140"/>
      <c r="D11" s="141">
        <v>1216856</v>
      </c>
      <c r="E11" s="142"/>
      <c r="F11" s="143">
        <v>325476</v>
      </c>
      <c r="G11" s="144"/>
      <c r="H11" s="145"/>
    </row>
    <row r="12" spans="1:8" x14ac:dyDescent="0.2">
      <c r="A12" s="146"/>
      <c r="B12" s="147"/>
      <c r="C12" s="154"/>
      <c r="D12" s="149">
        <v>926231</v>
      </c>
      <c r="E12" s="150"/>
      <c r="F12" s="151">
        <v>190204</v>
      </c>
      <c r="G12" s="152"/>
      <c r="H12" s="153"/>
    </row>
    <row r="13" spans="1:8" x14ac:dyDescent="0.2">
      <c r="A13" s="134"/>
      <c r="B13" s="139"/>
      <c r="C13" s="140"/>
      <c r="D13" s="141">
        <v>1510019</v>
      </c>
      <c r="E13" s="142"/>
      <c r="F13" s="143">
        <v>325053</v>
      </c>
      <c r="G13" s="155"/>
      <c r="H13" s="145"/>
    </row>
    <row r="14" spans="1:8" x14ac:dyDescent="0.2">
      <c r="A14" s="146"/>
      <c r="B14" s="147"/>
      <c r="C14" s="148"/>
      <c r="D14" s="149">
        <v>1292839</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15.67</v>
      </c>
      <c r="C19" s="156">
        <f>ROUND(VALUE(SUBSTITUTE(実質収支比率等に係る経年分析!G$48,"▲","-")),2)</f>
        <v>12.86</v>
      </c>
      <c r="D19" s="156">
        <f>ROUND(VALUE(SUBSTITUTE(実質収支比率等に係る経年分析!H$48,"▲","-")),2)</f>
        <v>40.4</v>
      </c>
      <c r="E19" s="156">
        <f>ROUND(VALUE(SUBSTITUTE(実質収支比率等に係る経年分析!I$48,"▲","-")),2)</f>
        <v>77.62</v>
      </c>
      <c r="F19" s="156">
        <f>ROUND(VALUE(SUBSTITUTE(実質収支比率等に係る経年分析!J$48,"▲","-")),2)</f>
        <v>123.07</v>
      </c>
    </row>
    <row r="20" spans="1:11" x14ac:dyDescent="0.2">
      <c r="A20" s="156" t="s">
        <v>53</v>
      </c>
      <c r="B20" s="156">
        <f>ROUND(VALUE(SUBSTITUTE(実質収支比率等に係る経年分析!F$47,"▲","-")),2)</f>
        <v>501.98</v>
      </c>
      <c r="C20" s="156">
        <f>ROUND(VALUE(SUBSTITUTE(実質収支比率等に係る経年分析!G$47,"▲","-")),2)</f>
        <v>378.62</v>
      </c>
      <c r="D20" s="156">
        <f>ROUND(VALUE(SUBSTITUTE(実質収支比率等に係る経年分析!H$47,"▲","-")),2)</f>
        <v>390.51</v>
      </c>
      <c r="E20" s="156">
        <f>ROUND(VALUE(SUBSTITUTE(実質収支比率等に係る経年分析!I$47,"▲","-")),2)</f>
        <v>407.48</v>
      </c>
      <c r="F20" s="156">
        <f>ROUND(VALUE(SUBSTITUTE(実質収支比率等に係る経年分析!J$47,"▲","-")),2)</f>
        <v>402.43</v>
      </c>
    </row>
    <row r="21" spans="1:11" x14ac:dyDescent="0.2">
      <c r="A21" s="156" t="s">
        <v>54</v>
      </c>
      <c r="B21" s="156">
        <f>IF(ISNUMBER(VALUE(SUBSTITUTE(実質収支比率等に係る経年分析!F$49,"▲","-"))),ROUND(VALUE(SUBSTITUTE(実質収支比率等に係る経年分析!F$49,"▲","-")),2),NA())</f>
        <v>56.62</v>
      </c>
      <c r="C21" s="156">
        <f>IF(ISNUMBER(VALUE(SUBSTITUTE(実質収支比率等に係る経年分析!G$49,"▲","-"))),ROUND(VALUE(SUBSTITUTE(実質収支比率等に係る経年分析!G$49,"▲","-")),2),NA())</f>
        <v>-44.89</v>
      </c>
      <c r="D21" s="156">
        <f>IF(ISNUMBER(VALUE(SUBSTITUTE(実質収支比率等に係る経年分析!H$49,"▲","-"))),ROUND(VALUE(SUBSTITUTE(実質収支比率等に係る経年分析!H$49,"▲","-")),2),NA())</f>
        <v>27.14</v>
      </c>
      <c r="E21" s="156">
        <f>IF(ISNUMBER(VALUE(SUBSTITUTE(実質収支比率等に係る経年分析!I$49,"▲","-"))),ROUND(VALUE(SUBSTITUTE(実質収支比率等に係る経年分析!I$49,"▲","-")),2),NA())</f>
        <v>54.4</v>
      </c>
      <c r="F21" s="156">
        <f>IF(ISNUMBER(VALUE(SUBSTITUTE(実質収支比率等に係る経年分析!J$49,"▲","-"))),ROUND(VALUE(SUBSTITUTE(実質収支比率等に係る経年分析!J$49,"▲","-")),2),NA())</f>
        <v>46.42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42.74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30.01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37.89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57.86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0.17</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1.71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1.67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2.25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2.23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1.69</v>
      </c>
    </row>
    <row r="31" spans="1:11" x14ac:dyDescent="0.2">
      <c r="A31" s="157" t="str">
        <f>IF(連結実質赤字比率に係る赤字・黒字の構成分析!C$39="",NA(),連結実質赤字比率に係る赤字・黒字の構成分析!C$39)</f>
        <v>国民健康保険事業直営診療特別会計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2.2000000000000002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6.14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4.45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4.3</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5.14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4.7699999999999996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5.18</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10.220000000000001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11.96</v>
      </c>
    </row>
    <row r="34" spans="1:16" x14ac:dyDescent="0.2">
      <c r="A34" s="157" t="str">
        <f>IF(連結実質赤字比率に係る赤字・黒字の構成分析!C$36="",NA(),連結実質赤字比率に係る赤字・黒字の構成分析!C$36)</f>
        <v>合併処理浄化槽事業会計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22.73</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28.59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123.07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v>
      </c>
      <c r="E42" s="158"/>
      <c r="F42" s="158"/>
      <c r="G42" s="158">
        <f>'実質公債費比率（分子）の構造'!L$52</f>
        <v>29</v>
      </c>
      <c r="H42" s="158"/>
      <c r="I42" s="158"/>
      <c r="J42" s="158">
        <f>'実質公債費比率（分子）の構造'!M$52</f>
        <v>28</v>
      </c>
      <c r="K42" s="158"/>
      <c r="L42" s="158"/>
      <c r="M42" s="158">
        <f>'実質公債費比率（分子）の構造'!N$52</f>
        <v>27</v>
      </c>
      <c r="N42" s="158"/>
      <c r="O42" s="158"/>
      <c r="P42" s="158">
        <f>'実質公債費比率（分子）の構造'!O$52</f>
        <v>23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v>
      </c>
      <c r="C45" s="158"/>
      <c r="D45" s="158"/>
      <c r="E45" s="158">
        <f>'実質公債費比率（分子）の構造'!L$49</f>
        <v>3</v>
      </c>
      <c r="F45" s="158"/>
      <c r="G45" s="158"/>
      <c r="H45" s="158">
        <f>'実質公債費比率（分子）の構造'!M$49</f>
        <v>3</v>
      </c>
      <c r="I45" s="158"/>
      <c r="J45" s="158"/>
      <c r="K45" s="158">
        <f>'実質公債費比率（分子）の構造'!N$49</f>
        <v>3</v>
      </c>
      <c r="L45" s="158"/>
      <c r="M45" s="158"/>
      <c r="N45" s="158">
        <f>'実質公債費比率（分子）の構造'!O$49</f>
        <v>3</v>
      </c>
      <c r="O45" s="158"/>
      <c r="P45" s="158"/>
    </row>
    <row r="46" spans="1:16" x14ac:dyDescent="0.2">
      <c r="A46" s="158" t="s">
        <v>64</v>
      </c>
      <c r="B46" s="158">
        <f>'実質公債費比率（分子）の構造'!K$48</f>
        <v>7</v>
      </c>
      <c r="C46" s="158"/>
      <c r="D46" s="158"/>
      <c r="E46" s="158">
        <f>'実質公債費比率（分子）の構造'!L$48</f>
        <v>7</v>
      </c>
      <c r="F46" s="158"/>
      <c r="G46" s="158"/>
      <c r="H46" s="158">
        <f>'実質公債費比率（分子）の構造'!M$48</f>
        <v>9</v>
      </c>
      <c r="I46" s="158"/>
      <c r="J46" s="158"/>
      <c r="K46" s="158">
        <f>'実質公債費比率（分子）の構造'!N$48</f>
        <v>9</v>
      </c>
      <c r="L46" s="158"/>
      <c r="M46" s="158"/>
      <c r="N46" s="158">
        <f>'実質公債費比率（分子）の構造'!O$48</f>
        <v>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v>
      </c>
      <c r="C49" s="158"/>
      <c r="D49" s="158"/>
      <c r="E49" s="158">
        <f>'実質公債費比率（分子）の構造'!L$45</f>
        <v>17</v>
      </c>
      <c r="F49" s="158"/>
      <c r="G49" s="158"/>
      <c r="H49" s="158">
        <f>'実質公債費比率（分子）の構造'!M$45</f>
        <v>15</v>
      </c>
      <c r="I49" s="158"/>
      <c r="J49" s="158"/>
      <c r="K49" s="158">
        <f>'実質公債費比率（分子）の構造'!N$45</f>
        <v>13</v>
      </c>
      <c r="L49" s="158"/>
      <c r="M49" s="158"/>
      <c r="N49" s="158">
        <f>'実質公債費比率（分子）の構造'!O$45</f>
        <v>10</v>
      </c>
      <c r="O49" s="158"/>
      <c r="P49" s="158"/>
    </row>
    <row r="50" spans="1:16" x14ac:dyDescent="0.2">
      <c r="A50" s="158" t="s">
        <v>67</v>
      </c>
      <c r="B50" s="158" t="e">
        <f>NA()</f>
        <v>#N/A</v>
      </c>
      <c r="C50" s="158">
        <f>IF(ISNUMBER('実質公債費比率（分子）の構造'!K$53),'実質公債費比率（分子）の構造'!K$53,NA())</f>
        <v>-3</v>
      </c>
      <c r="D50" s="158" t="e">
        <f>NA()</f>
        <v>#N/A</v>
      </c>
      <c r="E50" s="158" t="e">
        <f>NA()</f>
        <v>#N/A</v>
      </c>
      <c r="F50" s="158">
        <f>IF(ISNUMBER('実質公債費比率（分子）の構造'!L$53),'実質公債費比率（分子）の構造'!L$53,NA())</f>
        <v>-2</v>
      </c>
      <c r="G50" s="158" t="e">
        <f>NA()</f>
        <v>#N/A</v>
      </c>
      <c r="H50" s="158" t="e">
        <f>NA()</f>
        <v>#N/A</v>
      </c>
      <c r="I50" s="158">
        <f>IF(ISNUMBER('実質公債費比率（分子）の構造'!M$53),'実質公債費比率（分子）の構造'!M$53,NA())</f>
        <v>-1</v>
      </c>
      <c r="J50" s="158" t="e">
        <f>NA()</f>
        <v>#N/A</v>
      </c>
      <c r="K50" s="158" t="e">
        <f>NA()</f>
        <v>#N/A</v>
      </c>
      <c r="L50" s="158">
        <f>IF(ISNUMBER('実質公債費比率（分子）の構造'!N$53),'実質公債費比率（分子）の構造'!N$53,NA())</f>
        <v>-2</v>
      </c>
      <c r="M50" s="158" t="e">
        <f>NA()</f>
        <v>#N/A</v>
      </c>
      <c r="N50" s="158" t="e">
        <f>NA()</f>
        <v>#N/A</v>
      </c>
      <c r="O50" s="158">
        <f>IF(ISNUMBER('実質公債費比率（分子）の構造'!O$53),'実質公債費比率（分子）の構造'!O$53,NA())</f>
        <v>-6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251</v>
      </c>
      <c r="E56" s="157"/>
      <c r="F56" s="157"/>
      <c r="G56" s="157">
        <f>'将来負担比率（分子）の構造'!J$52</f>
        <v>229</v>
      </c>
      <c r="H56" s="157"/>
      <c r="I56" s="157"/>
      <c r="J56" s="157">
        <f>'将来負担比率（分子）の構造'!K$52</f>
        <v>205</v>
      </c>
      <c r="K56" s="157"/>
      <c r="L56" s="157"/>
      <c r="M56" s="157">
        <f>'将来負担比率（分子）の構造'!L$52</f>
        <v>182</v>
      </c>
      <c r="N56" s="157"/>
      <c r="O56" s="157"/>
      <c r="P56" s="157">
        <f>'将来負担比率（分子）の構造'!M$52</f>
        <v>158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1857</v>
      </c>
      <c r="E58" s="157"/>
      <c r="F58" s="157"/>
      <c r="G58" s="157">
        <f>'将来負担比率（分子）の構造'!J$50</f>
        <v>1724</v>
      </c>
      <c r="H58" s="157"/>
      <c r="I58" s="157"/>
      <c r="J58" s="157">
        <f>'将来負担比率（分子）の構造'!K$50</f>
        <v>1724</v>
      </c>
      <c r="K58" s="157"/>
      <c r="L58" s="157"/>
      <c r="M58" s="157">
        <f>'将来負担比率（分子）の構造'!L$50</f>
        <v>1775</v>
      </c>
      <c r="N58" s="157"/>
      <c r="O58" s="157"/>
      <c r="P58" s="157">
        <f>'将来負担比率（分子）の構造'!M$50</f>
        <v>1775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v>
      </c>
      <c r="C62" s="157"/>
      <c r="D62" s="157"/>
      <c r="E62" s="157">
        <f>'将来負担比率（分子）の構造'!J$45</f>
        <v>7</v>
      </c>
      <c r="F62" s="157"/>
      <c r="G62" s="157"/>
      <c r="H62" s="157">
        <f>'将来負担比率（分子）の構造'!K$45</f>
        <v>18</v>
      </c>
      <c r="I62" s="157"/>
      <c r="J62" s="157"/>
      <c r="K62" s="157">
        <f>'将来負担比率（分子）の構造'!L$45</f>
        <v>17</v>
      </c>
      <c r="L62" s="157"/>
      <c r="M62" s="157"/>
      <c r="N62" s="157">
        <f>'将来負担比率（分子）の構造'!M$45</f>
        <v>10</v>
      </c>
      <c r="O62" s="157"/>
      <c r="P62" s="157"/>
    </row>
    <row r="63" spans="1:16" x14ac:dyDescent="0.2">
      <c r="A63" s="157" t="s">
        <v>34</v>
      </c>
      <c r="B63" s="157">
        <f>'将来負担比率（分子）の構造'!I$44</f>
        <v>21</v>
      </c>
      <c r="C63" s="157"/>
      <c r="D63" s="157"/>
      <c r="E63" s="157">
        <f>'将来負担比率（分子）の構造'!J$44</f>
        <v>17</v>
      </c>
      <c r="F63" s="157"/>
      <c r="G63" s="157"/>
      <c r="H63" s="157">
        <f>'将来負担比率（分子）の構造'!K$44</f>
        <v>14</v>
      </c>
      <c r="I63" s="157"/>
      <c r="J63" s="157"/>
      <c r="K63" s="157">
        <f>'将来負担比率（分子）の構造'!L$44</f>
        <v>11</v>
      </c>
      <c r="L63" s="157"/>
      <c r="M63" s="157"/>
      <c r="N63" s="157">
        <f>'将来負担比率（分子）の構造'!M$44</f>
        <v>7</v>
      </c>
      <c r="O63" s="157"/>
      <c r="P63" s="157"/>
    </row>
    <row r="64" spans="1:16" x14ac:dyDescent="0.2">
      <c r="A64" s="157" t="s">
        <v>33</v>
      </c>
      <c r="B64" s="157">
        <f>'将来負担比率（分子）の構造'!I$43</f>
        <v>118</v>
      </c>
      <c r="C64" s="157"/>
      <c r="D64" s="157"/>
      <c r="E64" s="157">
        <f>'将来負担比率（分子）の構造'!J$43</f>
        <v>113</v>
      </c>
      <c r="F64" s="157"/>
      <c r="G64" s="157"/>
      <c r="H64" s="157">
        <f>'将来負担比率（分子）の構造'!K$43</f>
        <v>105</v>
      </c>
      <c r="I64" s="157"/>
      <c r="J64" s="157"/>
      <c r="K64" s="157">
        <f>'将来負担比率（分子）の構造'!L$43</f>
        <v>97</v>
      </c>
      <c r="L64" s="157"/>
      <c r="M64" s="157"/>
      <c r="N64" s="157">
        <f>'将来負担比率（分子）の構造'!M$43</f>
        <v>72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90</v>
      </c>
      <c r="C66" s="157"/>
      <c r="D66" s="157"/>
      <c r="E66" s="157">
        <f>'将来負担比率（分子）の構造'!J$41</f>
        <v>75</v>
      </c>
      <c r="F66" s="157"/>
      <c r="G66" s="157"/>
      <c r="H66" s="157">
        <f>'将来負担比率（分子）の構造'!K$41</f>
        <v>60</v>
      </c>
      <c r="I66" s="157"/>
      <c r="J66" s="157"/>
      <c r="K66" s="157">
        <f>'将来負担比率（分子）の構造'!L$41</f>
        <v>48</v>
      </c>
      <c r="L66" s="157"/>
      <c r="M66" s="157"/>
      <c r="N66" s="157">
        <f>'将来負担比率（分子）の構造'!M$41</f>
        <v>39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1147</v>
      </c>
      <c r="C72" s="161">
        <f>基金残高に係る経年分析!G55</f>
        <v>1198</v>
      </c>
      <c r="D72" s="161">
        <f>基金残高に係る経年分析!H55</f>
        <v>1198</v>
      </c>
    </row>
    <row r="73" spans="1:16" x14ac:dyDescent="0.2">
      <c r="A73" s="160" t="s">
        <v>74</v>
      </c>
      <c r="B73" s="161">
        <f>基金残高に係る経年分析!F56</f>
        <v>5</v>
      </c>
      <c r="C73" s="161">
        <f>基金残高に係る経年分析!G56</f>
        <v>5</v>
      </c>
      <c r="D73" s="161">
        <f>基金残高に係る経年分析!H56</f>
        <v>5</v>
      </c>
    </row>
    <row r="74" spans="1:16" x14ac:dyDescent="0.2">
      <c r="A74" s="160" t="s">
        <v>75</v>
      </c>
      <c r="B74" s="161">
        <f>基金残高に係る経年分析!F57</f>
        <v>558</v>
      </c>
      <c r="C74" s="161">
        <f>基金残高に係る経年分析!G57</f>
        <v>559</v>
      </c>
      <c r="D74" s="161">
        <f>基金残高に係る経年分析!H57</f>
        <v>559</v>
      </c>
    </row>
  </sheetData>
  <sheetProtection algorithmName="SHA-512" hashValue="zsAQa8M0eF/DppjLizeBWgHhF1iCRMU/W3iCzm+PcNLY6mybkmNwY03ZfYiNp8oXGtf/K3115eIdToTCDHX1/g==" saltValue="2D9nuP+MpCFP4dtpb8rvZ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42313</v>
      </c>
      <c r="S5" s="664"/>
      <c r="T5" s="664"/>
      <c r="U5" s="664"/>
      <c r="V5" s="664"/>
      <c r="W5" s="664"/>
      <c r="X5" s="664"/>
      <c r="Y5" s="689"/>
      <c r="Z5" s="702">
        <v>3.3</v>
      </c>
      <c r="AA5" s="702"/>
      <c r="AB5" s="702"/>
      <c r="AC5" s="702"/>
      <c r="AD5" s="703">
        <v>42313</v>
      </c>
      <c r="AE5" s="703"/>
      <c r="AF5" s="703"/>
      <c r="AG5" s="703"/>
      <c r="AH5" s="703"/>
      <c r="AI5" s="703"/>
      <c r="AJ5" s="703"/>
      <c r="AK5" s="703"/>
      <c r="AL5" s="690">
        <v>13.4</v>
      </c>
      <c r="AM5" s="672"/>
      <c r="AN5" s="672"/>
      <c r="AO5" s="691"/>
      <c r="AP5" s="666" t="s">
        <v>215</v>
      </c>
      <c r="AQ5" s="667"/>
      <c r="AR5" s="667"/>
      <c r="AS5" s="667"/>
      <c r="AT5" s="667"/>
      <c r="AU5" s="667"/>
      <c r="AV5" s="667"/>
      <c r="AW5" s="667"/>
      <c r="AX5" s="667"/>
      <c r="AY5" s="667"/>
      <c r="AZ5" s="667"/>
      <c r="BA5" s="667"/>
      <c r="BB5" s="667"/>
      <c r="BC5" s="667"/>
      <c r="BD5" s="667"/>
      <c r="BE5" s="667"/>
      <c r="BF5" s="668"/>
      <c r="BG5" s="608">
        <v>42313</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3922</v>
      </c>
      <c r="S6" s="609"/>
      <c r="T6" s="609"/>
      <c r="U6" s="609"/>
      <c r="V6" s="609"/>
      <c r="W6" s="609"/>
      <c r="X6" s="609"/>
      <c r="Y6" s="610"/>
      <c r="Z6" s="646">
        <v>0.3</v>
      </c>
      <c r="AA6" s="646"/>
      <c r="AB6" s="646"/>
      <c r="AC6" s="646"/>
      <c r="AD6" s="647">
        <v>3922</v>
      </c>
      <c r="AE6" s="647"/>
      <c r="AF6" s="647"/>
      <c r="AG6" s="647"/>
      <c r="AH6" s="647"/>
      <c r="AI6" s="647"/>
      <c r="AJ6" s="647"/>
      <c r="AK6" s="647"/>
      <c r="AL6" s="611">
        <v>1.2</v>
      </c>
      <c r="AM6" s="612"/>
      <c r="AN6" s="612"/>
      <c r="AO6" s="648"/>
      <c r="AP6" s="605" t="s">
        <v>220</v>
      </c>
      <c r="AQ6" s="606"/>
      <c r="AR6" s="606"/>
      <c r="AS6" s="606"/>
      <c r="AT6" s="606"/>
      <c r="AU6" s="606"/>
      <c r="AV6" s="606"/>
      <c r="AW6" s="606"/>
      <c r="AX6" s="606"/>
      <c r="AY6" s="606"/>
      <c r="AZ6" s="606"/>
      <c r="BA6" s="606"/>
      <c r="BB6" s="606"/>
      <c r="BC6" s="606"/>
      <c r="BD6" s="606"/>
      <c r="BE6" s="606"/>
      <c r="BF6" s="607"/>
      <c r="BG6" s="608">
        <v>42313</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221</v>
      </c>
      <c r="CE6" s="667"/>
      <c r="CF6" s="667"/>
      <c r="CG6" s="667"/>
      <c r="CH6" s="667"/>
      <c r="CI6" s="667"/>
      <c r="CJ6" s="667"/>
      <c r="CK6" s="667"/>
      <c r="CL6" s="667"/>
      <c r="CM6" s="667"/>
      <c r="CN6" s="667"/>
      <c r="CO6" s="667"/>
      <c r="CP6" s="667"/>
      <c r="CQ6" s="668"/>
      <c r="CR6" s="608">
        <v>16474</v>
      </c>
      <c r="CS6" s="609"/>
      <c r="CT6" s="609"/>
      <c r="CU6" s="609"/>
      <c r="CV6" s="609"/>
      <c r="CW6" s="609"/>
      <c r="CX6" s="609"/>
      <c r="CY6" s="610"/>
      <c r="CZ6" s="690">
        <v>1.8</v>
      </c>
      <c r="DA6" s="672"/>
      <c r="DB6" s="672"/>
      <c r="DC6" s="692"/>
      <c r="DD6" s="614" t="s">
        <v>122</v>
      </c>
      <c r="DE6" s="609"/>
      <c r="DF6" s="609"/>
      <c r="DG6" s="609"/>
      <c r="DH6" s="609"/>
      <c r="DI6" s="609"/>
      <c r="DJ6" s="609"/>
      <c r="DK6" s="609"/>
      <c r="DL6" s="609"/>
      <c r="DM6" s="609"/>
      <c r="DN6" s="609"/>
      <c r="DO6" s="609"/>
      <c r="DP6" s="610"/>
      <c r="DQ6" s="614">
        <v>16474</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96</v>
      </c>
      <c r="S7" s="609"/>
      <c r="T7" s="609"/>
      <c r="U7" s="609"/>
      <c r="V7" s="609"/>
      <c r="W7" s="609"/>
      <c r="X7" s="609"/>
      <c r="Y7" s="610"/>
      <c r="Z7" s="646">
        <v>0</v>
      </c>
      <c r="AA7" s="646"/>
      <c r="AB7" s="646"/>
      <c r="AC7" s="646"/>
      <c r="AD7" s="647">
        <v>96</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18842</v>
      </c>
      <c r="BH7" s="609"/>
      <c r="BI7" s="609"/>
      <c r="BJ7" s="609"/>
      <c r="BK7" s="609"/>
      <c r="BL7" s="609"/>
      <c r="BM7" s="609"/>
      <c r="BN7" s="610"/>
      <c r="BO7" s="646">
        <v>44.5</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368391</v>
      </c>
      <c r="CS7" s="609"/>
      <c r="CT7" s="609"/>
      <c r="CU7" s="609"/>
      <c r="CV7" s="609"/>
      <c r="CW7" s="609"/>
      <c r="CX7" s="609"/>
      <c r="CY7" s="610"/>
      <c r="CZ7" s="646">
        <v>40.1</v>
      </c>
      <c r="DA7" s="646"/>
      <c r="DB7" s="646"/>
      <c r="DC7" s="646"/>
      <c r="DD7" s="614" t="s">
        <v>122</v>
      </c>
      <c r="DE7" s="609"/>
      <c r="DF7" s="609"/>
      <c r="DG7" s="609"/>
      <c r="DH7" s="609"/>
      <c r="DI7" s="609"/>
      <c r="DJ7" s="609"/>
      <c r="DK7" s="609"/>
      <c r="DL7" s="609"/>
      <c r="DM7" s="609"/>
      <c r="DN7" s="609"/>
      <c r="DO7" s="609"/>
      <c r="DP7" s="610"/>
      <c r="DQ7" s="614">
        <v>124587</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503</v>
      </c>
      <c r="S8" s="609"/>
      <c r="T8" s="609"/>
      <c r="U8" s="609"/>
      <c r="V8" s="609"/>
      <c r="W8" s="609"/>
      <c r="X8" s="609"/>
      <c r="Y8" s="610"/>
      <c r="Z8" s="646">
        <v>0</v>
      </c>
      <c r="AA8" s="646"/>
      <c r="AB8" s="646"/>
      <c r="AC8" s="646"/>
      <c r="AD8" s="647">
        <v>503</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337</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56636</v>
      </c>
      <c r="CS8" s="609"/>
      <c r="CT8" s="609"/>
      <c r="CU8" s="609"/>
      <c r="CV8" s="609"/>
      <c r="CW8" s="609"/>
      <c r="CX8" s="609"/>
      <c r="CY8" s="610"/>
      <c r="CZ8" s="646">
        <v>6.2</v>
      </c>
      <c r="DA8" s="646"/>
      <c r="DB8" s="646"/>
      <c r="DC8" s="646"/>
      <c r="DD8" s="614" t="s">
        <v>122</v>
      </c>
      <c r="DE8" s="609"/>
      <c r="DF8" s="609"/>
      <c r="DG8" s="609"/>
      <c r="DH8" s="609"/>
      <c r="DI8" s="609"/>
      <c r="DJ8" s="609"/>
      <c r="DK8" s="609"/>
      <c r="DL8" s="609"/>
      <c r="DM8" s="609"/>
      <c r="DN8" s="609"/>
      <c r="DO8" s="609"/>
      <c r="DP8" s="610"/>
      <c r="DQ8" s="614">
        <v>36840</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737</v>
      </c>
      <c r="S9" s="609"/>
      <c r="T9" s="609"/>
      <c r="U9" s="609"/>
      <c r="V9" s="609"/>
      <c r="W9" s="609"/>
      <c r="X9" s="609"/>
      <c r="Y9" s="610"/>
      <c r="Z9" s="646">
        <v>0.1</v>
      </c>
      <c r="AA9" s="646"/>
      <c r="AB9" s="646"/>
      <c r="AC9" s="646"/>
      <c r="AD9" s="647">
        <v>737</v>
      </c>
      <c r="AE9" s="647"/>
      <c r="AF9" s="647"/>
      <c r="AG9" s="647"/>
      <c r="AH9" s="647"/>
      <c r="AI9" s="647"/>
      <c r="AJ9" s="647"/>
      <c r="AK9" s="647"/>
      <c r="AL9" s="611">
        <v>0.2</v>
      </c>
      <c r="AM9" s="612"/>
      <c r="AN9" s="612"/>
      <c r="AO9" s="648"/>
      <c r="AP9" s="605" t="s">
        <v>229</v>
      </c>
      <c r="AQ9" s="606"/>
      <c r="AR9" s="606"/>
      <c r="AS9" s="606"/>
      <c r="AT9" s="606"/>
      <c r="AU9" s="606"/>
      <c r="AV9" s="606"/>
      <c r="AW9" s="606"/>
      <c r="AX9" s="606"/>
      <c r="AY9" s="606"/>
      <c r="AZ9" s="606"/>
      <c r="BA9" s="606"/>
      <c r="BB9" s="606"/>
      <c r="BC9" s="606"/>
      <c r="BD9" s="606"/>
      <c r="BE9" s="606"/>
      <c r="BF9" s="607"/>
      <c r="BG9" s="608">
        <v>16004</v>
      </c>
      <c r="BH9" s="609"/>
      <c r="BI9" s="609"/>
      <c r="BJ9" s="609"/>
      <c r="BK9" s="609"/>
      <c r="BL9" s="609"/>
      <c r="BM9" s="609"/>
      <c r="BN9" s="610"/>
      <c r="BO9" s="646">
        <v>37.799999999999997</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100042</v>
      </c>
      <c r="CS9" s="609"/>
      <c r="CT9" s="609"/>
      <c r="CU9" s="609"/>
      <c r="CV9" s="609"/>
      <c r="CW9" s="609"/>
      <c r="CX9" s="609"/>
      <c r="CY9" s="610"/>
      <c r="CZ9" s="646">
        <v>10.9</v>
      </c>
      <c r="DA9" s="646"/>
      <c r="DB9" s="646"/>
      <c r="DC9" s="646"/>
      <c r="DD9" s="614" t="s">
        <v>122</v>
      </c>
      <c r="DE9" s="609"/>
      <c r="DF9" s="609"/>
      <c r="DG9" s="609"/>
      <c r="DH9" s="609"/>
      <c r="DI9" s="609"/>
      <c r="DJ9" s="609"/>
      <c r="DK9" s="609"/>
      <c r="DL9" s="609"/>
      <c r="DM9" s="609"/>
      <c r="DN9" s="609"/>
      <c r="DO9" s="609"/>
      <c r="DP9" s="610"/>
      <c r="DQ9" s="614">
        <v>13016</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1319</v>
      </c>
      <c r="BH10" s="609"/>
      <c r="BI10" s="609"/>
      <c r="BJ10" s="609"/>
      <c r="BK10" s="609"/>
      <c r="BL10" s="609"/>
      <c r="BM10" s="609"/>
      <c r="BN10" s="610"/>
      <c r="BO10" s="646">
        <v>3.1</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4683</v>
      </c>
      <c r="S11" s="609"/>
      <c r="T11" s="609"/>
      <c r="U11" s="609"/>
      <c r="V11" s="609"/>
      <c r="W11" s="609"/>
      <c r="X11" s="609"/>
      <c r="Y11" s="610"/>
      <c r="Z11" s="611">
        <v>0.4</v>
      </c>
      <c r="AA11" s="612"/>
      <c r="AB11" s="612"/>
      <c r="AC11" s="613"/>
      <c r="AD11" s="614">
        <v>4683</v>
      </c>
      <c r="AE11" s="609"/>
      <c r="AF11" s="609"/>
      <c r="AG11" s="609"/>
      <c r="AH11" s="609"/>
      <c r="AI11" s="609"/>
      <c r="AJ11" s="609"/>
      <c r="AK11" s="610"/>
      <c r="AL11" s="611">
        <v>1.5</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1182</v>
      </c>
      <c r="BH11" s="609"/>
      <c r="BI11" s="609"/>
      <c r="BJ11" s="609"/>
      <c r="BK11" s="609"/>
      <c r="BL11" s="609"/>
      <c r="BM11" s="609"/>
      <c r="BN11" s="610"/>
      <c r="BO11" s="646">
        <v>2.8</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36438</v>
      </c>
      <c r="CS11" s="609"/>
      <c r="CT11" s="609"/>
      <c r="CU11" s="609"/>
      <c r="CV11" s="609"/>
      <c r="CW11" s="609"/>
      <c r="CX11" s="609"/>
      <c r="CY11" s="610"/>
      <c r="CZ11" s="646">
        <v>4</v>
      </c>
      <c r="DA11" s="646"/>
      <c r="DB11" s="646"/>
      <c r="DC11" s="646"/>
      <c r="DD11" s="614">
        <v>11440</v>
      </c>
      <c r="DE11" s="609"/>
      <c r="DF11" s="609"/>
      <c r="DG11" s="609"/>
      <c r="DH11" s="609"/>
      <c r="DI11" s="609"/>
      <c r="DJ11" s="609"/>
      <c r="DK11" s="609"/>
      <c r="DL11" s="609"/>
      <c r="DM11" s="609"/>
      <c r="DN11" s="609"/>
      <c r="DO11" s="609"/>
      <c r="DP11" s="610"/>
      <c r="DQ11" s="614">
        <v>10601</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20652</v>
      </c>
      <c r="BH12" s="609"/>
      <c r="BI12" s="609"/>
      <c r="BJ12" s="609"/>
      <c r="BK12" s="609"/>
      <c r="BL12" s="609"/>
      <c r="BM12" s="609"/>
      <c r="BN12" s="610"/>
      <c r="BO12" s="646">
        <v>48.8</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24203</v>
      </c>
      <c r="CS12" s="609"/>
      <c r="CT12" s="609"/>
      <c r="CU12" s="609"/>
      <c r="CV12" s="609"/>
      <c r="CW12" s="609"/>
      <c r="CX12" s="609"/>
      <c r="CY12" s="610"/>
      <c r="CZ12" s="646">
        <v>2.6</v>
      </c>
      <c r="DA12" s="646"/>
      <c r="DB12" s="646"/>
      <c r="DC12" s="646"/>
      <c r="DD12" s="614" t="s">
        <v>122</v>
      </c>
      <c r="DE12" s="609"/>
      <c r="DF12" s="609"/>
      <c r="DG12" s="609"/>
      <c r="DH12" s="609"/>
      <c r="DI12" s="609"/>
      <c r="DJ12" s="609"/>
      <c r="DK12" s="609"/>
      <c r="DL12" s="609"/>
      <c r="DM12" s="609"/>
      <c r="DN12" s="609"/>
      <c r="DO12" s="609"/>
      <c r="DP12" s="610"/>
      <c r="DQ12" s="614">
        <v>20870</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v>14</v>
      </c>
      <c r="S13" s="609"/>
      <c r="T13" s="609"/>
      <c r="U13" s="609"/>
      <c r="V13" s="609"/>
      <c r="W13" s="609"/>
      <c r="X13" s="609"/>
      <c r="Y13" s="610"/>
      <c r="Z13" s="646">
        <v>0</v>
      </c>
      <c r="AA13" s="646"/>
      <c r="AB13" s="646"/>
      <c r="AC13" s="646"/>
      <c r="AD13" s="647">
        <v>14</v>
      </c>
      <c r="AE13" s="647"/>
      <c r="AF13" s="647"/>
      <c r="AG13" s="647"/>
      <c r="AH13" s="647"/>
      <c r="AI13" s="647"/>
      <c r="AJ13" s="647"/>
      <c r="AK13" s="647"/>
      <c r="AL13" s="611">
        <v>0</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18730</v>
      </c>
      <c r="BH13" s="609"/>
      <c r="BI13" s="609"/>
      <c r="BJ13" s="609"/>
      <c r="BK13" s="609"/>
      <c r="BL13" s="609"/>
      <c r="BM13" s="609"/>
      <c r="BN13" s="610"/>
      <c r="BO13" s="646">
        <v>44.3</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196842</v>
      </c>
      <c r="CS13" s="609"/>
      <c r="CT13" s="609"/>
      <c r="CU13" s="609"/>
      <c r="CV13" s="609"/>
      <c r="CW13" s="609"/>
      <c r="CX13" s="609"/>
      <c r="CY13" s="610"/>
      <c r="CZ13" s="646">
        <v>21.4</v>
      </c>
      <c r="DA13" s="646"/>
      <c r="DB13" s="646"/>
      <c r="DC13" s="646"/>
      <c r="DD13" s="614">
        <v>156257</v>
      </c>
      <c r="DE13" s="609"/>
      <c r="DF13" s="609"/>
      <c r="DG13" s="609"/>
      <c r="DH13" s="609"/>
      <c r="DI13" s="609"/>
      <c r="DJ13" s="609"/>
      <c r="DK13" s="609"/>
      <c r="DL13" s="609"/>
      <c r="DM13" s="609"/>
      <c r="DN13" s="609"/>
      <c r="DO13" s="609"/>
      <c r="DP13" s="610"/>
      <c r="DQ13" s="614">
        <v>17724</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1323</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36791</v>
      </c>
      <c r="CS14" s="609"/>
      <c r="CT14" s="609"/>
      <c r="CU14" s="609"/>
      <c r="CV14" s="609"/>
      <c r="CW14" s="609"/>
      <c r="CX14" s="609"/>
      <c r="CY14" s="610"/>
      <c r="CZ14" s="646">
        <v>4</v>
      </c>
      <c r="DA14" s="646"/>
      <c r="DB14" s="646"/>
      <c r="DC14" s="646"/>
      <c r="DD14" s="614">
        <v>27000</v>
      </c>
      <c r="DE14" s="609"/>
      <c r="DF14" s="609"/>
      <c r="DG14" s="609"/>
      <c r="DH14" s="609"/>
      <c r="DI14" s="609"/>
      <c r="DJ14" s="609"/>
      <c r="DK14" s="609"/>
      <c r="DL14" s="609"/>
      <c r="DM14" s="609"/>
      <c r="DN14" s="609"/>
      <c r="DO14" s="609"/>
      <c r="DP14" s="610"/>
      <c r="DQ14" s="614">
        <v>13971</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1485</v>
      </c>
      <c r="S15" s="609"/>
      <c r="T15" s="609"/>
      <c r="U15" s="609"/>
      <c r="V15" s="609"/>
      <c r="W15" s="609"/>
      <c r="X15" s="609"/>
      <c r="Y15" s="610"/>
      <c r="Z15" s="646">
        <v>0.1</v>
      </c>
      <c r="AA15" s="646"/>
      <c r="AB15" s="646"/>
      <c r="AC15" s="646"/>
      <c r="AD15" s="647">
        <v>1485</v>
      </c>
      <c r="AE15" s="647"/>
      <c r="AF15" s="647"/>
      <c r="AG15" s="647"/>
      <c r="AH15" s="647"/>
      <c r="AI15" s="647"/>
      <c r="AJ15" s="647"/>
      <c r="AK15" s="647"/>
      <c r="AL15" s="611">
        <v>0.5</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1496</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73355</v>
      </c>
      <c r="CS15" s="609"/>
      <c r="CT15" s="609"/>
      <c r="CU15" s="609"/>
      <c r="CV15" s="609"/>
      <c r="CW15" s="609"/>
      <c r="CX15" s="609"/>
      <c r="CY15" s="610"/>
      <c r="CZ15" s="646">
        <v>8</v>
      </c>
      <c r="DA15" s="646"/>
      <c r="DB15" s="646"/>
      <c r="DC15" s="646"/>
      <c r="DD15" s="614" t="s">
        <v>122</v>
      </c>
      <c r="DE15" s="609"/>
      <c r="DF15" s="609"/>
      <c r="DG15" s="609"/>
      <c r="DH15" s="609"/>
      <c r="DI15" s="609"/>
      <c r="DJ15" s="609"/>
      <c r="DK15" s="609"/>
      <c r="DL15" s="609"/>
      <c r="DM15" s="609"/>
      <c r="DN15" s="609"/>
      <c r="DO15" s="609"/>
      <c r="DP15" s="610"/>
      <c r="DQ15" s="614">
        <v>42770</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1354</v>
      </c>
      <c r="S16" s="609"/>
      <c r="T16" s="609"/>
      <c r="U16" s="609"/>
      <c r="V16" s="609"/>
      <c r="W16" s="609"/>
      <c r="X16" s="609"/>
      <c r="Y16" s="610"/>
      <c r="Z16" s="646">
        <v>0.1</v>
      </c>
      <c r="AA16" s="646"/>
      <c r="AB16" s="646"/>
      <c r="AC16" s="646"/>
      <c r="AD16" s="647">
        <v>1354</v>
      </c>
      <c r="AE16" s="647"/>
      <c r="AF16" s="647"/>
      <c r="AG16" s="647"/>
      <c r="AH16" s="647"/>
      <c r="AI16" s="647"/>
      <c r="AJ16" s="647"/>
      <c r="AK16" s="647"/>
      <c r="AL16" s="611">
        <v>0.4</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862</v>
      </c>
      <c r="S17" s="609"/>
      <c r="T17" s="609"/>
      <c r="U17" s="609"/>
      <c r="V17" s="609"/>
      <c r="W17" s="609"/>
      <c r="X17" s="609"/>
      <c r="Y17" s="610"/>
      <c r="Z17" s="646">
        <v>0.1</v>
      </c>
      <c r="AA17" s="646"/>
      <c r="AB17" s="646"/>
      <c r="AC17" s="646"/>
      <c r="AD17" s="647">
        <v>862</v>
      </c>
      <c r="AE17" s="647"/>
      <c r="AF17" s="647"/>
      <c r="AG17" s="647"/>
      <c r="AH17" s="647"/>
      <c r="AI17" s="647"/>
      <c r="AJ17" s="647"/>
      <c r="AK17" s="647"/>
      <c r="AL17" s="611">
        <v>0.3</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10284</v>
      </c>
      <c r="CS17" s="609"/>
      <c r="CT17" s="609"/>
      <c r="CU17" s="609"/>
      <c r="CV17" s="609"/>
      <c r="CW17" s="609"/>
      <c r="CX17" s="609"/>
      <c r="CY17" s="610"/>
      <c r="CZ17" s="646">
        <v>1.1000000000000001</v>
      </c>
      <c r="DA17" s="646"/>
      <c r="DB17" s="646"/>
      <c r="DC17" s="646"/>
      <c r="DD17" s="614" t="s">
        <v>122</v>
      </c>
      <c r="DE17" s="609"/>
      <c r="DF17" s="609"/>
      <c r="DG17" s="609"/>
      <c r="DH17" s="609"/>
      <c r="DI17" s="609"/>
      <c r="DJ17" s="609"/>
      <c r="DK17" s="609"/>
      <c r="DL17" s="609"/>
      <c r="DM17" s="609"/>
      <c r="DN17" s="609"/>
      <c r="DO17" s="609"/>
      <c r="DP17" s="610"/>
      <c r="DQ17" s="614">
        <v>10284</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t="s">
        <v>122</v>
      </c>
      <c r="S18" s="609"/>
      <c r="T18" s="609"/>
      <c r="U18" s="609"/>
      <c r="V18" s="609"/>
      <c r="W18" s="609"/>
      <c r="X18" s="609"/>
      <c r="Y18" s="610"/>
      <c r="Z18" s="646" t="s">
        <v>122</v>
      </c>
      <c r="AA18" s="646"/>
      <c r="AB18" s="646"/>
      <c r="AC18" s="646"/>
      <c r="AD18" s="647" t="s">
        <v>122</v>
      </c>
      <c r="AE18" s="647"/>
      <c r="AF18" s="647"/>
      <c r="AG18" s="647"/>
      <c r="AH18" s="647"/>
      <c r="AI18" s="647"/>
      <c r="AJ18" s="647"/>
      <c r="AK18" s="647"/>
      <c r="AL18" s="611" t="s">
        <v>122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862</v>
      </c>
      <c r="S19" s="609"/>
      <c r="T19" s="609"/>
      <c r="U19" s="609"/>
      <c r="V19" s="609"/>
      <c r="W19" s="609"/>
      <c r="X19" s="609"/>
      <c r="Y19" s="610"/>
      <c r="Z19" s="646">
        <v>0.1</v>
      </c>
      <c r="AA19" s="646"/>
      <c r="AB19" s="646"/>
      <c r="AC19" s="646"/>
      <c r="AD19" s="647">
        <v>862</v>
      </c>
      <c r="AE19" s="647"/>
      <c r="AF19" s="647"/>
      <c r="AG19" s="647"/>
      <c r="AH19" s="647"/>
      <c r="AI19" s="647"/>
      <c r="AJ19" s="647"/>
      <c r="AK19" s="647"/>
      <c r="AL19" s="611">
        <v>0.3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919456</v>
      </c>
      <c r="CS20" s="609"/>
      <c r="CT20" s="609"/>
      <c r="CU20" s="609"/>
      <c r="CV20" s="609"/>
      <c r="CW20" s="609"/>
      <c r="CX20" s="609"/>
      <c r="CY20" s="610"/>
      <c r="CZ20" s="646">
        <v>100</v>
      </c>
      <c r="DA20" s="646"/>
      <c r="DB20" s="646"/>
      <c r="DC20" s="646"/>
      <c r="DD20" s="614">
        <v>194697</v>
      </c>
      <c r="DE20" s="609"/>
      <c r="DF20" s="609"/>
      <c r="DG20" s="609"/>
      <c r="DH20" s="609"/>
      <c r="DI20" s="609"/>
      <c r="DJ20" s="609"/>
      <c r="DK20" s="609"/>
      <c r="DL20" s="609"/>
      <c r="DM20" s="609"/>
      <c r="DN20" s="609"/>
      <c r="DO20" s="609"/>
      <c r="DP20" s="610"/>
      <c r="DQ20" s="614">
        <v>307137</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315553</v>
      </c>
      <c r="S21" s="609"/>
      <c r="T21" s="609"/>
      <c r="U21" s="609"/>
      <c r="V21" s="609"/>
      <c r="W21" s="609"/>
      <c r="X21" s="609"/>
      <c r="Y21" s="610"/>
      <c r="Z21" s="646">
        <v>24.5</v>
      </c>
      <c r="AA21" s="646"/>
      <c r="AB21" s="646"/>
      <c r="AC21" s="646"/>
      <c r="AD21" s="647">
        <v>238423</v>
      </c>
      <c r="AE21" s="647"/>
      <c r="AF21" s="647"/>
      <c r="AG21" s="647"/>
      <c r="AH21" s="647"/>
      <c r="AI21" s="647"/>
      <c r="AJ21" s="647"/>
      <c r="AK21" s="647"/>
      <c r="AL21" s="611">
        <v>75.3</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238423</v>
      </c>
      <c r="S22" s="609"/>
      <c r="T22" s="609"/>
      <c r="U22" s="609"/>
      <c r="V22" s="609"/>
      <c r="W22" s="609"/>
      <c r="X22" s="609"/>
      <c r="Y22" s="610"/>
      <c r="Z22" s="646">
        <v>18.5</v>
      </c>
      <c r="AA22" s="646"/>
      <c r="AB22" s="646"/>
      <c r="AC22" s="646"/>
      <c r="AD22" s="647">
        <v>238423</v>
      </c>
      <c r="AE22" s="647"/>
      <c r="AF22" s="647"/>
      <c r="AG22" s="647"/>
      <c r="AH22" s="647"/>
      <c r="AI22" s="647"/>
      <c r="AJ22" s="647"/>
      <c r="AK22" s="647"/>
      <c r="AL22" s="611">
        <v>75.3</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77130</v>
      </c>
      <c r="S23" s="609"/>
      <c r="T23" s="609"/>
      <c r="U23" s="609"/>
      <c r="V23" s="609"/>
      <c r="W23" s="609"/>
      <c r="X23" s="609"/>
      <c r="Y23" s="610"/>
      <c r="Z23" s="646">
        <v>6</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278</v>
      </c>
      <c r="CE24" s="667"/>
      <c r="CF24" s="667"/>
      <c r="CG24" s="667"/>
      <c r="CH24" s="667"/>
      <c r="CI24" s="667"/>
      <c r="CJ24" s="667"/>
      <c r="CK24" s="667"/>
      <c r="CL24" s="667"/>
      <c r="CM24" s="667"/>
      <c r="CN24" s="667"/>
      <c r="CO24" s="667"/>
      <c r="CP24" s="667"/>
      <c r="CQ24" s="668"/>
      <c r="CR24" s="663">
        <v>199443</v>
      </c>
      <c r="CS24" s="664"/>
      <c r="CT24" s="664"/>
      <c r="CU24" s="664"/>
      <c r="CV24" s="664"/>
      <c r="CW24" s="664"/>
      <c r="CX24" s="664"/>
      <c r="CY24" s="689"/>
      <c r="CZ24" s="690">
        <v>21.7</v>
      </c>
      <c r="DA24" s="672"/>
      <c r="DB24" s="672"/>
      <c r="DC24" s="692"/>
      <c r="DD24" s="688">
        <v>159709</v>
      </c>
      <c r="DE24" s="664"/>
      <c r="DF24" s="664"/>
      <c r="DG24" s="664"/>
      <c r="DH24" s="664"/>
      <c r="DI24" s="664"/>
      <c r="DJ24" s="664"/>
      <c r="DK24" s="689"/>
      <c r="DL24" s="688">
        <v>158634</v>
      </c>
      <c r="DM24" s="664"/>
      <c r="DN24" s="664"/>
      <c r="DO24" s="664"/>
      <c r="DP24" s="664"/>
      <c r="DQ24" s="664"/>
      <c r="DR24" s="664"/>
      <c r="DS24" s="664"/>
      <c r="DT24" s="664"/>
      <c r="DU24" s="664"/>
      <c r="DV24" s="689"/>
      <c r="DW24" s="690">
        <v>50.1</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371522</v>
      </c>
      <c r="S25" s="609"/>
      <c r="T25" s="609"/>
      <c r="U25" s="609"/>
      <c r="V25" s="609"/>
      <c r="W25" s="609"/>
      <c r="X25" s="609"/>
      <c r="Y25" s="610"/>
      <c r="Z25" s="646">
        <v>28.9</v>
      </c>
      <c r="AA25" s="646"/>
      <c r="AB25" s="646"/>
      <c r="AC25" s="646"/>
      <c r="AD25" s="647">
        <v>294392</v>
      </c>
      <c r="AE25" s="647"/>
      <c r="AF25" s="647"/>
      <c r="AG25" s="647"/>
      <c r="AH25" s="647"/>
      <c r="AI25" s="647"/>
      <c r="AJ25" s="647"/>
      <c r="AK25" s="647"/>
      <c r="AL25" s="611">
        <v>92.9</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186121</v>
      </c>
      <c r="CS25" s="621"/>
      <c r="CT25" s="621"/>
      <c r="CU25" s="621"/>
      <c r="CV25" s="621"/>
      <c r="CW25" s="621"/>
      <c r="CX25" s="621"/>
      <c r="CY25" s="622"/>
      <c r="CZ25" s="611">
        <v>20.2</v>
      </c>
      <c r="DA25" s="623"/>
      <c r="DB25" s="623"/>
      <c r="DC25" s="624"/>
      <c r="DD25" s="614">
        <v>148187</v>
      </c>
      <c r="DE25" s="621"/>
      <c r="DF25" s="621"/>
      <c r="DG25" s="621"/>
      <c r="DH25" s="621"/>
      <c r="DI25" s="621"/>
      <c r="DJ25" s="621"/>
      <c r="DK25" s="622"/>
      <c r="DL25" s="614">
        <v>148012</v>
      </c>
      <c r="DM25" s="621"/>
      <c r="DN25" s="621"/>
      <c r="DO25" s="621"/>
      <c r="DP25" s="621"/>
      <c r="DQ25" s="621"/>
      <c r="DR25" s="621"/>
      <c r="DS25" s="621"/>
      <c r="DT25" s="621"/>
      <c r="DU25" s="621"/>
      <c r="DV25" s="622"/>
      <c r="DW25" s="611">
        <v>46.7</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104849</v>
      </c>
      <c r="CS26" s="609"/>
      <c r="CT26" s="609"/>
      <c r="CU26" s="609"/>
      <c r="CV26" s="609"/>
      <c r="CW26" s="609"/>
      <c r="CX26" s="609"/>
      <c r="CY26" s="610"/>
      <c r="CZ26" s="611">
        <v>11.4</v>
      </c>
      <c r="DA26" s="623"/>
      <c r="DB26" s="623"/>
      <c r="DC26" s="624"/>
      <c r="DD26" s="614">
        <v>71946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t="s">
        <v>122</v>
      </c>
      <c r="S27" s="609"/>
      <c r="T27" s="609"/>
      <c r="U27" s="609"/>
      <c r="V27" s="609"/>
      <c r="W27" s="609"/>
      <c r="X27" s="609"/>
      <c r="Y27" s="610"/>
      <c r="Z27" s="646" t="s">
        <v>122</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42313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3038</v>
      </c>
      <c r="CS27" s="621"/>
      <c r="CT27" s="621"/>
      <c r="CU27" s="621"/>
      <c r="CV27" s="621"/>
      <c r="CW27" s="621"/>
      <c r="CX27" s="621"/>
      <c r="CY27" s="622"/>
      <c r="CZ27" s="611">
        <v>0.3</v>
      </c>
      <c r="DA27" s="623"/>
      <c r="DB27" s="623"/>
      <c r="DC27" s="624"/>
      <c r="DD27" s="614">
        <v>1238</v>
      </c>
      <c r="DE27" s="621"/>
      <c r="DF27" s="621"/>
      <c r="DG27" s="621"/>
      <c r="DH27" s="621"/>
      <c r="DI27" s="621"/>
      <c r="DJ27" s="621"/>
      <c r="DK27" s="622"/>
      <c r="DL27" s="614">
        <v>338</v>
      </c>
      <c r="DM27" s="621"/>
      <c r="DN27" s="621"/>
      <c r="DO27" s="621"/>
      <c r="DP27" s="621"/>
      <c r="DQ27" s="621"/>
      <c r="DR27" s="621"/>
      <c r="DS27" s="621"/>
      <c r="DT27" s="621"/>
      <c r="DU27" s="621"/>
      <c r="DV27" s="622"/>
      <c r="DW27" s="611">
        <v>0.1</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14416</v>
      </c>
      <c r="S28" s="609"/>
      <c r="T28" s="609"/>
      <c r="U28" s="609"/>
      <c r="V28" s="609"/>
      <c r="W28" s="609"/>
      <c r="X28" s="609"/>
      <c r="Y28" s="610"/>
      <c r="Z28" s="646">
        <v>1.1000000000000001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10284</v>
      </c>
      <c r="CS28" s="609"/>
      <c r="CT28" s="609"/>
      <c r="CU28" s="609"/>
      <c r="CV28" s="609"/>
      <c r="CW28" s="609"/>
      <c r="CX28" s="609"/>
      <c r="CY28" s="610"/>
      <c r="CZ28" s="611">
        <v>1.1000000000000001</v>
      </c>
      <c r="DA28" s="623"/>
      <c r="DB28" s="623"/>
      <c r="DC28" s="624"/>
      <c r="DD28" s="614">
        <v>10284</v>
      </c>
      <c r="DE28" s="609"/>
      <c r="DF28" s="609"/>
      <c r="DG28" s="609"/>
      <c r="DH28" s="609"/>
      <c r="DI28" s="609"/>
      <c r="DJ28" s="609"/>
      <c r="DK28" s="610"/>
      <c r="DL28" s="614">
        <v>10284</v>
      </c>
      <c r="DM28" s="609"/>
      <c r="DN28" s="609"/>
      <c r="DO28" s="609"/>
      <c r="DP28" s="609"/>
      <c r="DQ28" s="609"/>
      <c r="DR28" s="609"/>
      <c r="DS28" s="609"/>
      <c r="DT28" s="609"/>
      <c r="DU28" s="609"/>
      <c r="DV28" s="610"/>
      <c r="DW28" s="611">
        <v>3.2</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120</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10284</v>
      </c>
      <c r="CS29" s="621"/>
      <c r="CT29" s="621"/>
      <c r="CU29" s="621"/>
      <c r="CV29" s="621"/>
      <c r="CW29" s="621"/>
      <c r="CX29" s="621"/>
      <c r="CY29" s="622"/>
      <c r="CZ29" s="611">
        <v>1.1000000000000001</v>
      </c>
      <c r="DA29" s="623"/>
      <c r="DB29" s="623"/>
      <c r="DC29" s="624"/>
      <c r="DD29" s="614">
        <v>10284</v>
      </c>
      <c r="DE29" s="621"/>
      <c r="DF29" s="621"/>
      <c r="DG29" s="621"/>
      <c r="DH29" s="621"/>
      <c r="DI29" s="621"/>
      <c r="DJ29" s="621"/>
      <c r="DK29" s="622"/>
      <c r="DL29" s="614">
        <v>10284</v>
      </c>
      <c r="DM29" s="621"/>
      <c r="DN29" s="621"/>
      <c r="DO29" s="621"/>
      <c r="DP29" s="621"/>
      <c r="DQ29" s="621"/>
      <c r="DR29" s="621"/>
      <c r="DS29" s="621"/>
      <c r="DT29" s="621"/>
      <c r="DU29" s="621"/>
      <c r="DV29" s="622"/>
      <c r="DW29" s="611">
        <v>3.2</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43419</v>
      </c>
      <c r="S30" s="609"/>
      <c r="T30" s="609"/>
      <c r="U30" s="609"/>
      <c r="V30" s="609"/>
      <c r="W30" s="609"/>
      <c r="X30" s="609"/>
      <c r="Y30" s="610"/>
      <c r="Z30" s="646">
        <v>3.4</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0"/>
      <c r="BI30" s="680"/>
      <c r="BJ30" s="680"/>
      <c r="BK30" s="680"/>
      <c r="BL30" s="680"/>
      <c r="BM30" s="680"/>
      <c r="BN30" s="680"/>
      <c r="BO30" s="680"/>
      <c r="BP30" s="680"/>
      <c r="BQ30" s="681"/>
      <c r="BR30" s="660"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9521</v>
      </c>
      <c r="CS30" s="609"/>
      <c r="CT30" s="609"/>
      <c r="CU30" s="609"/>
      <c r="CV30" s="609"/>
      <c r="CW30" s="609"/>
      <c r="CX30" s="609"/>
      <c r="CY30" s="610"/>
      <c r="CZ30" s="611">
        <v>1</v>
      </c>
      <c r="DA30" s="623"/>
      <c r="DB30" s="623"/>
      <c r="DC30" s="624"/>
      <c r="DD30" s="614">
        <v>9521</v>
      </c>
      <c r="DE30" s="609"/>
      <c r="DF30" s="609"/>
      <c r="DG30" s="609"/>
      <c r="DH30" s="609"/>
      <c r="DI30" s="609"/>
      <c r="DJ30" s="609"/>
      <c r="DK30" s="610"/>
      <c r="DL30" s="614">
        <v>9521</v>
      </c>
      <c r="DM30" s="609"/>
      <c r="DN30" s="609"/>
      <c r="DO30" s="609"/>
      <c r="DP30" s="609"/>
      <c r="DQ30" s="609"/>
      <c r="DR30" s="609"/>
      <c r="DS30" s="609"/>
      <c r="DT30" s="609"/>
      <c r="DU30" s="609"/>
      <c r="DV30" s="610"/>
      <c r="DW30" s="611">
        <v>3</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6" t="s">
        <v>176</v>
      </c>
      <c r="AY31" s="667"/>
      <c r="AZ31" s="667"/>
      <c r="BA31" s="667"/>
      <c r="BB31" s="667"/>
      <c r="BC31" s="667"/>
      <c r="BD31" s="667"/>
      <c r="BE31" s="667"/>
      <c r="BF31" s="668"/>
      <c r="BG31" s="670">
        <v>99.7</v>
      </c>
      <c r="BH31" s="671"/>
      <c r="BI31" s="671"/>
      <c r="BJ31" s="671"/>
      <c r="BK31" s="671"/>
      <c r="BL31" s="671"/>
      <c r="BM31" s="672">
        <v>99.5</v>
      </c>
      <c r="BN31" s="671"/>
      <c r="BO31" s="671"/>
      <c r="BP31" s="671"/>
      <c r="BQ31" s="673"/>
      <c r="BR31" s="670">
        <v>100</v>
      </c>
      <c r="BS31" s="671"/>
      <c r="BT31" s="671"/>
      <c r="BU31" s="671"/>
      <c r="BV31" s="671"/>
      <c r="BW31" s="671"/>
      <c r="BX31" s="672">
        <v>99.9</v>
      </c>
      <c r="BY31" s="671"/>
      <c r="BZ31" s="671"/>
      <c r="CA31" s="671"/>
      <c r="CB31" s="673"/>
      <c r="CD31" s="629"/>
      <c r="CE31" s="630"/>
      <c r="CF31" s="605" t="s">
        <v>299</v>
      </c>
      <c r="CG31" s="606"/>
      <c r="CH31" s="606"/>
      <c r="CI31" s="606"/>
      <c r="CJ31" s="606"/>
      <c r="CK31" s="606"/>
      <c r="CL31" s="606"/>
      <c r="CM31" s="606"/>
      <c r="CN31" s="606"/>
      <c r="CO31" s="606"/>
      <c r="CP31" s="606"/>
      <c r="CQ31" s="607"/>
      <c r="CR31" s="608">
        <v>763</v>
      </c>
      <c r="CS31" s="621"/>
      <c r="CT31" s="621"/>
      <c r="CU31" s="621"/>
      <c r="CV31" s="621"/>
      <c r="CW31" s="621"/>
      <c r="CX31" s="621"/>
      <c r="CY31" s="622"/>
      <c r="CZ31" s="611">
        <v>0.1</v>
      </c>
      <c r="DA31" s="623"/>
      <c r="DB31" s="623"/>
      <c r="DC31" s="624"/>
      <c r="DD31" s="614">
        <v>763</v>
      </c>
      <c r="DE31" s="621"/>
      <c r="DF31" s="621"/>
      <c r="DG31" s="621"/>
      <c r="DH31" s="621"/>
      <c r="DI31" s="621"/>
      <c r="DJ31" s="621"/>
      <c r="DK31" s="622"/>
      <c r="DL31" s="614">
        <v>763</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466684</v>
      </c>
      <c r="S32" s="609"/>
      <c r="T32" s="609"/>
      <c r="U32" s="609"/>
      <c r="V32" s="609"/>
      <c r="W32" s="609"/>
      <c r="X32" s="609"/>
      <c r="Y32" s="610"/>
      <c r="Z32" s="646">
        <v>36.299999999999997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99.4</v>
      </c>
      <c r="BH32" s="621"/>
      <c r="BI32" s="621"/>
      <c r="BJ32" s="621"/>
      <c r="BK32" s="621"/>
      <c r="BL32" s="621"/>
      <c r="BM32" s="612">
        <v>99.3</v>
      </c>
      <c r="BN32" s="621"/>
      <c r="BO32" s="621"/>
      <c r="BP32" s="621"/>
      <c r="BQ32" s="644"/>
      <c r="BR32" s="679">
        <v>100</v>
      </c>
      <c r="BS32" s="621"/>
      <c r="BT32" s="621"/>
      <c r="BU32" s="621"/>
      <c r="BV32" s="621"/>
      <c r="BW32" s="621"/>
      <c r="BX32" s="612">
        <v>99.9</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477</v>
      </c>
      <c r="S33" s="609"/>
      <c r="T33" s="609"/>
      <c r="U33" s="609"/>
      <c r="V33" s="609"/>
      <c r="W33" s="609"/>
      <c r="X33" s="609"/>
      <c r="Y33" s="610"/>
      <c r="Z33" s="646">
        <v>0</v>
      </c>
      <c r="AA33" s="646"/>
      <c r="AB33" s="646"/>
      <c r="AC33" s="646"/>
      <c r="AD33" s="647">
        <v>450</v>
      </c>
      <c r="AE33" s="647"/>
      <c r="AF33" s="647"/>
      <c r="AG33" s="647"/>
      <c r="AH33" s="647"/>
      <c r="AI33" s="647"/>
      <c r="AJ33" s="647"/>
      <c r="AK33" s="647"/>
      <c r="AL33" s="611">
        <v>0.1</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99.9</v>
      </c>
      <c r="BH33" s="593"/>
      <c r="BI33" s="593"/>
      <c r="BJ33" s="593"/>
      <c r="BK33" s="593"/>
      <c r="BL33" s="593"/>
      <c r="BM33" s="639">
        <v>99.5</v>
      </c>
      <c r="BN33" s="593"/>
      <c r="BO33" s="593"/>
      <c r="BP33" s="593"/>
      <c r="BQ33" s="656"/>
      <c r="BR33" s="669">
        <v>99.9</v>
      </c>
      <c r="BS33" s="593"/>
      <c r="BT33" s="593"/>
      <c r="BU33" s="593"/>
      <c r="BV33" s="593"/>
      <c r="BW33" s="593"/>
      <c r="BX33" s="639">
        <v>99.9</v>
      </c>
      <c r="BY33" s="593"/>
      <c r="BZ33" s="593"/>
      <c r="CA33" s="593"/>
      <c r="CB33" s="656"/>
      <c r="CD33" s="605" t="s">
        <v>306</v>
      </c>
      <c r="CE33" s="606"/>
      <c r="CF33" s="606"/>
      <c r="CG33" s="606"/>
      <c r="CH33" s="606"/>
      <c r="CI33" s="606"/>
      <c r="CJ33" s="606"/>
      <c r="CK33" s="606"/>
      <c r="CL33" s="606"/>
      <c r="CM33" s="606"/>
      <c r="CN33" s="606"/>
      <c r="CO33" s="606"/>
      <c r="CP33" s="606"/>
      <c r="CQ33" s="607"/>
      <c r="CR33" s="608">
        <v>525316</v>
      </c>
      <c r="CS33" s="621"/>
      <c r="CT33" s="621"/>
      <c r="CU33" s="621"/>
      <c r="CV33" s="621"/>
      <c r="CW33" s="621"/>
      <c r="CX33" s="621"/>
      <c r="CY33" s="622"/>
      <c r="CZ33" s="611">
        <v>57.1</v>
      </c>
      <c r="DA33" s="623"/>
      <c r="DB33" s="623"/>
      <c r="DC33" s="624"/>
      <c r="DD33" s="614">
        <v>125748</v>
      </c>
      <c r="DE33" s="621"/>
      <c r="DF33" s="621"/>
      <c r="DG33" s="621"/>
      <c r="DH33" s="621"/>
      <c r="DI33" s="621"/>
      <c r="DJ33" s="621"/>
      <c r="DK33" s="622"/>
      <c r="DL33" s="614">
        <v>106340</v>
      </c>
      <c r="DM33" s="621"/>
      <c r="DN33" s="621"/>
      <c r="DO33" s="621"/>
      <c r="DP33" s="621"/>
      <c r="DQ33" s="621"/>
      <c r="DR33" s="621"/>
      <c r="DS33" s="621"/>
      <c r="DT33" s="621"/>
      <c r="DU33" s="621"/>
      <c r="DV33" s="622"/>
      <c r="DW33" s="611">
        <v>33.6</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134</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376107</v>
      </c>
      <c r="CS34" s="609"/>
      <c r="CT34" s="609"/>
      <c r="CU34" s="609"/>
      <c r="CV34" s="609"/>
      <c r="CW34" s="609"/>
      <c r="CX34" s="609"/>
      <c r="CY34" s="610"/>
      <c r="CZ34" s="611">
        <v>40.9</v>
      </c>
      <c r="DA34" s="623"/>
      <c r="DB34" s="623"/>
      <c r="DC34" s="624"/>
      <c r="DD34" s="614">
        <v>98930</v>
      </c>
      <c r="DE34" s="609"/>
      <c r="DF34" s="609"/>
      <c r="DG34" s="609"/>
      <c r="DH34" s="609"/>
      <c r="DI34" s="609"/>
      <c r="DJ34" s="609"/>
      <c r="DK34" s="610"/>
      <c r="DL34" s="614">
        <v>85507</v>
      </c>
      <c r="DM34" s="609"/>
      <c r="DN34" s="609"/>
      <c r="DO34" s="609"/>
      <c r="DP34" s="609"/>
      <c r="DQ34" s="609"/>
      <c r="DR34" s="609"/>
      <c r="DS34" s="609"/>
      <c r="DT34" s="609"/>
      <c r="DU34" s="609"/>
      <c r="DV34" s="610"/>
      <c r="DW34" s="611">
        <v>27</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6</v>
      </c>
      <c r="S35" s="609"/>
      <c r="T35" s="609"/>
      <c r="U35" s="609"/>
      <c r="V35" s="609"/>
      <c r="W35" s="609"/>
      <c r="X35" s="609"/>
      <c r="Y35" s="610"/>
      <c r="Z35" s="646">
        <v>0</v>
      </c>
      <c r="AA35" s="646"/>
      <c r="AB35" s="646"/>
      <c r="AC35" s="646"/>
      <c r="AD35" s="647" t="s">
        <v>122</v>
      </c>
      <c r="AE35" s="647"/>
      <c r="AF35" s="647"/>
      <c r="AG35" s="647"/>
      <c r="AH35" s="647"/>
      <c r="AI35" s="647"/>
      <c r="AJ35" s="647"/>
      <c r="AK35" s="647"/>
      <c r="AL35" s="611" t="s">
        <v>122</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41927</v>
      </c>
      <c r="CS35" s="621"/>
      <c r="CT35" s="621"/>
      <c r="CU35" s="621"/>
      <c r="CV35" s="621"/>
      <c r="CW35" s="621"/>
      <c r="CX35" s="621"/>
      <c r="CY35" s="622"/>
      <c r="CZ35" s="611">
        <v>4.5999999999999996</v>
      </c>
      <c r="DA35" s="623"/>
      <c r="DB35" s="623"/>
      <c r="DC35" s="624"/>
      <c r="DD35" s="614">
        <v>4782</v>
      </c>
      <c r="DE35" s="621"/>
      <c r="DF35" s="621"/>
      <c r="DG35" s="621"/>
      <c r="DH35" s="621"/>
      <c r="DI35" s="621"/>
      <c r="DJ35" s="621"/>
      <c r="DK35" s="622"/>
      <c r="DL35" s="614">
        <v>4782</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274673</v>
      </c>
      <c r="S36" s="609"/>
      <c r="T36" s="609"/>
      <c r="U36" s="609"/>
      <c r="V36" s="609"/>
      <c r="W36" s="609"/>
      <c r="X36" s="609"/>
      <c r="Y36" s="610"/>
      <c r="Z36" s="646">
        <v>21.4</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3">
        <v>68180</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35612</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99827</v>
      </c>
      <c r="CS36" s="609"/>
      <c r="CT36" s="609"/>
      <c r="CU36" s="609"/>
      <c r="CV36" s="609"/>
      <c r="CW36" s="609"/>
      <c r="CX36" s="609"/>
      <c r="CY36" s="610"/>
      <c r="CZ36" s="611">
        <v>10.9</v>
      </c>
      <c r="DA36" s="623"/>
      <c r="DB36" s="623"/>
      <c r="DC36" s="624"/>
      <c r="DD36" s="614">
        <v>20139</v>
      </c>
      <c r="DE36" s="609"/>
      <c r="DF36" s="609"/>
      <c r="DG36" s="609"/>
      <c r="DH36" s="609"/>
      <c r="DI36" s="609"/>
      <c r="DJ36" s="609"/>
      <c r="DK36" s="610"/>
      <c r="DL36" s="614">
        <v>14305</v>
      </c>
      <c r="DM36" s="609"/>
      <c r="DN36" s="609"/>
      <c r="DO36" s="609"/>
      <c r="DP36" s="609"/>
      <c r="DQ36" s="609"/>
      <c r="DR36" s="609"/>
      <c r="DS36" s="609"/>
      <c r="DT36" s="609"/>
      <c r="DU36" s="609"/>
      <c r="DV36" s="610"/>
      <c r="DW36" s="611">
        <v>4.5</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114328</v>
      </c>
      <c r="S37" s="609"/>
      <c r="T37" s="609"/>
      <c r="U37" s="609"/>
      <c r="V37" s="609"/>
      <c r="W37" s="609"/>
      <c r="X37" s="609"/>
      <c r="Y37" s="610"/>
      <c r="Z37" s="646">
        <v>8.9</v>
      </c>
      <c r="AA37" s="646"/>
      <c r="AB37" s="646"/>
      <c r="AC37" s="646"/>
      <c r="AD37" s="647">
        <v>21951</v>
      </c>
      <c r="AE37" s="647"/>
      <c r="AF37" s="647"/>
      <c r="AG37" s="647"/>
      <c r="AH37" s="647"/>
      <c r="AI37" s="647"/>
      <c r="AJ37" s="647"/>
      <c r="AK37" s="647"/>
      <c r="AL37" s="611">
        <v>6.9</v>
      </c>
      <c r="AM37" s="612"/>
      <c r="AN37" s="612"/>
      <c r="AO37" s="648"/>
      <c r="AQ37" s="641" t="s">
        <v>318</v>
      </c>
      <c r="AR37" s="642"/>
      <c r="AS37" s="642"/>
      <c r="AT37" s="642"/>
      <c r="AU37" s="642"/>
      <c r="AV37" s="642"/>
      <c r="AW37" s="642"/>
      <c r="AX37" s="642"/>
      <c r="AY37" s="643"/>
      <c r="AZ37" s="608">
        <v>48447</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35612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6576</v>
      </c>
      <c r="CS37" s="621"/>
      <c r="CT37" s="621"/>
      <c r="CU37" s="621"/>
      <c r="CV37" s="621"/>
      <c r="CW37" s="621"/>
      <c r="CX37" s="621"/>
      <c r="CY37" s="622"/>
      <c r="CZ37" s="611">
        <v>0.7</v>
      </c>
      <c r="DA37" s="623"/>
      <c r="DB37" s="623"/>
      <c r="DC37" s="624"/>
      <c r="DD37" s="614">
        <v>970</v>
      </c>
      <c r="DE37" s="621"/>
      <c r="DF37" s="621"/>
      <c r="DG37" s="621"/>
      <c r="DH37" s="621"/>
      <c r="DI37" s="621"/>
      <c r="DJ37" s="621"/>
      <c r="DK37" s="622"/>
      <c r="DL37" s="614">
        <v>970</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12429</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27</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7304</v>
      </c>
      <c r="CS38" s="609"/>
      <c r="CT38" s="609"/>
      <c r="CU38" s="609"/>
      <c r="CV38" s="609"/>
      <c r="CW38" s="609"/>
      <c r="CX38" s="609"/>
      <c r="CY38" s="610"/>
      <c r="CZ38" s="611">
        <v>0.8</v>
      </c>
      <c r="DA38" s="623"/>
      <c r="DB38" s="623"/>
      <c r="DC38" s="624"/>
      <c r="DD38" s="614">
        <v>1746</v>
      </c>
      <c r="DE38" s="609"/>
      <c r="DF38" s="609"/>
      <c r="DG38" s="609"/>
      <c r="DH38" s="609"/>
      <c r="DI38" s="609"/>
      <c r="DJ38" s="609"/>
      <c r="DK38" s="610"/>
      <c r="DL38" s="614">
        <v>1746</v>
      </c>
      <c r="DM38" s="609"/>
      <c r="DN38" s="609"/>
      <c r="DO38" s="609"/>
      <c r="DP38" s="609"/>
      <c r="DQ38" s="609"/>
      <c r="DR38" s="609"/>
      <c r="DS38" s="609"/>
      <c r="DT38" s="609"/>
      <c r="DU38" s="609"/>
      <c r="DV38" s="610"/>
      <c r="DW38" s="611">
        <v>0.6</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33</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151</v>
      </c>
      <c r="CS39" s="621"/>
      <c r="CT39" s="621"/>
      <c r="CU39" s="621"/>
      <c r="CV39" s="621"/>
      <c r="CW39" s="621"/>
      <c r="CX39" s="621"/>
      <c r="CY39" s="622"/>
      <c r="CZ39" s="611">
        <v>0</v>
      </c>
      <c r="DA39" s="623"/>
      <c r="DB39" s="623"/>
      <c r="DC39" s="624"/>
      <c r="DD39" s="614">
        <v>151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136</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1285779</v>
      </c>
      <c r="S41" s="633"/>
      <c r="T41" s="633"/>
      <c r="U41" s="633"/>
      <c r="V41" s="633"/>
      <c r="W41" s="633"/>
      <c r="X41" s="633"/>
      <c r="Y41" s="636"/>
      <c r="Z41" s="637">
        <v>100</v>
      </c>
      <c r="AA41" s="637"/>
      <c r="AB41" s="637"/>
      <c r="AC41" s="637"/>
      <c r="AD41" s="638">
        <v>316793</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416</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v>74</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6888</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141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194697</v>
      </c>
      <c r="CS42" s="621"/>
      <c r="CT42" s="621"/>
      <c r="CU42" s="621"/>
      <c r="CV42" s="621"/>
      <c r="CW42" s="621"/>
      <c r="CX42" s="621"/>
      <c r="CY42" s="622"/>
      <c r="CZ42" s="611">
        <v>21.2</v>
      </c>
      <c r="DA42" s="623"/>
      <c r="DB42" s="623"/>
      <c r="DC42" s="624"/>
      <c r="DD42" s="614">
        <v>21680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6421</v>
      </c>
      <c r="CS43" s="621"/>
      <c r="CT43" s="621"/>
      <c r="CU43" s="621"/>
      <c r="CV43" s="621"/>
      <c r="CW43" s="621"/>
      <c r="CX43" s="621"/>
      <c r="CY43" s="622"/>
      <c r="CZ43" s="611">
        <v>0.7</v>
      </c>
      <c r="DA43" s="623"/>
      <c r="DB43" s="623"/>
      <c r="DC43" s="624"/>
      <c r="DD43" s="614">
        <v>2583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194697</v>
      </c>
      <c r="CS44" s="609"/>
      <c r="CT44" s="609"/>
      <c r="CU44" s="609"/>
      <c r="CV44" s="609"/>
      <c r="CW44" s="609"/>
      <c r="CX44" s="609"/>
      <c r="CY44" s="610"/>
      <c r="CZ44" s="611">
        <v>21.2</v>
      </c>
      <c r="DA44" s="612"/>
      <c r="DB44" s="612"/>
      <c r="DC44" s="613"/>
      <c r="DD44" s="614">
        <v>21680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46500</v>
      </c>
      <c r="CS45" s="621"/>
      <c r="CT45" s="621"/>
      <c r="CU45" s="621"/>
      <c r="CV45" s="621"/>
      <c r="CW45" s="621"/>
      <c r="CX45" s="621"/>
      <c r="CY45" s="622"/>
      <c r="CZ45" s="611">
        <v>5.0999999999999996</v>
      </c>
      <c r="DA45" s="623"/>
      <c r="DB45" s="623"/>
      <c r="DC45" s="624"/>
      <c r="DD45" s="614">
        <v>1123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148197</v>
      </c>
      <c r="CS46" s="609"/>
      <c r="CT46" s="609"/>
      <c r="CU46" s="609"/>
      <c r="CV46" s="609"/>
      <c r="CW46" s="609"/>
      <c r="CX46" s="609"/>
      <c r="CY46" s="610"/>
      <c r="CZ46" s="611">
        <v>16.100000000000001</v>
      </c>
      <c r="DA46" s="612"/>
      <c r="DB46" s="612"/>
      <c r="DC46" s="613"/>
      <c r="DD46" s="614">
        <v>20557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919456</v>
      </c>
      <c r="CS49" s="593"/>
      <c r="CT49" s="593"/>
      <c r="CU49" s="593"/>
      <c r="CV49" s="593"/>
      <c r="CW49" s="593"/>
      <c r="CX49" s="593"/>
      <c r="CY49" s="594"/>
      <c r="CZ49" s="595">
        <v>100</v>
      </c>
      <c r="DA49" s="596"/>
      <c r="DB49" s="596"/>
      <c r="DC49" s="597"/>
      <c r="DD49" s="598">
        <v>307137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6M0gidhseKeanR53uugt7gRnI55oQoLF6K1ersxWTmkb9o4vn8GLSnksg9Un8qEPL9ZX4SefoX1uzmYJFVvANA==" saltValue="HOvJMOcfEOK2I11giN70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1286</v>
      </c>
      <c r="R7" s="1090"/>
      <c r="S7" s="1090"/>
      <c r="T7" s="1090"/>
      <c r="U7" s="1090"/>
      <c r="V7" s="1090">
        <v>919</v>
      </c>
      <c r="W7" s="1090"/>
      <c r="X7" s="1090"/>
      <c r="Y7" s="1090"/>
      <c r="Z7" s="1090"/>
      <c r="AA7" s="1090">
        <v>366</v>
      </c>
      <c r="AB7" s="1090"/>
      <c r="AC7" s="1090"/>
      <c r="AD7" s="1090"/>
      <c r="AE7" s="1091"/>
      <c r="AF7" s="1092">
        <v>366</v>
      </c>
      <c r="AG7" s="1093"/>
      <c r="AH7" s="1093"/>
      <c r="AI7" s="1093"/>
      <c r="AJ7" s="1094"/>
      <c r="AK7" s="1095" t="s">
        <v>546</v>
      </c>
      <c r="AL7" s="1096"/>
      <c r="AM7" s="1096"/>
      <c r="AN7" s="1096"/>
      <c r="AO7" s="1096"/>
      <c r="AP7" s="1096">
        <v>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375</v>
      </c>
      <c r="B23" s="924" t="s">
        <v>376</v>
      </c>
      <c r="C23" s="925"/>
      <c r="D23" s="925"/>
      <c r="E23" s="925"/>
      <c r="F23" s="925"/>
      <c r="G23" s="925"/>
      <c r="H23" s="925"/>
      <c r="I23" s="925"/>
      <c r="J23" s="925"/>
      <c r="K23" s="925"/>
      <c r="L23" s="925"/>
      <c r="M23" s="925"/>
      <c r="N23" s="925"/>
      <c r="O23" s="925"/>
      <c r="P23" s="935"/>
      <c r="Q23" s="1054">
        <f>SUM(Q7:U22)</f>
        <v>1286</v>
      </c>
      <c r="R23" s="1048"/>
      <c r="S23" s="1048"/>
      <c r="T23" s="1048"/>
      <c r="U23" s="1048"/>
      <c r="V23" s="1048">
        <f t="shared" ref="V23" si="0">SUM(V7:Z22)</f>
        <v>919</v>
      </c>
      <c r="W23" s="1048"/>
      <c r="X23" s="1048"/>
      <c r="Y23" s="1048"/>
      <c r="Z23" s="1048"/>
      <c r="AA23" s="1048">
        <f t="shared" ref="AA23" si="1">SUM(AA7:AE22)</f>
        <v>366</v>
      </c>
      <c r="AB23" s="1048"/>
      <c r="AC23" s="1048"/>
      <c r="AD23" s="1048"/>
      <c r="AE23" s="1055"/>
      <c r="AF23" s="1056">
        <v>366</v>
      </c>
      <c r="AG23" s="1048"/>
      <c r="AH23" s="1048"/>
      <c r="AI23" s="1048"/>
      <c r="AJ23" s="1057"/>
      <c r="AK23" s="1058"/>
      <c r="AL23" s="1059"/>
      <c r="AM23" s="1059"/>
      <c r="AN23" s="1059"/>
      <c r="AO23" s="1059"/>
      <c r="AP23" s="1048">
        <f t="shared" ref="AP23" si="2">SUM(AP7:AT22)</f>
        <v>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387</v>
      </c>
      <c r="C28" s="1035"/>
      <c r="D28" s="1035"/>
      <c r="E28" s="1035"/>
      <c r="F28" s="1035"/>
      <c r="G28" s="1035"/>
      <c r="H28" s="1035"/>
      <c r="I28" s="1035"/>
      <c r="J28" s="1035"/>
      <c r="K28" s="1035"/>
      <c r="L28" s="1035"/>
      <c r="M28" s="1035"/>
      <c r="N28" s="1035"/>
      <c r="O28" s="1035"/>
      <c r="P28" s="1036"/>
      <c r="Q28" s="1037">
        <v>58</v>
      </c>
      <c r="R28" s="1038"/>
      <c r="S28" s="1038"/>
      <c r="T28" s="1038"/>
      <c r="U28" s="1038"/>
      <c r="V28" s="1038">
        <v>22</v>
      </c>
      <c r="W28" s="1038"/>
      <c r="X28" s="1038"/>
      <c r="Y28" s="1038"/>
      <c r="Z28" s="1038"/>
      <c r="AA28" s="1038">
        <v>36</v>
      </c>
      <c r="AB28" s="1038"/>
      <c r="AC28" s="1038"/>
      <c r="AD28" s="1038"/>
      <c r="AE28" s="1039"/>
      <c r="AF28" s="1040">
        <v>36</v>
      </c>
      <c r="AG28" s="1038"/>
      <c r="AH28" s="1038"/>
      <c r="AI28" s="1038"/>
      <c r="AJ28" s="1041"/>
      <c r="AK28" s="1029" t="s">
        <v>546</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388</v>
      </c>
      <c r="C29" s="1018"/>
      <c r="D29" s="1018"/>
      <c r="E29" s="1018"/>
      <c r="F29" s="1018"/>
      <c r="G29" s="1018"/>
      <c r="H29" s="1018"/>
      <c r="I29" s="1018"/>
      <c r="J29" s="1018"/>
      <c r="K29" s="1018"/>
      <c r="L29" s="1018"/>
      <c r="M29" s="1018"/>
      <c r="N29" s="1018"/>
      <c r="O29" s="1018"/>
      <c r="P29" s="1019"/>
      <c r="Q29" s="1025">
        <v>70</v>
      </c>
      <c r="R29" s="1026"/>
      <c r="S29" s="1026"/>
      <c r="T29" s="1026"/>
      <c r="U29" s="1026"/>
      <c r="V29" s="1026">
        <v>57</v>
      </c>
      <c r="W29" s="1026"/>
      <c r="X29" s="1026"/>
      <c r="Y29" s="1026"/>
      <c r="Z29" s="1026"/>
      <c r="AA29" s="1026">
        <v>13</v>
      </c>
      <c r="AB29" s="1026"/>
      <c r="AC29" s="1026"/>
      <c r="AD29" s="1026"/>
      <c r="AE29" s="1027"/>
      <c r="AF29" s="1022">
        <v>13</v>
      </c>
      <c r="AG29" s="1023"/>
      <c r="AH29" s="1023"/>
      <c r="AI29" s="1023"/>
      <c r="AJ29" s="1024"/>
      <c r="AK29" s="967" t="s">
        <v>546</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389</v>
      </c>
      <c r="C30" s="1018"/>
      <c r="D30" s="1018"/>
      <c r="E30" s="1018"/>
      <c r="F30" s="1018"/>
      <c r="G30" s="1018"/>
      <c r="H30" s="1018"/>
      <c r="I30" s="1018"/>
      <c r="J30" s="1018"/>
      <c r="K30" s="1018"/>
      <c r="L30" s="1018"/>
      <c r="M30" s="1018"/>
      <c r="N30" s="1018"/>
      <c r="O30" s="1018"/>
      <c r="P30" s="1019"/>
      <c r="Q30" s="1025">
        <v>31</v>
      </c>
      <c r="R30" s="1026"/>
      <c r="S30" s="1026"/>
      <c r="T30" s="1026"/>
      <c r="U30" s="1026"/>
      <c r="V30" s="1026">
        <v>16</v>
      </c>
      <c r="W30" s="1026"/>
      <c r="X30" s="1026"/>
      <c r="Y30" s="1026"/>
      <c r="Z30" s="1026"/>
      <c r="AA30" s="1026">
        <v>15</v>
      </c>
      <c r="AB30" s="1026"/>
      <c r="AC30" s="1026"/>
      <c r="AD30" s="1026"/>
      <c r="AE30" s="1027"/>
      <c r="AF30" s="1022">
        <v>15</v>
      </c>
      <c r="AG30" s="1023"/>
      <c r="AH30" s="1023"/>
      <c r="AI30" s="1023"/>
      <c r="AJ30" s="1024"/>
      <c r="AK30" s="967">
        <v>6</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390</v>
      </c>
      <c r="C31" s="1018"/>
      <c r="D31" s="1018"/>
      <c r="E31" s="1018"/>
      <c r="F31" s="1018"/>
      <c r="G31" s="1018"/>
      <c r="H31" s="1018"/>
      <c r="I31" s="1018"/>
      <c r="J31" s="1018"/>
      <c r="K31" s="1018"/>
      <c r="L31" s="1018"/>
      <c r="M31" s="1018"/>
      <c r="N31" s="1018"/>
      <c r="O31" s="1018"/>
      <c r="P31" s="1019"/>
      <c r="Q31" s="1025">
        <v>10</v>
      </c>
      <c r="R31" s="1026"/>
      <c r="S31" s="1026"/>
      <c r="T31" s="1026"/>
      <c r="U31" s="1026"/>
      <c r="V31" s="1026">
        <v>5</v>
      </c>
      <c r="W31" s="1026"/>
      <c r="X31" s="1026"/>
      <c r="Y31" s="1026"/>
      <c r="Z31" s="1026"/>
      <c r="AA31" s="1026">
        <v>5</v>
      </c>
      <c r="AB31" s="1026"/>
      <c r="AC31" s="1026"/>
      <c r="AD31" s="1026"/>
      <c r="AE31" s="1027"/>
      <c r="AF31" s="1022">
        <v>5</v>
      </c>
      <c r="AG31" s="1023"/>
      <c r="AH31" s="1023"/>
      <c r="AI31" s="1023"/>
      <c r="AJ31" s="1024"/>
      <c r="AK31" s="967">
        <v>1</v>
      </c>
      <c r="AL31" s="958"/>
      <c r="AM31" s="958"/>
      <c r="AN31" s="958"/>
      <c r="AO31" s="958"/>
      <c r="AP31" s="958" t="s">
        <v>546</v>
      </c>
      <c r="AQ31" s="958"/>
      <c r="AR31" s="958"/>
      <c r="AS31" s="958"/>
      <c r="AT31" s="958"/>
      <c r="AU31" s="958" t="s">
        <v>546</v>
      </c>
      <c r="AV31" s="958"/>
      <c r="AW31" s="958"/>
      <c r="AX31" s="958"/>
      <c r="AY31" s="958"/>
      <c r="AZ31" s="1028" t="s">
        <v>546</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391</v>
      </c>
      <c r="C32" s="1018"/>
      <c r="D32" s="1018"/>
      <c r="E32" s="1018"/>
      <c r="F32" s="1018"/>
      <c r="G32" s="1018"/>
      <c r="H32" s="1018"/>
      <c r="I32" s="1018"/>
      <c r="J32" s="1018"/>
      <c r="K32" s="1018"/>
      <c r="L32" s="1018"/>
      <c r="M32" s="1018"/>
      <c r="N32" s="1018"/>
      <c r="O32" s="1018"/>
      <c r="P32" s="1019"/>
      <c r="Q32" s="1025">
        <v>1</v>
      </c>
      <c r="R32" s="1026"/>
      <c r="S32" s="1026"/>
      <c r="T32" s="1026"/>
      <c r="U32" s="1026"/>
      <c r="V32" s="1026" t="s">
        <v>546</v>
      </c>
      <c r="W32" s="1026"/>
      <c r="X32" s="1026"/>
      <c r="Y32" s="1026"/>
      <c r="Z32" s="1026"/>
      <c r="AA32" s="1026">
        <v>1</v>
      </c>
      <c r="AB32" s="1026"/>
      <c r="AC32" s="1026"/>
      <c r="AD32" s="1026"/>
      <c r="AE32" s="1027"/>
      <c r="AF32" s="1022">
        <v>1</v>
      </c>
      <c r="AG32" s="1023"/>
      <c r="AH32" s="1023"/>
      <c r="AI32" s="1023"/>
      <c r="AJ32" s="1024"/>
      <c r="AK32" s="967" t="s">
        <v>546</v>
      </c>
      <c r="AL32" s="958"/>
      <c r="AM32" s="958"/>
      <c r="AN32" s="958"/>
      <c r="AO32" s="958"/>
      <c r="AP32" s="958" t="s">
        <v>546</v>
      </c>
      <c r="AQ32" s="958"/>
      <c r="AR32" s="958"/>
      <c r="AS32" s="958"/>
      <c r="AT32" s="958"/>
      <c r="AU32" s="958" t="s">
        <v>546</v>
      </c>
      <c r="AV32" s="958"/>
      <c r="AW32" s="958"/>
      <c r="AX32" s="958"/>
      <c r="AY32" s="958"/>
      <c r="AZ32" s="1028" t="s">
        <v>546</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392</v>
      </c>
      <c r="C33" s="1018"/>
      <c r="D33" s="1018"/>
      <c r="E33" s="1018"/>
      <c r="F33" s="1018"/>
      <c r="G33" s="1018"/>
      <c r="H33" s="1018"/>
      <c r="I33" s="1018"/>
      <c r="J33" s="1018"/>
      <c r="K33" s="1018"/>
      <c r="L33" s="1018"/>
      <c r="M33" s="1018"/>
      <c r="N33" s="1018"/>
      <c r="O33" s="1018"/>
      <c r="P33" s="1019"/>
      <c r="Q33" s="1025">
        <v>94</v>
      </c>
      <c r="R33" s="1026"/>
      <c r="S33" s="1026"/>
      <c r="T33" s="1026"/>
      <c r="U33" s="1026"/>
      <c r="V33" s="1026">
        <v>94</v>
      </c>
      <c r="W33" s="1026"/>
      <c r="X33" s="1026"/>
      <c r="Y33" s="1026"/>
      <c r="Z33" s="1026"/>
      <c r="AA33" s="1026" t="s">
        <v>546</v>
      </c>
      <c r="AB33" s="1026"/>
      <c r="AC33" s="1026"/>
      <c r="AD33" s="1026"/>
      <c r="AE33" s="1027"/>
      <c r="AF33" s="1022">
        <v>85</v>
      </c>
      <c r="AG33" s="1023"/>
      <c r="AH33" s="1023"/>
      <c r="AI33" s="1023"/>
      <c r="AJ33" s="1024"/>
      <c r="AK33" s="967">
        <v>29</v>
      </c>
      <c r="AL33" s="958"/>
      <c r="AM33" s="958"/>
      <c r="AN33" s="958"/>
      <c r="AO33" s="958"/>
      <c r="AP33" s="958">
        <v>89</v>
      </c>
      <c r="AQ33" s="958"/>
      <c r="AR33" s="958"/>
      <c r="AS33" s="958"/>
      <c r="AT33" s="958"/>
      <c r="AU33" s="958">
        <v>72</v>
      </c>
      <c r="AV33" s="958"/>
      <c r="AW33" s="958"/>
      <c r="AX33" s="958"/>
      <c r="AY33" s="958"/>
      <c r="AZ33" s="1028" t="s">
        <v>546</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394</v>
      </c>
      <c r="C34" s="1018"/>
      <c r="D34" s="1018"/>
      <c r="E34" s="1018"/>
      <c r="F34" s="1018"/>
      <c r="G34" s="1018"/>
      <c r="H34" s="1018"/>
      <c r="I34" s="1018"/>
      <c r="J34" s="1018"/>
      <c r="K34" s="1018"/>
      <c r="L34" s="1018"/>
      <c r="M34" s="1018"/>
      <c r="N34" s="1018"/>
      <c r="O34" s="1018"/>
      <c r="P34" s="1019"/>
      <c r="Q34" s="1025">
        <v>27</v>
      </c>
      <c r="R34" s="1026"/>
      <c r="S34" s="1026"/>
      <c r="T34" s="1026"/>
      <c r="U34" s="1026"/>
      <c r="V34" s="1026">
        <v>28</v>
      </c>
      <c r="W34" s="1026"/>
      <c r="X34" s="1026"/>
      <c r="Y34" s="1026"/>
      <c r="Z34" s="1026"/>
      <c r="AA34" s="1026">
        <v>-1</v>
      </c>
      <c r="AB34" s="1026"/>
      <c r="AC34" s="1026"/>
      <c r="AD34" s="1026"/>
      <c r="AE34" s="1027"/>
      <c r="AF34" s="1022">
        <v>68</v>
      </c>
      <c r="AG34" s="1023"/>
      <c r="AH34" s="1023"/>
      <c r="AI34" s="1023"/>
      <c r="AJ34" s="1024"/>
      <c r="AK34" s="967">
        <v>12</v>
      </c>
      <c r="AL34" s="958"/>
      <c r="AM34" s="958"/>
      <c r="AN34" s="958"/>
      <c r="AO34" s="958"/>
      <c r="AP34" s="958" t="s">
        <v>546</v>
      </c>
      <c r="AQ34" s="958"/>
      <c r="AR34" s="958"/>
      <c r="AS34" s="958"/>
      <c r="AT34" s="958"/>
      <c r="AU34" s="958" t="s">
        <v>546</v>
      </c>
      <c r="AV34" s="958"/>
      <c r="AW34" s="958"/>
      <c r="AX34" s="958"/>
      <c r="AY34" s="958"/>
      <c r="AZ34" s="1028" t="s">
        <v>546</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222</v>
      </c>
      <c r="AG63" s="946"/>
      <c r="AH63" s="946"/>
      <c r="AI63" s="946"/>
      <c r="AJ63" s="1009"/>
      <c r="AK63" s="1010"/>
      <c r="AL63" s="950"/>
      <c r="AM63" s="950"/>
      <c r="AN63" s="950"/>
      <c r="AO63" s="950"/>
      <c r="AP63" s="946">
        <f>SUM(AP28:AT62)</f>
        <v>89</v>
      </c>
      <c r="AQ63" s="946"/>
      <c r="AR63" s="946"/>
      <c r="AS63" s="946"/>
      <c r="AT63" s="946"/>
      <c r="AU63" s="946">
        <f>SUM(AU28:AY62)</f>
        <v>72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547</v>
      </c>
      <c r="C68" s="973"/>
      <c r="D68" s="973"/>
      <c r="E68" s="973"/>
      <c r="F68" s="973"/>
      <c r="G68" s="973"/>
      <c r="H68" s="973"/>
      <c r="I68" s="973"/>
      <c r="J68" s="973"/>
      <c r="K68" s="973"/>
      <c r="L68" s="973"/>
      <c r="M68" s="973"/>
      <c r="N68" s="973"/>
      <c r="O68" s="973"/>
      <c r="P68" s="974"/>
      <c r="Q68" s="975">
        <v>11048</v>
      </c>
      <c r="R68" s="969">
        <v>6933</v>
      </c>
      <c r="S68" s="969">
        <v>6933</v>
      </c>
      <c r="T68" s="969">
        <v>6933</v>
      </c>
      <c r="U68" s="969">
        <v>6933</v>
      </c>
      <c r="V68" s="969">
        <v>10962</v>
      </c>
      <c r="W68" s="969">
        <v>6850</v>
      </c>
      <c r="X68" s="969">
        <v>6850</v>
      </c>
      <c r="Y68" s="969">
        <v>6850</v>
      </c>
      <c r="Z68" s="969">
        <v>6850</v>
      </c>
      <c r="AA68" s="969">
        <v>86</v>
      </c>
      <c r="AB68" s="969">
        <v>82</v>
      </c>
      <c r="AC68" s="969">
        <v>82</v>
      </c>
      <c r="AD68" s="969">
        <v>82</v>
      </c>
      <c r="AE68" s="969">
        <v>82</v>
      </c>
      <c r="AF68" s="969">
        <v>86</v>
      </c>
      <c r="AG68" s="969">
        <v>82</v>
      </c>
      <c r="AH68" s="969">
        <v>82</v>
      </c>
      <c r="AI68" s="969">
        <v>82</v>
      </c>
      <c r="AJ68" s="969">
        <v>82</v>
      </c>
      <c r="AK68" s="969">
        <v>4624</v>
      </c>
      <c r="AL68" s="969">
        <v>2485</v>
      </c>
      <c r="AM68" s="969">
        <v>2485</v>
      </c>
      <c r="AN68" s="969">
        <v>2485</v>
      </c>
      <c r="AO68" s="969">
        <v>2485</v>
      </c>
      <c r="AP68" s="969" t="s">
        <v>554</v>
      </c>
      <c r="AQ68" s="969"/>
      <c r="AR68" s="969"/>
      <c r="AS68" s="969"/>
      <c r="AT68" s="969"/>
      <c r="AU68" s="969" t="s">
        <v>554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548</v>
      </c>
      <c r="C69" s="962"/>
      <c r="D69" s="962"/>
      <c r="E69" s="962"/>
      <c r="F69" s="962"/>
      <c r="G69" s="962"/>
      <c r="H69" s="962"/>
      <c r="I69" s="962"/>
      <c r="J69" s="962"/>
      <c r="K69" s="962"/>
      <c r="L69" s="962"/>
      <c r="M69" s="962"/>
      <c r="N69" s="962"/>
      <c r="O69" s="962"/>
      <c r="P69" s="963"/>
      <c r="Q69" s="964">
        <v>1656633</v>
      </c>
      <c r="R69" s="958">
        <v>1385861</v>
      </c>
      <c r="S69" s="958">
        <v>1385861</v>
      </c>
      <c r="T69" s="958">
        <v>1385861</v>
      </c>
      <c r="U69" s="958">
        <v>1385861</v>
      </c>
      <c r="V69" s="958">
        <v>1631442</v>
      </c>
      <c r="W69" s="958">
        <v>1346246</v>
      </c>
      <c r="X69" s="958">
        <v>1346246</v>
      </c>
      <c r="Y69" s="958">
        <v>1346246</v>
      </c>
      <c r="Z69" s="958">
        <v>1346246</v>
      </c>
      <c r="AA69" s="958">
        <v>25191</v>
      </c>
      <c r="AB69" s="958">
        <v>39615</v>
      </c>
      <c r="AC69" s="958">
        <v>39615</v>
      </c>
      <c r="AD69" s="958">
        <v>39615</v>
      </c>
      <c r="AE69" s="958">
        <v>39615</v>
      </c>
      <c r="AF69" s="958">
        <v>25191</v>
      </c>
      <c r="AG69" s="958">
        <v>39615</v>
      </c>
      <c r="AH69" s="958">
        <v>39615</v>
      </c>
      <c r="AI69" s="958">
        <v>39615</v>
      </c>
      <c r="AJ69" s="958">
        <v>39615</v>
      </c>
      <c r="AK69" s="958">
        <v>23240</v>
      </c>
      <c r="AL69" s="958"/>
      <c r="AM69" s="958"/>
      <c r="AN69" s="958"/>
      <c r="AO69" s="958"/>
      <c r="AP69" s="958" t="s">
        <v>554</v>
      </c>
      <c r="AQ69" s="958"/>
      <c r="AR69" s="958"/>
      <c r="AS69" s="958"/>
      <c r="AT69" s="958"/>
      <c r="AU69" s="958" t="s">
        <v>554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549</v>
      </c>
      <c r="C70" s="962"/>
      <c r="D70" s="962"/>
      <c r="E70" s="962"/>
      <c r="F70" s="962"/>
      <c r="G70" s="962"/>
      <c r="H70" s="962"/>
      <c r="I70" s="962"/>
      <c r="J70" s="962"/>
      <c r="K70" s="962"/>
      <c r="L70" s="962"/>
      <c r="M70" s="962"/>
      <c r="N70" s="962"/>
      <c r="O70" s="962"/>
      <c r="P70" s="963"/>
      <c r="Q70" s="964">
        <v>1238</v>
      </c>
      <c r="R70" s="958"/>
      <c r="S70" s="958"/>
      <c r="T70" s="958"/>
      <c r="U70" s="958"/>
      <c r="V70" s="958">
        <v>1207</v>
      </c>
      <c r="W70" s="958"/>
      <c r="X70" s="958"/>
      <c r="Y70" s="958"/>
      <c r="Z70" s="958"/>
      <c r="AA70" s="958">
        <v>31</v>
      </c>
      <c r="AB70" s="958"/>
      <c r="AC70" s="958"/>
      <c r="AD70" s="958"/>
      <c r="AE70" s="958"/>
      <c r="AF70" s="958">
        <v>31</v>
      </c>
      <c r="AG70" s="958"/>
      <c r="AH70" s="958"/>
      <c r="AI70" s="958"/>
      <c r="AJ70" s="958"/>
      <c r="AK70" s="958">
        <v>74</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550</v>
      </c>
      <c r="C71" s="962"/>
      <c r="D71" s="962"/>
      <c r="E71" s="962"/>
      <c r="F71" s="962"/>
      <c r="G71" s="962"/>
      <c r="H71" s="962"/>
      <c r="I71" s="962"/>
      <c r="J71" s="962"/>
      <c r="K71" s="962"/>
      <c r="L71" s="962"/>
      <c r="M71" s="962"/>
      <c r="N71" s="962"/>
      <c r="O71" s="962"/>
      <c r="P71" s="963"/>
      <c r="Q71" s="964">
        <v>271</v>
      </c>
      <c r="R71" s="958"/>
      <c r="S71" s="958"/>
      <c r="T71" s="958"/>
      <c r="U71" s="958"/>
      <c r="V71" s="958">
        <v>194</v>
      </c>
      <c r="W71" s="958"/>
      <c r="X71" s="958"/>
      <c r="Y71" s="958"/>
      <c r="Z71" s="958"/>
      <c r="AA71" s="958">
        <v>76</v>
      </c>
      <c r="AB71" s="958"/>
      <c r="AC71" s="958"/>
      <c r="AD71" s="958"/>
      <c r="AE71" s="958"/>
      <c r="AF71" s="958">
        <v>76</v>
      </c>
      <c r="AG71" s="958"/>
      <c r="AH71" s="958"/>
      <c r="AI71" s="958"/>
      <c r="AJ71" s="958"/>
      <c r="AK71" s="958">
        <v>70</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551</v>
      </c>
      <c r="C72" s="962"/>
      <c r="D72" s="962"/>
      <c r="E72" s="962"/>
      <c r="F72" s="962"/>
      <c r="G72" s="962"/>
      <c r="H72" s="962"/>
      <c r="I72" s="962"/>
      <c r="J72" s="962"/>
      <c r="K72" s="962"/>
      <c r="L72" s="962"/>
      <c r="M72" s="962"/>
      <c r="N72" s="962"/>
      <c r="O72" s="962"/>
      <c r="P72" s="963"/>
      <c r="Q72" s="964">
        <v>4789</v>
      </c>
      <c r="R72" s="958"/>
      <c r="S72" s="958"/>
      <c r="T72" s="958"/>
      <c r="U72" s="958"/>
      <c r="V72" s="958">
        <v>4660</v>
      </c>
      <c r="W72" s="958"/>
      <c r="X72" s="958"/>
      <c r="Y72" s="958"/>
      <c r="Z72" s="958"/>
      <c r="AA72" s="958">
        <v>128</v>
      </c>
      <c r="AB72" s="958"/>
      <c r="AC72" s="958"/>
      <c r="AD72" s="958"/>
      <c r="AE72" s="958"/>
      <c r="AF72" s="958">
        <v>128</v>
      </c>
      <c r="AG72" s="958"/>
      <c r="AH72" s="958"/>
      <c r="AI72" s="958"/>
      <c r="AJ72" s="958"/>
      <c r="AK72" s="958">
        <v>8</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552</v>
      </c>
      <c r="C73" s="962"/>
      <c r="D73" s="962"/>
      <c r="E73" s="962"/>
      <c r="F73" s="962"/>
      <c r="G73" s="962"/>
      <c r="H73" s="962"/>
      <c r="I73" s="962"/>
      <c r="J73" s="962"/>
      <c r="K73" s="962"/>
      <c r="L73" s="962"/>
      <c r="M73" s="962"/>
      <c r="N73" s="962"/>
      <c r="O73" s="962"/>
      <c r="P73" s="963"/>
      <c r="Q73" s="964">
        <v>709</v>
      </c>
      <c r="R73" s="958"/>
      <c r="S73" s="958"/>
      <c r="T73" s="958"/>
      <c r="U73" s="958"/>
      <c r="V73" s="958">
        <v>655</v>
      </c>
      <c r="W73" s="958"/>
      <c r="X73" s="958"/>
      <c r="Y73" s="958"/>
      <c r="Z73" s="958"/>
      <c r="AA73" s="958">
        <v>54</v>
      </c>
      <c r="AB73" s="958"/>
      <c r="AC73" s="958"/>
      <c r="AD73" s="958"/>
      <c r="AE73" s="958"/>
      <c r="AF73" s="958">
        <v>55</v>
      </c>
      <c r="AG73" s="958"/>
      <c r="AH73" s="958"/>
      <c r="AI73" s="958"/>
      <c r="AJ73" s="958"/>
      <c r="AK73" s="958" t="s">
        <v>546</v>
      </c>
      <c r="AL73" s="958"/>
      <c r="AM73" s="958"/>
      <c r="AN73" s="958"/>
      <c r="AO73" s="958"/>
      <c r="AP73" s="958">
        <v>240</v>
      </c>
      <c r="AQ73" s="958"/>
      <c r="AR73" s="958"/>
      <c r="AS73" s="958"/>
      <c r="AT73" s="958"/>
      <c r="AU73" s="958">
        <v>7</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553</v>
      </c>
      <c r="C74" s="962"/>
      <c r="D74" s="962"/>
      <c r="E74" s="962"/>
      <c r="F74" s="962"/>
      <c r="G74" s="962"/>
      <c r="H74" s="962"/>
      <c r="I74" s="962"/>
      <c r="J74" s="962"/>
      <c r="K74" s="962"/>
      <c r="L74" s="962"/>
      <c r="M74" s="962"/>
      <c r="N74" s="962"/>
      <c r="O74" s="962"/>
      <c r="P74" s="963"/>
      <c r="Q74" s="964">
        <v>3</v>
      </c>
      <c r="R74" s="958"/>
      <c r="S74" s="958"/>
      <c r="T74" s="958"/>
      <c r="U74" s="958"/>
      <c r="V74" s="958">
        <v>3</v>
      </c>
      <c r="W74" s="958"/>
      <c r="X74" s="958"/>
      <c r="Y74" s="958"/>
      <c r="Z74" s="958"/>
      <c r="AA74" s="958" t="s">
        <v>546</v>
      </c>
      <c r="AB74" s="958"/>
      <c r="AC74" s="958"/>
      <c r="AD74" s="958"/>
      <c r="AE74" s="958"/>
      <c r="AF74" s="958">
        <v>1</v>
      </c>
      <c r="AG74" s="958"/>
      <c r="AH74" s="958"/>
      <c r="AI74" s="958"/>
      <c r="AJ74" s="958"/>
      <c r="AK74" s="958" t="s">
        <v>546</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184356</v>
      </c>
      <c r="AG88" s="946"/>
      <c r="AH88" s="946"/>
      <c r="AI88" s="946"/>
      <c r="AJ88" s="946"/>
      <c r="AK88" s="950"/>
      <c r="AL88" s="950"/>
      <c r="AM88" s="950"/>
      <c r="AN88" s="950"/>
      <c r="AO88" s="950"/>
      <c r="AP88" s="946">
        <f>SUM(AP68:AT87)</f>
        <v>240</v>
      </c>
      <c r="AQ88" s="946"/>
      <c r="AR88" s="946"/>
      <c r="AS88" s="946"/>
      <c r="AT88" s="946"/>
      <c r="AU88" s="946">
        <f>SUM(AU68:AY87)</f>
        <v>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293</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293</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293</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15316</v>
      </c>
      <c r="AB110" s="876"/>
      <c r="AC110" s="876"/>
      <c r="AD110" s="876"/>
      <c r="AE110" s="877"/>
      <c r="AF110" s="878">
        <v>13011</v>
      </c>
      <c r="AG110" s="876"/>
      <c r="AH110" s="876"/>
      <c r="AI110" s="876"/>
      <c r="AJ110" s="877"/>
      <c r="AK110" s="878">
        <v>10284</v>
      </c>
      <c r="AL110" s="876"/>
      <c r="AM110" s="876"/>
      <c r="AN110" s="876"/>
      <c r="AO110" s="877"/>
      <c r="AP110" s="879">
        <v>3.8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60276</v>
      </c>
      <c r="BR110" s="829"/>
      <c r="BS110" s="829"/>
      <c r="BT110" s="829"/>
      <c r="BU110" s="829"/>
      <c r="BV110" s="829">
        <v>48134</v>
      </c>
      <c r="BW110" s="829"/>
      <c r="BX110" s="829"/>
      <c r="BY110" s="829"/>
      <c r="BZ110" s="829"/>
      <c r="CA110" s="829">
        <v>38613</v>
      </c>
      <c r="CB110" s="829"/>
      <c r="CC110" s="829"/>
      <c r="CD110" s="829"/>
      <c r="CE110" s="829"/>
      <c r="CF110" s="853">
        <v>14.1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105094</v>
      </c>
      <c r="BR112" s="804"/>
      <c r="BS112" s="804"/>
      <c r="BT112" s="804"/>
      <c r="BU112" s="804"/>
      <c r="BV112" s="804">
        <v>97182</v>
      </c>
      <c r="BW112" s="804"/>
      <c r="BX112" s="804"/>
      <c r="BY112" s="804"/>
      <c r="BZ112" s="804"/>
      <c r="CA112" s="804">
        <v>72128</v>
      </c>
      <c r="CB112" s="804"/>
      <c r="CC112" s="804"/>
      <c r="CD112" s="804"/>
      <c r="CE112" s="804"/>
      <c r="CF112" s="862">
        <v>26.3</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9023</v>
      </c>
      <c r="AB113" s="906"/>
      <c r="AC113" s="906"/>
      <c r="AD113" s="906"/>
      <c r="AE113" s="907"/>
      <c r="AF113" s="908">
        <v>9401</v>
      </c>
      <c r="AG113" s="906"/>
      <c r="AH113" s="906"/>
      <c r="AI113" s="906"/>
      <c r="AJ113" s="907"/>
      <c r="AK113" s="908">
        <v>3999</v>
      </c>
      <c r="AL113" s="906"/>
      <c r="AM113" s="906"/>
      <c r="AN113" s="906"/>
      <c r="AO113" s="907"/>
      <c r="AP113" s="909">
        <v>1.5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14052</v>
      </c>
      <c r="BR113" s="804"/>
      <c r="BS113" s="804"/>
      <c r="BT113" s="804"/>
      <c r="BU113" s="804"/>
      <c r="BV113" s="804">
        <v>10768</v>
      </c>
      <c r="BW113" s="804"/>
      <c r="BX113" s="804"/>
      <c r="BY113" s="804"/>
      <c r="BZ113" s="804"/>
      <c r="CA113" s="804">
        <v>7454</v>
      </c>
      <c r="CB113" s="804"/>
      <c r="CC113" s="804"/>
      <c r="CD113" s="804"/>
      <c r="CE113" s="804"/>
      <c r="CF113" s="862">
        <v>2.7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3404</v>
      </c>
      <c r="AB114" s="767"/>
      <c r="AC114" s="767"/>
      <c r="AD114" s="767"/>
      <c r="AE114" s="768"/>
      <c r="AF114" s="769">
        <v>3404</v>
      </c>
      <c r="AG114" s="767"/>
      <c r="AH114" s="767"/>
      <c r="AI114" s="767"/>
      <c r="AJ114" s="768"/>
      <c r="AK114" s="769">
        <v>3404</v>
      </c>
      <c r="AL114" s="767"/>
      <c r="AM114" s="767"/>
      <c r="AN114" s="767"/>
      <c r="AO114" s="768"/>
      <c r="AP114" s="811">
        <v>1.2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18377</v>
      </c>
      <c r="BR114" s="804"/>
      <c r="BS114" s="804"/>
      <c r="BT114" s="804"/>
      <c r="BU114" s="804"/>
      <c r="BV114" s="804">
        <v>16949</v>
      </c>
      <c r="BW114" s="804"/>
      <c r="BX114" s="804"/>
      <c r="BY114" s="804"/>
      <c r="BZ114" s="804"/>
      <c r="CA114" s="804">
        <v>10446</v>
      </c>
      <c r="CB114" s="804"/>
      <c r="CC114" s="804"/>
      <c r="CD114" s="804"/>
      <c r="CE114" s="804"/>
      <c r="CF114" s="862">
        <v>3.8</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27743</v>
      </c>
      <c r="AB117" s="890"/>
      <c r="AC117" s="890"/>
      <c r="AD117" s="890"/>
      <c r="AE117" s="891"/>
      <c r="AF117" s="892">
        <v>25816</v>
      </c>
      <c r="AG117" s="890"/>
      <c r="AH117" s="890"/>
      <c r="AI117" s="890"/>
      <c r="AJ117" s="891"/>
      <c r="AK117" s="892">
        <v>17687</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293</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441</v>
      </c>
      <c r="BP119" s="865"/>
      <c r="BQ119" s="866">
        <v>197799</v>
      </c>
      <c r="BR119" s="832"/>
      <c r="BS119" s="832"/>
      <c r="BT119" s="832"/>
      <c r="BU119" s="832"/>
      <c r="BV119" s="832">
        <v>173033</v>
      </c>
      <c r="BW119" s="832"/>
      <c r="BX119" s="832"/>
      <c r="BY119" s="832"/>
      <c r="BZ119" s="832"/>
      <c r="CA119" s="832">
        <v>128641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1724309</v>
      </c>
      <c r="BR120" s="829"/>
      <c r="BS120" s="829"/>
      <c r="BT120" s="829"/>
      <c r="BU120" s="829"/>
      <c r="BV120" s="829">
        <v>1774967</v>
      </c>
      <c r="BW120" s="829"/>
      <c r="BX120" s="829"/>
      <c r="BY120" s="829"/>
      <c r="BZ120" s="829"/>
      <c r="CA120" s="829">
        <v>1775118</v>
      </c>
      <c r="CB120" s="829"/>
      <c r="CC120" s="829"/>
      <c r="CD120" s="829"/>
      <c r="CE120" s="829"/>
      <c r="CF120" s="853">
        <v>647.5</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72128</v>
      </c>
      <c r="DR120" s="829"/>
      <c r="DS120" s="829"/>
      <c r="DT120" s="829"/>
      <c r="DU120" s="829"/>
      <c r="DV120" s="830">
        <v>26.3</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205410</v>
      </c>
      <c r="BR122" s="832"/>
      <c r="BS122" s="832"/>
      <c r="BT122" s="832"/>
      <c r="BU122" s="832"/>
      <c r="BV122" s="832">
        <v>182225</v>
      </c>
      <c r="BW122" s="832"/>
      <c r="BX122" s="832"/>
      <c r="BY122" s="832"/>
      <c r="BZ122" s="832"/>
      <c r="CA122" s="832">
        <v>157583</v>
      </c>
      <c r="CB122" s="832"/>
      <c r="CC122" s="832"/>
      <c r="CD122" s="832"/>
      <c r="CE122" s="832"/>
      <c r="CF122" s="833">
        <v>57.5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449</v>
      </c>
      <c r="BP123" s="865"/>
      <c r="BQ123" s="819">
        <v>1929719</v>
      </c>
      <c r="BR123" s="820"/>
      <c r="BS123" s="820"/>
      <c r="BT123" s="820"/>
      <c r="BU123" s="820"/>
      <c r="BV123" s="820">
        <v>1957192</v>
      </c>
      <c r="BW123" s="820"/>
      <c r="BX123" s="820"/>
      <c r="BY123" s="820"/>
      <c r="BZ123" s="820"/>
      <c r="CA123" s="820">
        <v>1932701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105094</v>
      </c>
      <c r="DH124" s="751"/>
      <c r="DI124" s="751"/>
      <c r="DJ124" s="751"/>
      <c r="DK124" s="752"/>
      <c r="DL124" s="753">
        <v>97182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293806</v>
      </c>
      <c r="AB129" s="767"/>
      <c r="AC129" s="767"/>
      <c r="AD129" s="767"/>
      <c r="AE129" s="768"/>
      <c r="AF129" s="769">
        <v>293952</v>
      </c>
      <c r="AG129" s="767"/>
      <c r="AH129" s="767"/>
      <c r="AI129" s="767"/>
      <c r="AJ129" s="768"/>
      <c r="AK129" s="769">
        <v>297646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27964</v>
      </c>
      <c r="AB130" s="767"/>
      <c r="AC130" s="767"/>
      <c r="AD130" s="767"/>
      <c r="AE130" s="768"/>
      <c r="AF130" s="769">
        <v>25941</v>
      </c>
      <c r="AG130" s="767"/>
      <c r="AH130" s="767"/>
      <c r="AI130" s="767"/>
      <c r="AJ130" s="768"/>
      <c r="AK130" s="769">
        <v>23517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265842</v>
      </c>
      <c r="AB131" s="751"/>
      <c r="AC131" s="751"/>
      <c r="AD131" s="751"/>
      <c r="AE131" s="752"/>
      <c r="AF131" s="753">
        <v>268011</v>
      </c>
      <c r="AG131" s="751"/>
      <c r="AH131" s="751"/>
      <c r="AI131" s="751"/>
      <c r="AJ131" s="752"/>
      <c r="AK131" s="753">
        <v>274129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-8.3132085999999994E-2</v>
      </c>
      <c r="AB132" s="732"/>
      <c r="AC132" s="732"/>
      <c r="AD132" s="732"/>
      <c r="AE132" s="733"/>
      <c r="AF132" s="734">
        <v>-4.6639877000000003E-2</v>
      </c>
      <c r="AG132" s="732"/>
      <c r="AH132" s="732"/>
      <c r="AI132" s="732"/>
      <c r="AJ132" s="733"/>
      <c r="AK132" s="734">
        <v>-2.1267359529999998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-0.6</v>
      </c>
      <c r="AB133" s="711"/>
      <c r="AC133" s="711"/>
      <c r="AD133" s="711"/>
      <c r="AE133" s="712"/>
      <c r="AF133" s="710">
        <v>-0.2</v>
      </c>
      <c r="AG133" s="711"/>
      <c r="AH133" s="711"/>
      <c r="AI133" s="711"/>
      <c r="AJ133" s="712"/>
      <c r="AK133" s="710">
        <v>-0.7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gxdDETnyMFDzN4JZ5fMweLvZ6aS7DiLeJvA7Hdw4lzmb/pay818RvFNgzqmUtYzY3CgNg77+O43jjGj6+9rsQ==" saltValue="29DujcuEmAp98kQJRavo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5Kq4KMEOl0yWieF7jCaLLj7A/JgkF/kZunax4Uo3Ln34fre5ejKzXGu6+NlqxKzyG8PKG9f0Vuvz4HacuaJB9Q==" saltValue="seRwGUhhb7klFPjdlcd3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i5wpfpzu4h1/yl2lTesA5SyQrKmevXPWLycU44WzU+ojfLxI3DelQyCrqYCOrLaMHo96W14QIjXcJJOz9rgeQ==" saltValue="es1knRb7/9Oq5tKlQilsf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186121</v>
      </c>
      <c r="AP9" s="262">
        <v>1163256</v>
      </c>
      <c r="AQ9" s="263">
        <v>289558</v>
      </c>
      <c r="AR9" s="264">
        <v>301.7</v>
      </c>
    </row>
    <row r="10" spans="1:46" ht="13.5" customHeight="1" x14ac:dyDescent="0.2">
      <c r="A10" s="247"/>
      <c r="AK10" s="1117" t="s">
        <v>484</v>
      </c>
      <c r="AL10" s="1118"/>
      <c r="AM10" s="1118"/>
      <c r="AN10" s="1119"/>
      <c r="AO10" s="265">
        <v>1334</v>
      </c>
      <c r="AP10" s="265">
        <v>8338</v>
      </c>
      <c r="AQ10" s="266">
        <v>31838</v>
      </c>
      <c r="AR10" s="267">
        <v>-73.8</v>
      </c>
    </row>
    <row r="11" spans="1:46" ht="13.5" customHeight="1" x14ac:dyDescent="0.2">
      <c r="A11" s="247"/>
      <c r="AK11" s="1117" t="s">
        <v>485</v>
      </c>
      <c r="AL11" s="1118"/>
      <c r="AM11" s="1118"/>
      <c r="AN11" s="1119"/>
      <c r="AO11" s="265" t="s">
        <v>486</v>
      </c>
      <c r="AP11" s="265" t="s">
        <v>486</v>
      </c>
      <c r="AQ11" s="266">
        <v>5309</v>
      </c>
      <c r="AR11" s="267" t="s">
        <v>486</v>
      </c>
    </row>
    <row r="12" spans="1:46" ht="13.5" customHeight="1" x14ac:dyDescent="0.2">
      <c r="A12" s="247"/>
      <c r="AK12" s="1117" t="s">
        <v>487</v>
      </c>
      <c r="AL12" s="1118"/>
      <c r="AM12" s="1118"/>
      <c r="AN12" s="1119"/>
      <c r="AO12" s="265" t="s">
        <v>486</v>
      </c>
      <c r="AP12" s="265" t="s">
        <v>486</v>
      </c>
      <c r="AQ12" s="266" t="s">
        <v>486</v>
      </c>
      <c r="AR12" s="267" t="s">
        <v>486</v>
      </c>
    </row>
    <row r="13" spans="1:46" ht="13.5" customHeight="1" x14ac:dyDescent="0.2">
      <c r="A13" s="247"/>
      <c r="AK13" s="1117" t="s">
        <v>488</v>
      </c>
      <c r="AL13" s="1118"/>
      <c r="AM13" s="1118"/>
      <c r="AN13" s="1119"/>
      <c r="AO13" s="265" t="s">
        <v>486</v>
      </c>
      <c r="AP13" s="265" t="s">
        <v>486</v>
      </c>
      <c r="AQ13" s="266">
        <v>8195</v>
      </c>
      <c r="AR13" s="267" t="s">
        <v>486</v>
      </c>
    </row>
    <row r="14" spans="1:46" ht="13.5" customHeight="1" x14ac:dyDescent="0.2">
      <c r="A14" s="247"/>
      <c r="AK14" s="1117" t="s">
        <v>489</v>
      </c>
      <c r="AL14" s="1118"/>
      <c r="AM14" s="1118"/>
      <c r="AN14" s="1119"/>
      <c r="AO14" s="265">
        <v>6421</v>
      </c>
      <c r="AP14" s="265">
        <v>40131</v>
      </c>
      <c r="AQ14" s="266">
        <v>5752</v>
      </c>
      <c r="AR14" s="267">
        <v>597.70000000000005</v>
      </c>
    </row>
    <row r="15" spans="1:46" ht="13.5" customHeight="1" x14ac:dyDescent="0.2">
      <c r="A15" s="247"/>
      <c r="AK15" s="1120" t="s">
        <v>490</v>
      </c>
      <c r="AL15" s="1121"/>
      <c r="AM15" s="1121"/>
      <c r="AN15" s="1122"/>
      <c r="AO15" s="265">
        <v>-14577</v>
      </c>
      <c r="AP15" s="265">
        <v>-91106</v>
      </c>
      <c r="AQ15" s="266">
        <v>-17150</v>
      </c>
      <c r="AR15" s="267">
        <v>431.2</v>
      </c>
    </row>
    <row r="16" spans="1:46" ht="13.2" x14ac:dyDescent="0.2">
      <c r="A16" s="247"/>
      <c r="AK16" s="1120" t="s">
        <v>176</v>
      </c>
      <c r="AL16" s="1121"/>
      <c r="AM16" s="1121"/>
      <c r="AN16" s="1122"/>
      <c r="AO16" s="265">
        <v>179299</v>
      </c>
      <c r="AP16" s="265">
        <v>1120619</v>
      </c>
      <c r="AQ16" s="266">
        <v>323504</v>
      </c>
      <c r="AR16" s="267">
        <v>246.4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131.25</v>
      </c>
      <c r="AP21" s="278">
        <v>26.26</v>
      </c>
      <c r="AQ21" s="279">
        <v>104.99</v>
      </c>
      <c r="AS21" s="280"/>
      <c r="AT21" s="276"/>
    </row>
    <row r="22" spans="1:46" s="248" customFormat="1" ht="13.2" x14ac:dyDescent="0.2">
      <c r="A22" s="276"/>
      <c r="AK22" s="1123" t="s">
        <v>496</v>
      </c>
      <c r="AL22" s="1124"/>
      <c r="AM22" s="1124"/>
      <c r="AN22" s="1125"/>
      <c r="AO22" s="281">
        <v>77.8</v>
      </c>
      <c r="AP22" s="282">
        <v>94.5</v>
      </c>
      <c r="AQ22" s="283">
        <v>-16.7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10284</v>
      </c>
      <c r="AP32" s="291">
        <v>64275</v>
      </c>
      <c r="AQ32" s="292">
        <v>167749</v>
      </c>
      <c r="AR32" s="293">
        <v>-61.7</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3999</v>
      </c>
      <c r="AP35" s="291">
        <v>24994</v>
      </c>
      <c r="AQ35" s="292">
        <v>32778</v>
      </c>
      <c r="AR35" s="293">
        <v>-23.7</v>
      </c>
    </row>
    <row r="36" spans="1:46" ht="27" customHeight="1" x14ac:dyDescent="0.2">
      <c r="A36" s="247"/>
      <c r="AK36" s="1107" t="s">
        <v>504</v>
      </c>
      <c r="AL36" s="1108"/>
      <c r="AM36" s="1108"/>
      <c r="AN36" s="1109"/>
      <c r="AO36" s="291">
        <v>3404</v>
      </c>
      <c r="AP36" s="291">
        <v>21275</v>
      </c>
      <c r="AQ36" s="292">
        <v>4535</v>
      </c>
      <c r="AR36" s="293">
        <v>369.1</v>
      </c>
    </row>
    <row r="37" spans="1:46" ht="13.5" customHeight="1" x14ac:dyDescent="0.2">
      <c r="A37" s="247"/>
      <c r="AK37" s="1107" t="s">
        <v>505</v>
      </c>
      <c r="AL37" s="1108"/>
      <c r="AM37" s="1108"/>
      <c r="AN37" s="1109"/>
      <c r="AO37" s="291" t="s">
        <v>486</v>
      </c>
      <c r="AP37" s="291" t="s">
        <v>486</v>
      </c>
      <c r="AQ37" s="292">
        <v>1146</v>
      </c>
      <c r="AR37" s="293" t="s">
        <v>486</v>
      </c>
    </row>
    <row r="38" spans="1:46" ht="27" customHeight="1" x14ac:dyDescent="0.2">
      <c r="A38" s="247"/>
      <c r="AK38" s="1110" t="s">
        <v>506</v>
      </c>
      <c r="AL38" s="1111"/>
      <c r="AM38" s="1111"/>
      <c r="AN38" s="1112"/>
      <c r="AO38" s="294" t="s">
        <v>486</v>
      </c>
      <c r="AP38" s="294" t="s">
        <v>486</v>
      </c>
      <c r="AQ38" s="295">
        <v>37</v>
      </c>
      <c r="AR38" s="283" t="s">
        <v>486</v>
      </c>
      <c r="AS38" s="290"/>
    </row>
    <row r="39" spans="1:46" ht="13.2" x14ac:dyDescent="0.2">
      <c r="A39" s="247"/>
      <c r="AK39" s="1110" t="s">
        <v>507</v>
      </c>
      <c r="AL39" s="1111"/>
      <c r="AM39" s="1111"/>
      <c r="AN39" s="1112"/>
      <c r="AO39" s="291" t="s">
        <v>486</v>
      </c>
      <c r="AP39" s="291" t="s">
        <v>486</v>
      </c>
      <c r="AQ39" s="292">
        <v>-7395</v>
      </c>
      <c r="AR39" s="293" t="s">
        <v>486</v>
      </c>
      <c r="AS39" s="290"/>
    </row>
    <row r="40" spans="1:46" ht="27" customHeight="1" x14ac:dyDescent="0.2">
      <c r="A40" s="247"/>
      <c r="AK40" s="1107" t="s">
        <v>508</v>
      </c>
      <c r="AL40" s="1108"/>
      <c r="AM40" s="1108"/>
      <c r="AN40" s="1109"/>
      <c r="AO40" s="291">
        <v>-23517</v>
      </c>
      <c r="AP40" s="291">
        <v>-146981</v>
      </c>
      <c r="AQ40" s="292">
        <v>-144519</v>
      </c>
      <c r="AR40" s="293">
        <v>1.7</v>
      </c>
      <c r="AS40" s="290"/>
    </row>
    <row r="41" spans="1:46" ht="13.2" x14ac:dyDescent="0.2">
      <c r="A41" s="247"/>
      <c r="AK41" s="1113" t="s">
        <v>286</v>
      </c>
      <c r="AL41" s="1114"/>
      <c r="AM41" s="1114"/>
      <c r="AN41" s="1115"/>
      <c r="AO41" s="291">
        <v>-5830</v>
      </c>
      <c r="AP41" s="291">
        <v>-36438</v>
      </c>
      <c r="AQ41" s="292">
        <v>54333</v>
      </c>
      <c r="AR41" s="293">
        <v>-167.1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160320</v>
      </c>
      <c r="AN51" s="313">
        <v>971636</v>
      </c>
      <c r="AO51" s="314">
        <v>57.8</v>
      </c>
      <c r="AP51" s="315">
        <v>332350</v>
      </c>
      <c r="AQ51" s="316">
        <v>4.9000000000000004</v>
      </c>
      <c r="AR51" s="317">
        <v>52.9</v>
      </c>
    </row>
    <row r="52" spans="1:44" ht="13.2" x14ac:dyDescent="0.2">
      <c r="A52" s="247"/>
      <c r="AK52" s="318"/>
      <c r="AL52" s="319" t="s">
        <v>518</v>
      </c>
      <c r="AM52" s="320">
        <v>160320</v>
      </c>
      <c r="AN52" s="321">
        <v>971636</v>
      </c>
      <c r="AO52" s="322">
        <v>57.8</v>
      </c>
      <c r="AP52" s="323">
        <v>200453</v>
      </c>
      <c r="AQ52" s="324">
        <v>0.7</v>
      </c>
      <c r="AR52" s="325">
        <v>57.1</v>
      </c>
    </row>
    <row r="53" spans="1:44" ht="13.2" x14ac:dyDescent="0.2">
      <c r="A53" s="247"/>
      <c r="AK53" s="303" t="s">
        <v>519</v>
      </c>
      <c r="AL53" s="304"/>
      <c r="AM53" s="312">
        <v>347423</v>
      </c>
      <c r="AN53" s="313">
        <v>2043665</v>
      </c>
      <c r="AO53" s="314">
        <v>110.3</v>
      </c>
      <c r="AP53" s="315">
        <v>362690</v>
      </c>
      <c r="AQ53" s="316">
        <v>9.1</v>
      </c>
      <c r="AR53" s="317">
        <v>101.2</v>
      </c>
    </row>
    <row r="54" spans="1:44" ht="13.2" x14ac:dyDescent="0.2">
      <c r="A54" s="247"/>
      <c r="AK54" s="318"/>
      <c r="AL54" s="319" t="s">
        <v>518</v>
      </c>
      <c r="AM54" s="320">
        <v>347423</v>
      </c>
      <c r="AN54" s="321">
        <v>2043665</v>
      </c>
      <c r="AO54" s="322">
        <v>110.3</v>
      </c>
      <c r="AP54" s="323">
        <v>172580</v>
      </c>
      <c r="AQ54" s="324">
        <v>-13.9</v>
      </c>
      <c r="AR54" s="325">
        <v>124.2</v>
      </c>
    </row>
    <row r="55" spans="1:44" ht="13.2" x14ac:dyDescent="0.2">
      <c r="A55" s="247"/>
      <c r="AK55" s="303" t="s">
        <v>520</v>
      </c>
      <c r="AL55" s="304"/>
      <c r="AM55" s="312">
        <v>365058</v>
      </c>
      <c r="AN55" s="313">
        <v>2172964</v>
      </c>
      <c r="AO55" s="314">
        <v>6.3</v>
      </c>
      <c r="AP55" s="315">
        <v>296093</v>
      </c>
      <c r="AQ55" s="316">
        <v>-18.399999999999999</v>
      </c>
      <c r="AR55" s="317">
        <v>24.7</v>
      </c>
    </row>
    <row r="56" spans="1:44" ht="13.2" x14ac:dyDescent="0.2">
      <c r="A56" s="247"/>
      <c r="AK56" s="318"/>
      <c r="AL56" s="319" t="s">
        <v>518</v>
      </c>
      <c r="AM56" s="320">
        <v>365058</v>
      </c>
      <c r="AN56" s="321">
        <v>2172964</v>
      </c>
      <c r="AO56" s="322">
        <v>6.3</v>
      </c>
      <c r="AP56" s="323">
        <v>140545</v>
      </c>
      <c r="AQ56" s="324">
        <v>-18.600000000000001</v>
      </c>
      <c r="AR56" s="325">
        <v>24.9</v>
      </c>
    </row>
    <row r="57" spans="1:44" ht="13.2" x14ac:dyDescent="0.2">
      <c r="A57" s="247"/>
      <c r="AK57" s="303" t="s">
        <v>521</v>
      </c>
      <c r="AL57" s="304"/>
      <c r="AM57" s="312">
        <v>178616</v>
      </c>
      <c r="AN57" s="313">
        <v>1144974</v>
      </c>
      <c r="AO57" s="314">
        <v>-47.3</v>
      </c>
      <c r="AP57" s="315">
        <v>308655</v>
      </c>
      <c r="AQ57" s="316">
        <v>4.2</v>
      </c>
      <c r="AR57" s="317">
        <v>-51.5</v>
      </c>
    </row>
    <row r="58" spans="1:44" ht="13.2" x14ac:dyDescent="0.2">
      <c r="A58" s="247"/>
      <c r="AK58" s="318"/>
      <c r="AL58" s="319" t="s">
        <v>518</v>
      </c>
      <c r="AM58" s="320">
        <v>54553</v>
      </c>
      <c r="AN58" s="321">
        <v>349699</v>
      </c>
      <c r="AO58" s="322">
        <v>-83.9</v>
      </c>
      <c r="AP58" s="323">
        <v>169887</v>
      </c>
      <c r="AQ58" s="324">
        <v>20.9</v>
      </c>
      <c r="AR58" s="325">
        <v>-104.8</v>
      </c>
    </row>
    <row r="59" spans="1:44" ht="13.2" x14ac:dyDescent="0.2">
      <c r="A59" s="247"/>
      <c r="AK59" s="303" t="s">
        <v>522</v>
      </c>
      <c r="AL59" s="304"/>
      <c r="AM59" s="312">
        <v>194697</v>
      </c>
      <c r="AN59" s="313">
        <v>1216856</v>
      </c>
      <c r="AO59" s="314">
        <v>6.3</v>
      </c>
      <c r="AP59" s="315">
        <v>325476</v>
      </c>
      <c r="AQ59" s="316">
        <v>5.4</v>
      </c>
      <c r="AR59" s="317">
        <v>0.9</v>
      </c>
    </row>
    <row r="60" spans="1:44" ht="13.2" x14ac:dyDescent="0.2">
      <c r="A60" s="247"/>
      <c r="AK60" s="318"/>
      <c r="AL60" s="319" t="s">
        <v>518</v>
      </c>
      <c r="AM60" s="320">
        <v>148197</v>
      </c>
      <c r="AN60" s="321">
        <v>926231</v>
      </c>
      <c r="AO60" s="322">
        <v>164.9</v>
      </c>
      <c r="AP60" s="323">
        <v>190204</v>
      </c>
      <c r="AQ60" s="324">
        <v>12</v>
      </c>
      <c r="AR60" s="325">
        <v>152.9</v>
      </c>
    </row>
    <row r="61" spans="1:44" ht="13.2" x14ac:dyDescent="0.2">
      <c r="A61" s="247"/>
      <c r="AK61" s="303" t="s">
        <v>523</v>
      </c>
      <c r="AL61" s="326"/>
      <c r="AM61" s="312">
        <v>249223</v>
      </c>
      <c r="AN61" s="313">
        <v>1510019</v>
      </c>
      <c r="AO61" s="314">
        <v>26.7</v>
      </c>
      <c r="AP61" s="315">
        <v>325053</v>
      </c>
      <c r="AQ61" s="327">
        <v>1</v>
      </c>
      <c r="AR61" s="317">
        <v>25.7</v>
      </c>
    </row>
    <row r="62" spans="1:44" ht="13.2" x14ac:dyDescent="0.2">
      <c r="A62" s="247"/>
      <c r="AK62" s="318"/>
      <c r="AL62" s="319" t="s">
        <v>518</v>
      </c>
      <c r="AM62" s="320">
        <v>215110</v>
      </c>
      <c r="AN62" s="321">
        <v>1292839</v>
      </c>
      <c r="AO62" s="322">
        <v>51.1</v>
      </c>
      <c r="AP62" s="323">
        <v>174734</v>
      </c>
      <c r="AQ62" s="324">
        <v>0.2</v>
      </c>
      <c r="AR62" s="325">
        <v>50.9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lKZLWz2Y3nM/3bAOGY3g1so0cJXEUI6JplXTbkPBGT+EuQ0Jp2zuRpjqKtyHWF4uxs58ZI6mZipBCEyLmGLWQ==" saltValue="YH+stt00yuU/Vd5BMcw7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WnO2mRe/I+2dZ8qAqXNDbGtoYg+DytxSXnMUNMAwUasnbHjrG4I9l7HGhK2djjd4cv8zBxTbrsYIeZUR863mMA==" saltValue="WW0RX5OQfk06t1GjFc4u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aoctD6QPCh4CyA86ZB3iq9Nbd5bAUCjJnGo3muxoqnLpR4qVDVVrVoTPP0uaNKFX4V/od+IWFPY8PsLvhfxZmA==" saltValue="9zmMW75byL9jIowAwYIf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501.98</v>
      </c>
      <c r="G47" s="12">
        <v>378.62</v>
      </c>
      <c r="H47" s="12">
        <v>390.51</v>
      </c>
      <c r="I47" s="12">
        <v>407.48</v>
      </c>
      <c r="J47" s="13">
        <v>402.43</v>
      </c>
    </row>
    <row r="48" spans="2:10" ht="57.75" customHeight="1" x14ac:dyDescent="0.2">
      <c r="B48" s="14"/>
      <c r="C48" s="1128" t="s">
        <v>4</v>
      </c>
      <c r="D48" s="1128"/>
      <c r="E48" s="1129"/>
      <c r="F48" s="15">
        <v>15.67</v>
      </c>
      <c r="G48" s="16">
        <v>12.86</v>
      </c>
      <c r="H48" s="16">
        <v>40.4</v>
      </c>
      <c r="I48" s="16">
        <v>77.62</v>
      </c>
      <c r="J48" s="17">
        <v>123.07</v>
      </c>
    </row>
    <row r="49" spans="2:10" ht="57.75" customHeight="1" thickBot="1" x14ac:dyDescent="0.25">
      <c r="B49" s="18"/>
      <c r="C49" s="1130" t="s">
        <v>5</v>
      </c>
      <c r="D49" s="1130"/>
      <c r="E49" s="1131"/>
      <c r="F49" s="19">
        <v>56.62</v>
      </c>
      <c r="G49" s="20" t="s">
        <v>530</v>
      </c>
      <c r="H49" s="20">
        <v>27.14</v>
      </c>
      <c r="I49" s="20">
        <v>54.4</v>
      </c>
      <c r="J49" s="21">
        <v>46.42</v>
      </c>
    </row>
    <row r="50" spans="2:10" ht="13.2" x14ac:dyDescent="0.2"/>
  </sheetData>
  <sheetProtection algorithmName="SHA-512" hashValue="uSss1Vf+4at2CKHEMhv64lIBVcnl9L1aBXbE00hCwDTDslXbp/fJplcub/SzxqyIk0cP4AvBGnLv//+Iu8mbSQ==" saltValue="ctNNSiuLO4gcTSQMLslv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戸島　佑穂</cp:lastModifiedBy>
  <cp:lastPrinted>2026-03-12T02:08:17Z</cp:lastPrinted>
  <dcterms:created xsi:type="dcterms:W3CDTF">2026-02-26T09:39:41Z</dcterms:created>
  <dcterms:modified xsi:type="dcterms:W3CDTF">2026-03-24T01:53:51Z</dcterms:modified>
  <cp:category/>
</cp:coreProperties>
</file>