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6年度\31_財政状況資料集の作成\03_市町村から提出（R8.3.12〆）\32 利島村○△▲●\"/>
    </mc:Choice>
  </mc:AlternateContent>
  <xr:revisionPtr revIDLastSave="0" documentId="13_ncr:1_{5AEE48DB-B8BC-4B36-9BB0-43BDE33F2ED6}"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CO34" i="10"/>
  <c r="BW34" i="10"/>
  <c r="BW35" i="10" s="1"/>
  <c r="BW36" i="10" s="1"/>
  <c r="BW37" i="10" s="1"/>
  <c r="BW38" i="10" s="1"/>
  <c r="BW39" i="10" s="1"/>
  <c r="BW40" i="10" s="1"/>
  <c r="BE34" i="10"/>
  <c r="C34" i="10"/>
  <c r="U34" i="10" s="1"/>
  <c r="U35" i="10" s="1"/>
  <c r="U36" i="10" s="1"/>
  <c r="U37"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<sst xmlns="http://schemas.openxmlformats.org/spreadsheetml/2006/main" count="1159" uniqueCount="557">
  <si>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</si>
  <si>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</si>
  <si>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</si>
  <si>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</si>
  <si>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</si>
  <si>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</si>
  <si>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</si>
  <si>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</si>
  <si>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</si>
  <si>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</si>
  <si>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</si>
  <si>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</si>
  <si>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</si>
  <si>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</si>
  <si>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</si>
  <si>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</si>
  <si>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</si>
  <si>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</si>
  <si>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</si>
  <si>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</si>
  <si>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</si>
  <si>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</si>
  <si>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</si>
  <si>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</si>
  <si>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</si>
  <si>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</si>
  <si>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</si>
  <si>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</si>
  <si>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</si>
  <si>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</si>
  <si>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</si>
  <si>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</si>
  <si>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</si>
  <si>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</si>
  <si>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</si>
  <si>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</si>
  <si>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</si>
  <si>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</si>
  <si>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</si>
  <si>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</si>
  <si>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</si>
  <si>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</si>
  <si>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</si>
  <si>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</si>
  <si>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</si>
  <si>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</si>
  <si>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</si>
  <si>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</si>
  <si>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</si>
  <si>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</si>
  <si>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</si>
  <si>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</si>
  <si>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</si>
  <si>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</si>
  <si>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</si>
  <si>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</si>
  <si>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</si>
  <si>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</si>
  <si>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</si>
  <si>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</si>
  <si>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</si>
  <si>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</si>
  <si>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</si>
  <si>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</si>
  <si>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</si>
  <si>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</si>
  <si>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</si>
  <si>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</si>
  <si>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</si>
  <si>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</si>
  <si>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</si>
  <si>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</si>
  <si>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</si>
  <si>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</si>
  <si>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</si>
  <si>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</si>
  <si>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</si>
  <si>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</si>
  <si>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</si>
  <si>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</si>
  <si>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</si>
  <si>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</si>
  <si>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</si>
  <si>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</si>
  <si>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</si>
  <si>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</si>
  <si>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</si>
  <si>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</si>
  <si>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</si>
  <si>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</si>
  <si>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</si>
  <si>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</si>
  <si>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</si>
  <si>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</si>
  <si>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利島村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</si>
  <si>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</si>
  <si>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</si>
  <si>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</si>
  <si>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</si>
  <si>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</si>
  <si>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</si>
  <si>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</si>
  <si>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</si>
  <si>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</si>
  <si>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</si>
  <si>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</si>
  <si>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</si>
  <si>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</si>
  <si>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</si>
  <si>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</si>
  <si>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</si>
  <si>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</si>
  <si>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</si>
  <si>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</si>
  <si>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</si>
  <si>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</si>
  <si>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</si>
  <si>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</si>
  <si>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</si>
  <si>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</si>
  <si>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</si>
  <si>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</si>
  <si>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</si>
  <si>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</si>
  <si>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</si>
  <si>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</si>
  <si>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</si>
  <si>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</si>
  <si>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</si>
  <si>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</si>
  <si>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</si>
  <si>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</si>
  <si>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</si>
  <si>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</si>
  <si>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</si>
  <si>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</si>
  <si>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</si>
  <si>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</si>
  <si>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</si>
  <si>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</si>
  <si>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-4.5</t>
    <phoneticPr fontId="5"/>
  </si>
  <si>
    <t>基準財政需要額</t>
    <phoneticPr fontId="25"/>
  </si>
  <si>
    <t>うち日本人(％)</t>
    <phoneticPr fontId="5"/>
  </si>
  <si>
    <t>-4.2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</si>
  <si>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</si>
  <si>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</si>
  <si>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</si>
  <si>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</si>
  <si>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</si>
  <si>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</si>
  <si>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</si>
  <si>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</si>
  <si>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</si>
  <si>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</si>
  <si>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</si>
  <si>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</si>
  <si>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</si>
  <si>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</si>
  <si>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</si>
  <si>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</si>
  <si>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</si>
  <si>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</si>
  <si>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</si>
  <si>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</si>
  <si>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</si>
  <si>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</si>
  <si>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</si>
  <si>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</si>
  <si>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</si>
  <si>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</si>
  <si>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</si>
  <si>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</si>
  <si>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</si>
  <si>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</si>
  <si>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</si>
  <si>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</si>
  <si>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</si>
  <si>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</si>
  <si>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</si>
  <si>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</si>
  <si>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</si>
  <si>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</si>
  <si>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</si>
  <si>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</si>
  <si>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</si>
  <si>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</si>
  <si>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</si>
  <si>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</si>
  <si>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</si>
  <si>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</si>
  <si>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</si>
  <si>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</si>
  <si>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</si>
  <si>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</si>
  <si>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</si>
  <si>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</si>
  <si>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</si>
  <si>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</si>
  <si>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</si>
  <si>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</si>
  <si>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</si>
  <si>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</si>
  <si>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東京都利島村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</si>
  <si>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</si>
  <si>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</si>
  <si>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</si>
  <si>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</si>
  <si>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</si>
  <si>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</si>
  <si>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</si>
  <si>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</si>
  <si>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</si>
  <si>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</si>
  <si>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</si>
  <si>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</si>
  <si>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</si>
  <si>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</si>
  <si>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</si>
  <si>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</si>
  <si>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</si>
  <si>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</si>
  <si>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</si>
  <si>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</si>
  <si>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</si>
  <si>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</si>
  <si>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</si>
  <si>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</si>
  <si>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</si>
  <si>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</si>
  <si>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</si>
  <si>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</si>
  <si>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</si>
  <si>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</si>
  <si>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</si>
  <si>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</si>
  <si>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</si>
  <si>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</si>
  <si>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</si>
  <si>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</si>
  <si>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</si>
  <si>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</si>
  <si>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</si>
  <si>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</si>
  <si>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</si>
  <si>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</si>
  <si>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</si>
  <si>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</si>
  <si>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</si>
  <si>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</si>
  <si>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</si>
  <si>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</si>
  <si>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</si>
  <si>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</si>
  <si>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</si>
  <si>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</si>
  <si>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</si>
  <si>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</si>
  <si>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</si>
  <si>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</si>
  <si>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</si>
  <si>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</si>
  <si>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</si>
  <si>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</si>
  <si>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</si>
  <si>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</si>
  <si>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</si>
  <si>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</si>
  <si>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</si>
  <si>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</si>
  <si>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</si>
  <si>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</si>
  <si>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</si>
  <si>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</si>
  <si>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</si>
  <si>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</si>
  <si>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</si>
  <si>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</si>
  <si>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</si>
  <si>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</si>
  <si>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</si>
  <si>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</si>
  <si>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</si>
  <si>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</si>
  <si>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</si>
  <si>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</si>
  <si>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</si>
  <si>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</si>
  <si>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</si>
  <si>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</si>
  <si>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</si>
  <si>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</si>
  <si>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</si>
  <si>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</si>
  <si>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</si>
  <si>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</si>
  <si>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</si>
  <si>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</si>
  <si>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</si>
  <si>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</si>
  <si>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</si>
  <si>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</si>
  <si>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</si>
  <si>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</si>
  <si>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</si>
  <si>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</si>
  <si>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</si>
  <si>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</si>
  <si>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</si>
  <si>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</si>
  <si>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</si>
  <si>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</si>
  <si>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</si>
  <si>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</si>
  <si>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</si>
  <si>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</si>
  <si>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</si>
  <si>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</si>
  <si>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</si>
  <si>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</si>
  <si>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</si>
  <si>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</si>
  <si>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</si>
  <si>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</si>
  <si>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</si>
  <si>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</si>
  <si>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</si>
  <si>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</si>
  <si>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</si>
  <si>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</si>
  <si>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</si>
  <si>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</si>
  <si>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</si>
  <si>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</si>
  <si>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</si>
  <si>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</si>
  <si>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</si>
  <si>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</si>
  <si>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</si>
  <si>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</si>
  <si>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</si>
  <si>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</si>
  <si>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</si>
  <si>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</si>
  <si>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</si>
  <si>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</si>
  <si>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</si>
  <si>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</si>
  <si>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</si>
  <si>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</si>
  <si>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</si>
  <si>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</si>
  <si>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</si>
  <si>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</si>
  <si>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東京都利島村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</si>
  <si>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</si>
  <si>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</si>
  <si>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</si>
  <si>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</si>
  <si>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</si>
  <si>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</si>
  <si>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</si>
  <si>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</si>
  <si>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</si>
  <si>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</si>
  <si>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</si>
  <si>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</si>
  <si>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</si>
  <si>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</si>
  <si>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</si>
  <si>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</si>
  <si>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</si>
  <si>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</si>
  <si>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</si>
  <si>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</si>
  <si>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</si>
  <si>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</si>
  <si>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</si>
  <si>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</si>
  <si>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</si>
  <si>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</si>
  <si>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</si>
  <si>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</si>
  <si>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</si>
  <si>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</si>
  <si>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</si>
  <si>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</si>
  <si>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</si>
  <si>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</si>
  <si>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国民健康保険事業特別会計（直診勘定）</t>
    <phoneticPr fontId="5"/>
  </si>
  <si>
    <t>介護保険事業特別会計（事業勘定）</t>
    <phoneticPr fontId="5"/>
  </si>
  <si>
    <t>後期高齢者医療事業特別会計</t>
    <phoneticPr fontId="5"/>
  </si>
  <si>
    <t>簡易水道事業</t>
    <phoneticPr fontId="5"/>
  </si>
  <si>
    <t>法適用企業</t>
    <phoneticPr fontId="5"/>
  </si>
  <si>
    <t>浄化槽事業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</si>
  <si>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</si>
  <si>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</si>
  <si>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</si>
  <si>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</si>
  <si>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</si>
  <si>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</si>
  <si>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</si>
  <si>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</si>
  <si>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</si>
  <si>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</si>
  <si>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</si>
  <si>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</si>
  <si>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</si>
  <si>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</si>
  <si>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</si>
  <si>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</si>
  <si>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</si>
  <si>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</si>
  <si>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</si>
  <si>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</si>
  <si>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</si>
  <si>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</si>
  <si>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</si>
  <si>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</si>
  <si>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</si>
  <si>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</si>
  <si>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</si>
  <si>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</si>
  <si>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</si>
  <si>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</si>
  <si>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</si>
  <si>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</si>
  <si>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</si>
  <si>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</si>
  <si>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</si>
  <si>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</si>
  <si>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</si>
  <si>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</si>
  <si>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</si>
  <si>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</si>
  <si>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</si>
  <si>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</si>
  <si>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</si>
  <si>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</si>
  <si>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</si>
  <si>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</si>
  <si>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</si>
  <si>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</si>
  <si>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</si>
  <si>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</si>
  <si>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</si>
  <si>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</si>
  <si>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</si>
  <si>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</si>
  <si>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</si>
  <si>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</si>
  <si>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</si>
  <si>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</si>
  <si>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</si>
  <si>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</si>
  <si>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</si>
  <si>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</si>
  <si>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</si>
  <si>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</si>
  <si>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</si>
  <si>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</si>
  <si>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</si>
  <si>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</si>
  <si>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</si>
  <si>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</si>
  <si>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</si>
  <si>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</si>
  <si>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</si>
  <si>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</si>
  <si>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</si>
  <si>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</si>
  <si>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</si>
  <si>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</si>
  <si>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</si>
  <si>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</si>
  <si>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</si>
  <si>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</si>
  <si>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</si>
  <si>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</si>
  <si>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</si>
  <si>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</si>
  <si>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</si>
  <si>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</si>
  <si>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</si>
  <si>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</si>
  <si>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</si>
  <si>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</si>
  <si>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</si>
  <si>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</si>
  <si>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</si>
  <si>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</si>
  <si>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</si>
  <si>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</si>
  <si>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</si>
  <si>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</si>
  <si>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</si>
  <si>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</si>
  <si>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</si>
  <si>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</si>
  <si>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</si>
  <si>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</si>
  <si>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</si>
  <si>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</si>
  <si>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</si>
  <si>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</si>
  <si>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</si>
  <si>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</si>
  <si>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</si>
  <si>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</si>
  <si>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</si>
  <si>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</si>
  <si>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</si>
  <si>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</si>
  <si>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</si>
  <si>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</si>
  <si>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</si>
  <si>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</si>
  <si>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</si>
  <si>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</si>
  <si>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</si>
  <si>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</si>
  <si>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</si>
  <si>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</si>
  <si>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</si>
  <si>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</si>
  <si>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</si>
  <si>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</si>
  <si>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</si>
  <si>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</si>
  <si>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</si>
  <si>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10.16</t>
  </si>
  <si>
    <t>一般会計</t>
  </si>
  <si>
    <t>簡易水道事業</t>
  </si>
  <si>
    <t>国民健康保険事業特別会計（直診勘定）</t>
  </si>
  <si>
    <t>国民健康保険事業特別会計（事業勘定）</t>
  </si>
  <si>
    <t>介護保険事業特別会計（事業勘定）</t>
  </si>
  <si>
    <t>浄化槽事業</t>
  </si>
  <si>
    <t>後期高齢者医療事業特別会計</t>
  </si>
  <si>
    <t>その他会計（赤字）</t>
  </si>
  <si>
    <t>その他会計（黒字）</t>
  </si>
  <si>
    <t>R02</t>
    <phoneticPr fontId="5"/>
  </si>
  <si>
    <t>R03</t>
    <phoneticPr fontId="5"/>
  </si>
  <si>
    <t>R04</t>
    <phoneticPr fontId="5"/>
  </si>
  <si>
    <t>R05</t>
    <phoneticPr fontId="5"/>
  </si>
  <si>
    <t>R06</t>
    <phoneticPr fontId="5"/>
  </si>
  <si>
    <t>庁舎建設基金</t>
    <rPh sb="0" eb="2">
      <t>チョウシャ</t>
    </rPh>
    <rPh sb="2" eb="4">
      <t>ケンセツ</t>
    </rPh>
    <rPh sb="4" eb="6">
      <t>キキン</t>
    </rPh>
    <phoneticPr fontId="5"/>
  </si>
  <si>
    <t>移住定住促進住宅建設基金</t>
    <rPh sb="0" eb="2">
      <t>イジュウ</t>
    </rPh>
    <rPh sb="2" eb="4">
      <t>テイジュウ</t>
    </rPh>
    <rPh sb="4" eb="6">
      <t>ソクシン</t>
    </rPh>
    <rPh sb="6" eb="8">
      <t>ジュウタク</t>
    </rPh>
    <rPh sb="8" eb="10">
      <t>ケンセツ</t>
    </rPh>
    <rPh sb="10" eb="12">
      <t>キキン</t>
    </rPh>
    <phoneticPr fontId="10"/>
  </si>
  <si>
    <t>森林環境譲与税基金</t>
    <rPh sb="0" eb="2">
      <t>シンリン</t>
    </rPh>
    <rPh sb="2" eb="4">
      <t>カンキョウ</t>
    </rPh>
    <rPh sb="4" eb="6">
      <t>ジョウヨ</t>
    </rPh>
    <rPh sb="6" eb="7">
      <t>ゼイ</t>
    </rPh>
    <rPh sb="7" eb="9">
      <t>キキン</t>
    </rPh>
    <phoneticPr fontId="5"/>
  </si>
  <si>
    <t>利島村出会いと交流応援基金</t>
    <rPh sb="0" eb="3">
      <t>トシマムラ</t>
    </rPh>
    <rPh sb="3" eb="5">
      <t>デア</t>
    </rPh>
    <rPh sb="7" eb="9">
      <t>コウリュウ</t>
    </rPh>
    <rPh sb="9" eb="11">
      <t>オウエン</t>
    </rPh>
    <rPh sb="11" eb="13">
      <t>キキン</t>
    </rPh>
    <phoneticPr fontId="5"/>
  </si>
  <si>
    <t>-</t>
    <phoneticPr fontId="2"/>
  </si>
  <si>
    <t>東京都後期高齢者医療広域連合（一般会計）</t>
  </si>
  <si>
    <t>東京都後期高齢者医療広域連合（後期高齢者医療特別会計）</t>
  </si>
  <si>
    <t>東京都島嶼町村一部事務組合</t>
  </si>
  <si>
    <t>東京市町村総合事務組合（一般会計）</t>
  </si>
  <si>
    <t>東京市町村総合事務組合（東京都市町村民交通災害共済事業特別会計）</t>
  </si>
  <si>
    <t>東京都町村議会議員公務災害補償組合</t>
  </si>
  <si>
    <t>東京都市町村職員退職手当組合</t>
  </si>
  <si>
    <t>株式会社TOSHIMA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</si>
</sst>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78B8-482E-B40B-F685DCDD3EB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859142</c:v>
                </c:pt>
                <c:pt idx="1">
                  <c:v>206262</c:v>
                </c:pt>
                <c:pt idx="2">
                  <c:v>904972</c:v>
                </c:pt>
                <c:pt idx="3">
                  <c:v>348424</c:v>
                </c:pt>
                <c:pt idx="4">
                  <c:v>1965387</c:v>
                </c:pt>
              </c:numCache>
            </c:numRef>
          </c:val>
          <c:smooth val="0"/>
          <c:extLst>
            <c:ext xmlns:c16="http://schemas.microsoft.com/office/drawing/2014/chart" uri="{C3380CC4-5D6E-409C-BE32-E72D297353CC}">
              <c16:uniqueId val="{00000001-78B8-482E-B40B-F685DCDD3EB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28.74</c:v>
                </c:pt>
                <c:pt idx="1">
                  <c:v>19.11</c:v>
                </c:pt>
                <c:pt idx="2">
                  <c:v>20.21</c:v>
                </c:pt>
                <c:pt idx="3">
                  <c:v>38.28</c:v>
                </c:pt>
                <c:pt idx="4">
                  <c:v>27.8</c:v>
                </c:pt>
              </c:numCache>
            </c:numRef>
          </c:val>
          <c:extLst>
            <c:ext xmlns:c16="http://schemas.microsoft.com/office/drawing/2014/chart" uri="{C3380CC4-5D6E-409C-BE32-E72D297353CC}">
              <c16:uniqueId val="{00000000-9FA7-4F9C-8674-8B00E3E6355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238.89</c:v>
                </c:pt>
                <c:pt idx="1">
                  <c:v>194.75</c:v>
                </c:pt>
                <c:pt idx="2">
                  <c:v>204.95</c:v>
                </c:pt>
                <c:pt idx="3">
                  <c:v>212.83</c:v>
                </c:pt>
                <c:pt idx="4">
                  <c:v>212.68</c:v>
                </c:pt>
              </c:numCache>
            </c:numRef>
          </c:val>
          <c:extLst>
            <c:ext xmlns:c16="http://schemas.microsoft.com/office/drawing/2014/chart" uri="{C3380CC4-5D6E-409C-BE32-E72D297353CC}">
              <c16:uniqueId val="{00000001-9FA7-4F9C-8674-8B00E3E6355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22.1</c:v>
                </c:pt>
                <c:pt idx="1">
                  <c:v>5.25</c:v>
                </c:pt>
                <c:pt idx="2">
                  <c:v>7.25</c:v>
                </c:pt>
                <c:pt idx="3">
                  <c:v>19.739999999999998</c:v>
                </c:pt>
                <c:pt idx="4">
                  <c:v>-10.16</c:v>
                </c:pt>
              </c:numCache>
            </c:numRef>
          </c:val>
          <c:smooth val="0"/>
          <c:extLst>
            <c:ext xmlns:c16="http://schemas.microsoft.com/office/drawing/2014/chart" uri="{C3380CC4-5D6E-409C-BE32-E72D297353CC}">
              <c16:uniqueId val="{00000002-9FA7-4F9C-8674-8B00E3E6355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0.99</c:v>
                </c:pt>
                <c:pt idx="2">
                  <c:v>#N/A</c:v>
                </c:pt>
                <c:pt idx="3">
                  <c:v>9.31</c:v>
                </c:pt>
                <c:pt idx="4">
                  <c:v>#N/A</c:v>
                </c:pt>
                <c:pt idx="5">
                  <c:v>3.17</c:v>
                </c:pt>
                <c:pt idx="6">
                  <c:v>#N/A</c:v>
                </c:pt>
                <c:pt idx="7">
                  <c:v>21.15</c:v>
                </c:pt>
                <c:pt idx="8">
                  <c:v>0</c:v>
                </c:pt>
                <c:pt idx="9">
                  <c:v>0</c:v>
                </c:pt>
              </c:numCache>
            </c:numRef>
          </c:val>
          <c:extLst>
            <c:ext xmlns:c16="http://schemas.microsoft.com/office/drawing/2014/chart" uri="{C3380CC4-5D6E-409C-BE32-E72D297353CC}">
              <c16:uniqueId val="{00000000-BD87-41BB-A473-0392BA77201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D87-41BB-A473-0392BA77201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D87-41BB-A473-0392BA77201A}"/>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c:v>
                </c:pt>
                <c:pt idx="2">
                  <c:v>#N/A</c:v>
                </c:pt>
                <c:pt idx="3">
                  <c:v>0.09</c:v>
                </c:pt>
                <c:pt idx="4">
                  <c:v>#N/A</c:v>
                </c:pt>
                <c:pt idx="5">
                  <c:v>0.02</c:v>
                </c:pt>
                <c:pt idx="6">
                  <c:v>#N/A</c:v>
                </c:pt>
                <c:pt idx="7">
                  <c:v>7.0000000000000007E-2</c:v>
                </c:pt>
                <c:pt idx="8">
                  <c:v>#N/A</c:v>
                </c:pt>
                <c:pt idx="9">
                  <c:v>0.04</c:v>
                </c:pt>
              </c:numCache>
            </c:numRef>
          </c:val>
          <c:extLst>
            <c:ext xmlns:c16="http://schemas.microsoft.com/office/drawing/2014/chart" uri="{C3380CC4-5D6E-409C-BE32-E72D297353CC}">
              <c16:uniqueId val="{00000003-BD87-41BB-A473-0392BA77201A}"/>
            </c:ext>
          </c:extLst>
        </c:ser>
        <c:ser>
          <c:idx val="4"/>
          <c:order val="4"/>
          <c:tx>
            <c:strRef>
              <c:f>データシート!$A$31</c:f>
              <c:strCache>
                <c:ptCount val="1"/>
                <c:pt idx="0">
                  <c:v>浄化槽事業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0.42</c:v>
                </c:pt>
              </c:numCache>
            </c:numRef>
          </c:val>
          <c:extLst>
            <c:ext xmlns:c16="http://schemas.microsoft.com/office/drawing/2014/chart" uri="{C3380CC4-5D6E-409C-BE32-E72D297353CC}">
              <c16:uniqueId val="{00000004-BD87-41BB-A473-0392BA77201A}"/>
            </c:ext>
          </c:extLst>
        </c:ser>
        <c:ser>
          <c:idx val="5"/>
          <c:order val="5"/>
          <c:tx>
            <c:strRef>
              <c:f>データシート!$A$32</c:f>
              <c:strCache>
                <c:ptCount val="1"/>
                <c:pt idx="0">
                  <c:v>介護保険事業特別会計（事業勘定）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1.07</c:v>
                </c:pt>
                <c:pt idx="2">
                  <c:v>#N/A</c:v>
                </c:pt>
                <c:pt idx="3">
                  <c:v>0.66</c:v>
                </c:pt>
                <c:pt idx="4">
                  <c:v>#N/A</c:v>
                </c:pt>
                <c:pt idx="5">
                  <c:v>1.06</c:v>
                </c:pt>
                <c:pt idx="6">
                  <c:v>#N/A</c:v>
                </c:pt>
                <c:pt idx="7">
                  <c:v>1.21</c:v>
                </c:pt>
                <c:pt idx="8">
                  <c:v>#N/A</c:v>
                </c:pt>
                <c:pt idx="9">
                  <c:v>0.56999999999999995</c:v>
                </c:pt>
              </c:numCache>
            </c:numRef>
          </c:val>
          <c:extLst>
            <c:ext xmlns:c16="http://schemas.microsoft.com/office/drawing/2014/chart" uri="{C3380CC4-5D6E-409C-BE32-E72D297353CC}">
              <c16:uniqueId val="{00000005-BD87-41BB-A473-0392BA77201A}"/>
            </c:ext>
          </c:extLst>
        </c:ser>
        <c:ser>
          <c:idx val="6"/>
          <c:order val="6"/>
          <c:tx>
            <c:strRef>
              <c:f>データシート!$A$33</c:f>
              <c:strCache>
                <c:ptCount val="1"/>
                <c:pt idx="0">
                  <c:v>国民健康保険事業特別会計（事業勘定）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1.51</c:v>
                </c:pt>
                <c:pt idx="2">
                  <c:v>#N/A</c:v>
                </c:pt>
                <c:pt idx="3">
                  <c:v>1.1599999999999999</c:v>
                </c:pt>
                <c:pt idx="4">
                  <c:v>#N/A</c:v>
                </c:pt>
                <c:pt idx="5">
                  <c:v>1.4</c:v>
                </c:pt>
                <c:pt idx="6">
                  <c:v>#N/A</c:v>
                </c:pt>
                <c:pt idx="7">
                  <c:v>1.65</c:v>
                </c:pt>
                <c:pt idx="8">
                  <c:v>#N/A</c:v>
                </c:pt>
                <c:pt idx="9">
                  <c:v>2.37</c:v>
                </c:pt>
              </c:numCache>
            </c:numRef>
          </c:val>
          <c:extLst>
            <c:ext xmlns:c16="http://schemas.microsoft.com/office/drawing/2014/chart" uri="{C3380CC4-5D6E-409C-BE32-E72D297353CC}">
              <c16:uniqueId val="{00000006-BD87-41BB-A473-0392BA77201A}"/>
            </c:ext>
          </c:extLst>
        </c:ser>
        <c:ser>
          <c:idx val="7"/>
          <c:order val="7"/>
          <c:tx>
            <c:strRef>
              <c:f>データシート!$A$34</c:f>
              <c:strCache>
                <c:ptCount val="1"/>
                <c:pt idx="0">
                  <c:v>国民健康保険事業特別会計（直診勘定）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1.82</c:v>
                </c:pt>
                <c:pt idx="2">
                  <c:v>#N/A</c:v>
                </c:pt>
                <c:pt idx="3">
                  <c:v>1.94</c:v>
                </c:pt>
                <c:pt idx="4">
                  <c:v>#N/A</c:v>
                </c:pt>
                <c:pt idx="5">
                  <c:v>2.35</c:v>
                </c:pt>
                <c:pt idx="6">
                  <c:v>#N/A</c:v>
                </c:pt>
                <c:pt idx="7">
                  <c:v>1.81</c:v>
                </c:pt>
                <c:pt idx="8">
                  <c:v>#N/A</c:v>
                </c:pt>
                <c:pt idx="9">
                  <c:v>2.5499999999999998</c:v>
                </c:pt>
              </c:numCache>
            </c:numRef>
          </c:val>
          <c:extLst>
            <c:ext xmlns:c16="http://schemas.microsoft.com/office/drawing/2014/chart" uri="{C3380CC4-5D6E-409C-BE32-E72D297353CC}">
              <c16:uniqueId val="{00000007-BD87-41BB-A473-0392BA77201A}"/>
            </c:ext>
          </c:extLst>
        </c:ser>
        <c:ser>
          <c:idx val="8"/>
          <c:order val="8"/>
          <c:tx>
            <c:strRef>
              <c:f>データシート!$A$35</c:f>
              <c:strCache>
                <c:ptCount val="1"/>
                <c:pt idx="0">
                  <c:v>簡易水道事業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3.89</c:v>
                </c:pt>
              </c:numCache>
            </c:numRef>
          </c:val>
          <c:extLst>
            <c:ext xmlns:c16="http://schemas.microsoft.com/office/drawing/2014/chart" uri="{C3380CC4-5D6E-409C-BE32-E72D297353CC}">
              <c16:uniqueId val="{00000008-BD87-41BB-A473-0392BA77201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28.73</c:v>
                </c:pt>
                <c:pt idx="2">
                  <c:v>#N/A</c:v>
                </c:pt>
                <c:pt idx="3">
                  <c:v>19.100000000000001</c:v>
                </c:pt>
                <c:pt idx="4">
                  <c:v>#N/A</c:v>
                </c:pt>
                <c:pt idx="5">
                  <c:v>20.21</c:v>
                </c:pt>
                <c:pt idx="6">
                  <c:v>#N/A</c:v>
                </c:pt>
                <c:pt idx="7">
                  <c:v>38.270000000000003</c:v>
                </c:pt>
                <c:pt idx="8">
                  <c:v>#N/A</c:v>
                </c:pt>
                <c:pt idx="9">
                  <c:v>27.8</c:v>
                </c:pt>
              </c:numCache>
            </c:numRef>
          </c:val>
          <c:extLst>
            <c:ext xmlns:c16="http://schemas.microsoft.com/office/drawing/2014/chart" uri="{C3380CC4-5D6E-409C-BE32-E72D297353CC}">
              <c16:uniqueId val="{00000009-BD87-41BB-A473-0392BA77201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44</c:v>
                </c:pt>
                <c:pt idx="5">
                  <c:v>52</c:v>
                </c:pt>
                <c:pt idx="8">
                  <c:v>53</c:v>
                </c:pt>
                <c:pt idx="11">
                  <c:v>50</c:v>
                </c:pt>
                <c:pt idx="14">
                  <c:v>49</c:v>
                </c:pt>
              </c:numCache>
            </c:numRef>
          </c:val>
          <c:extLst>
            <c:ext xmlns:c16="http://schemas.microsoft.com/office/drawing/2014/chart" uri="{C3380CC4-5D6E-409C-BE32-E72D297353CC}">
              <c16:uniqueId val="{00000000-59AE-4F5B-81D5-BA2DE9C1BD9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9AE-4F5B-81D5-BA2DE9C1BD9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9AE-4F5B-81D5-BA2DE9C1BD9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c:v>
                </c:pt>
                <c:pt idx="3">
                  <c:v>4</c:v>
                </c:pt>
                <c:pt idx="6">
                  <c:v>4</c:v>
                </c:pt>
                <c:pt idx="9">
                  <c:v>4</c:v>
                </c:pt>
                <c:pt idx="12">
                  <c:v>4</c:v>
                </c:pt>
              </c:numCache>
            </c:numRef>
          </c:val>
          <c:extLst>
            <c:ext xmlns:c16="http://schemas.microsoft.com/office/drawing/2014/chart" uri="{C3380CC4-5D6E-409C-BE32-E72D297353CC}">
              <c16:uniqueId val="{00000003-59AE-4F5B-81D5-BA2DE9C1BD9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c:v>
                </c:pt>
                <c:pt idx="3">
                  <c:v>19</c:v>
                </c:pt>
                <c:pt idx="6">
                  <c:v>19</c:v>
                </c:pt>
                <c:pt idx="9">
                  <c:v>19</c:v>
                </c:pt>
                <c:pt idx="12">
                  <c:v>19</c:v>
                </c:pt>
              </c:numCache>
            </c:numRef>
          </c:val>
          <c:extLst>
            <c:ext xmlns:c16="http://schemas.microsoft.com/office/drawing/2014/chart" uri="{C3380CC4-5D6E-409C-BE32-E72D297353CC}">
              <c16:uniqueId val="{00000004-59AE-4F5B-81D5-BA2DE9C1BD9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9AE-4F5B-81D5-BA2DE9C1BD9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9AE-4F5B-81D5-BA2DE9C1BD9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49</c:v>
                </c:pt>
                <c:pt idx="3">
                  <c:v>57</c:v>
                </c:pt>
                <c:pt idx="6">
                  <c:v>56</c:v>
                </c:pt>
                <c:pt idx="9">
                  <c:v>54</c:v>
                </c:pt>
                <c:pt idx="12">
                  <c:v>52</c:v>
                </c:pt>
              </c:numCache>
            </c:numRef>
          </c:val>
          <c:extLst>
            <c:ext xmlns:c16="http://schemas.microsoft.com/office/drawing/2014/chart" uri="{C3380CC4-5D6E-409C-BE32-E72D297353CC}">
              <c16:uniqueId val="{00000007-59AE-4F5B-81D5-BA2DE9C1BD9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20</c:v>
                </c:pt>
                <c:pt idx="2">
                  <c:v>#N/A</c:v>
                </c:pt>
                <c:pt idx="3">
                  <c:v>#N/A</c:v>
                </c:pt>
                <c:pt idx="4">
                  <c:v>28</c:v>
                </c:pt>
                <c:pt idx="5">
                  <c:v>#N/A</c:v>
                </c:pt>
                <c:pt idx="6">
                  <c:v>#N/A</c:v>
                </c:pt>
                <c:pt idx="7">
                  <c:v>26</c:v>
                </c:pt>
                <c:pt idx="8">
                  <c:v>#N/A</c:v>
                </c:pt>
                <c:pt idx="9">
                  <c:v>#N/A</c:v>
                </c:pt>
                <c:pt idx="10">
                  <c:v>27</c:v>
                </c:pt>
                <c:pt idx="11">
                  <c:v>#N/A</c:v>
                </c:pt>
                <c:pt idx="12">
                  <c:v>#N/A</c:v>
                </c:pt>
                <c:pt idx="13">
                  <c:v>26</c:v>
                </c:pt>
                <c:pt idx="14">
                  <c:v>#N/A</c:v>
                </c:pt>
              </c:numCache>
            </c:numRef>
          </c:val>
          <c:smooth val="0"/>
          <c:extLst>
            <c:ext xmlns:c16="http://schemas.microsoft.com/office/drawing/2014/chart" uri="{C3380CC4-5D6E-409C-BE32-E72D297353CC}">
              <c16:uniqueId val="{00000008-59AE-4F5B-81D5-BA2DE9C1BD9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519</c:v>
                </c:pt>
                <c:pt idx="5">
                  <c:v>479</c:v>
                </c:pt>
                <c:pt idx="8">
                  <c:v>434</c:v>
                </c:pt>
                <c:pt idx="11">
                  <c:v>395</c:v>
                </c:pt>
                <c:pt idx="14">
                  <c:v>399</c:v>
                </c:pt>
              </c:numCache>
            </c:numRef>
          </c:val>
          <c:extLst>
            <c:ext xmlns:c16="http://schemas.microsoft.com/office/drawing/2014/chart" uri="{C3380CC4-5D6E-409C-BE32-E72D297353CC}">
              <c16:uniqueId val="{00000000-FF72-446A-9950-8412AD28383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23</c:v>
                </c:pt>
                <c:pt idx="5">
                  <c:v>19</c:v>
                </c:pt>
                <c:pt idx="8">
                  <c:v>13</c:v>
                </c:pt>
                <c:pt idx="11">
                  <c:v>6</c:v>
                </c:pt>
                <c:pt idx="14">
                  <c:v>1</c:v>
                </c:pt>
              </c:numCache>
            </c:numRef>
          </c:val>
          <c:extLst>
            <c:ext xmlns:c16="http://schemas.microsoft.com/office/drawing/2014/chart" uri="{C3380CC4-5D6E-409C-BE32-E72D297353CC}">
              <c16:uniqueId val="{00000001-FF72-446A-9950-8412AD28383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1480</c:v>
                </c:pt>
                <c:pt idx="5">
                  <c:v>1669</c:v>
                </c:pt>
                <c:pt idx="8">
                  <c:v>1718</c:v>
                </c:pt>
                <c:pt idx="11">
                  <c:v>1790</c:v>
                </c:pt>
                <c:pt idx="14">
                  <c:v>1833</c:v>
                </c:pt>
              </c:numCache>
            </c:numRef>
          </c:val>
          <c:extLst>
            <c:ext xmlns:c16="http://schemas.microsoft.com/office/drawing/2014/chart" uri="{C3380CC4-5D6E-409C-BE32-E72D297353CC}">
              <c16:uniqueId val="{00000002-FF72-446A-9950-8412AD28383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F72-446A-9950-8412AD28383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F72-446A-9950-8412AD28383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F72-446A-9950-8412AD28383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38</c:v>
                </c:pt>
                <c:pt idx="3">
                  <c:v>40</c:v>
                </c:pt>
                <c:pt idx="6">
                  <c:v>27</c:v>
                </c:pt>
                <c:pt idx="9">
                  <c:v>20</c:v>
                </c:pt>
                <c:pt idx="12">
                  <c:v>33</c:v>
                </c:pt>
              </c:numCache>
            </c:numRef>
          </c:val>
          <c:extLst>
            <c:ext xmlns:c16="http://schemas.microsoft.com/office/drawing/2014/chart" uri="{C3380CC4-5D6E-409C-BE32-E72D297353CC}">
              <c16:uniqueId val="{00000006-FF72-446A-9950-8412AD28383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25</c:v>
                </c:pt>
                <c:pt idx="3">
                  <c:v>21</c:v>
                </c:pt>
                <c:pt idx="6">
                  <c:v>17</c:v>
                </c:pt>
                <c:pt idx="9">
                  <c:v>13</c:v>
                </c:pt>
                <c:pt idx="12">
                  <c:v>9</c:v>
                </c:pt>
              </c:numCache>
            </c:numRef>
          </c:val>
          <c:extLst>
            <c:ext xmlns:c16="http://schemas.microsoft.com/office/drawing/2014/chart" uri="{C3380CC4-5D6E-409C-BE32-E72D297353CC}">
              <c16:uniqueId val="{00000007-FF72-446A-9950-8412AD28383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194</c:v>
                </c:pt>
                <c:pt idx="3">
                  <c:v>182</c:v>
                </c:pt>
                <c:pt idx="6">
                  <c:v>165</c:v>
                </c:pt>
                <c:pt idx="9">
                  <c:v>167</c:v>
                </c:pt>
                <c:pt idx="12">
                  <c:v>148</c:v>
                </c:pt>
              </c:numCache>
            </c:numRef>
          </c:val>
          <c:extLst>
            <c:ext xmlns:c16="http://schemas.microsoft.com/office/drawing/2014/chart" uri="{C3380CC4-5D6E-409C-BE32-E72D297353CC}">
              <c16:uniqueId val="{00000008-FF72-446A-9950-8412AD28383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F72-446A-9950-8412AD28383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532</c:v>
                </c:pt>
                <c:pt idx="3">
                  <c:v>487</c:v>
                </c:pt>
                <c:pt idx="6">
                  <c:v>435</c:v>
                </c:pt>
                <c:pt idx="9">
                  <c:v>382</c:v>
                </c:pt>
                <c:pt idx="12">
                  <c:v>330</c:v>
                </c:pt>
              </c:numCache>
            </c:numRef>
          </c:val>
          <c:extLst>
            <c:ext xmlns:c16="http://schemas.microsoft.com/office/drawing/2014/chart" uri="{C3380CC4-5D6E-409C-BE32-E72D297353CC}">
              <c16:uniqueId val="{0000000A-FF72-446A-9950-8412AD28383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F72-446A-9950-8412AD28383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944</c:v>
                </c:pt>
                <c:pt idx="1">
                  <c:v>954</c:v>
                </c:pt>
                <c:pt idx="2">
                  <c:v>955</c:v>
                </c:pt>
              </c:numCache>
            </c:numRef>
          </c:val>
          <c:extLst>
            <c:ext xmlns:c16="http://schemas.microsoft.com/office/drawing/2014/chart" uri="{C3380CC4-5D6E-409C-BE32-E72D297353CC}">
              <c16:uniqueId val="{00000000-14B9-4E27-A316-05D0CC028AE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149</c:v>
                </c:pt>
                <c:pt idx="1">
                  <c:v>151</c:v>
                </c:pt>
                <c:pt idx="2">
                  <c:v>154</c:v>
                </c:pt>
              </c:numCache>
            </c:numRef>
          </c:val>
          <c:extLst>
            <c:ext xmlns:c16="http://schemas.microsoft.com/office/drawing/2014/chart" uri="{C3380CC4-5D6E-409C-BE32-E72D297353CC}">
              <c16:uniqueId val="{00000001-14B9-4E27-A316-05D0CC028AE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332</c:v>
                </c:pt>
                <c:pt idx="1">
                  <c:v>393</c:v>
                </c:pt>
                <c:pt idx="2">
                  <c:v>431</c:v>
                </c:pt>
              </c:numCache>
            </c:numRef>
          </c:val>
          <c:extLst>
            <c:ext xmlns:c16="http://schemas.microsoft.com/office/drawing/2014/chart" uri="{C3380CC4-5D6E-409C-BE32-E72D297353CC}">
              <c16:uniqueId val="{00000002-14B9-4E27-A316-05D0CC028AE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東京都利島村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年度以降、起債を行っていないため、減少傾向となっている。一方で、令和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年度以降、住宅建設や焼却施設更新事業において起債を予定しており、元利償還金の増が見込まれる。</a:t>
          </a:r>
        </a:p>
        <a:p>
          <a:r>
            <a:rPr kumimoji="1" lang="ja-JP" altLang="en-US" sz="1400">
              <a:latin typeface="ＭＳ ゴシック" pitchFamily="49" charset="-128"/>
              <a:ea typeface="ＭＳ ゴシック" pitchFamily="49" charset="-128"/>
            </a:rPr>
            <a:t>　組合等が起こした地方債の元利償還金に対する負担金等については、東京都島嶼町村一部事務組合の最終処分場施設整備に係る負担金で、最大で約</a:t>
          </a:r>
          <a:r>
            <a:rPr kumimoji="1" lang="en-US" altLang="ja-JP" sz="1400">
              <a:latin typeface="ＭＳ ゴシック" pitchFamily="49" charset="-128"/>
              <a:ea typeface="ＭＳ ゴシック" pitchFamily="49" charset="-128"/>
            </a:rPr>
            <a:t>700</a:t>
          </a:r>
          <a:r>
            <a:rPr kumimoji="1" lang="ja-JP" altLang="en-US" sz="1400">
              <a:latin typeface="ＭＳ ゴシック" pitchFamily="49" charset="-128"/>
              <a:ea typeface="ＭＳ ゴシック" pitchFamily="49" charset="-128"/>
            </a:rPr>
            <a:t>万円の負担となる見込である。</a:t>
          </a:r>
        </a:p>
        <a:p>
          <a:r>
            <a:rPr kumimoji="1" lang="ja-JP" altLang="en-US" sz="1400">
              <a:latin typeface="ＭＳ ゴシック" pitchFamily="49" charset="-128"/>
              <a:ea typeface="ＭＳ ゴシック" pitchFamily="49" charset="-128"/>
            </a:rPr>
            <a:t>　算入公債費については、元利償還金の増減に連動しており、令和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年度以降の起債にともない増加する見込みである。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東京都利島村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一般会計等に係る地方債の現在高については、繰上償還や起債抑制（臨時財政対策債のみの起債）により減少傾向である。</a:t>
          </a:r>
        </a:p>
        <a:p>
          <a:r>
            <a:rPr kumimoji="1" lang="ja-JP" altLang="en-US" sz="1400">
              <a:latin typeface="ＭＳ ゴシック" pitchFamily="49" charset="-128"/>
              <a:ea typeface="ＭＳ ゴシック" pitchFamily="49" charset="-128"/>
            </a:rPr>
            <a:t>　これは今後、住宅建設事業や焼却施設建設事業にて起債を見込んでいるために起債を必要最小限としているためである。</a:t>
          </a:r>
        </a:p>
        <a:p>
          <a:r>
            <a:rPr kumimoji="1" lang="ja-JP" altLang="en-US" sz="1400">
              <a:latin typeface="ＭＳ ゴシック" pitchFamily="49" charset="-128"/>
              <a:ea typeface="ＭＳ ゴシック" pitchFamily="49" charset="-128"/>
            </a:rPr>
            <a:t>　公営企業債等繰入見込額については、利用者数が少ないため、使用料の増加が見込めず一般会計からの繰入金が多額となっている。今後使用料・手数料の見直し等を行い一般会計からの繰入金抑制を図る。</a:t>
          </a:r>
        </a:p>
        <a:p>
          <a:r>
            <a:rPr kumimoji="1" lang="ja-JP" altLang="en-US" sz="1400">
              <a:latin typeface="ＭＳ ゴシック" pitchFamily="49" charset="-128"/>
              <a:ea typeface="ＭＳ ゴシック" pitchFamily="49" charset="-128"/>
            </a:rPr>
            <a:t>　充当可能基金については、平成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年度より今後予定している施設整備の為に積立を実施している。令和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年度は、財政調整基金に約</a:t>
          </a:r>
          <a:r>
            <a:rPr kumimoji="1" lang="en-US" altLang="ja-JP" sz="1400">
              <a:latin typeface="ＭＳ ゴシック" pitchFamily="49" charset="-128"/>
              <a:ea typeface="ＭＳ ゴシック" pitchFamily="49" charset="-128"/>
            </a:rPr>
            <a:t>100</a:t>
          </a:r>
          <a:r>
            <a:rPr kumimoji="1" lang="ja-JP" altLang="en-US" sz="1400">
              <a:latin typeface="ＭＳ ゴシック" pitchFamily="49" charset="-128"/>
              <a:ea typeface="ＭＳ ゴシック" pitchFamily="49" charset="-128"/>
            </a:rPr>
            <a:t>万円、庁舎建設基金に約</a:t>
          </a:r>
          <a:r>
            <a:rPr kumimoji="1" lang="en-US" altLang="ja-JP" sz="1400">
              <a:latin typeface="ＭＳ ゴシック" pitchFamily="49" charset="-128"/>
              <a:ea typeface="ＭＳ ゴシック" pitchFamily="49" charset="-128"/>
            </a:rPr>
            <a:t>3,700</a:t>
          </a:r>
          <a:r>
            <a:rPr kumimoji="1" lang="ja-JP" altLang="en-US" sz="1400">
              <a:latin typeface="ＭＳ ゴシック" pitchFamily="49" charset="-128"/>
              <a:ea typeface="ＭＳ ゴシック" pitchFamily="49" charset="-128"/>
            </a:rPr>
            <a:t>万円の積立を行っている。</a:t>
          </a:r>
        </a:p>
        <a:p>
          <a:r>
            <a:rPr kumimoji="1" lang="ja-JP" altLang="en-US" sz="1400">
              <a:latin typeface="ＭＳ ゴシック" pitchFamily="49" charset="-128"/>
              <a:ea typeface="ＭＳ ゴシック" pitchFamily="49" charset="-128"/>
            </a:rPr>
            <a:t>　基準財政需要額見込については、現在実施している事業により今後増加する見込みである。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東京都利島村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年度にかけ地方交付税の伸びに伴い基金の積立を実施している。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年度についても同様で、今後実施予定の大型普通建設事業に備える為に財政調整基金および庁舎建設基金に積立を行っている。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本村は小離島であり、施設は塩害等により老朽化が早く唐突に機器が故障する事も度々発生している。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これらに対応するには基金の取崩しで対応せざるを得ない状況である。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年度にかけて大型普通建設事業を予定しており、基金を取崩し対応する。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一方で、事業量の圧縮を図り歳出を抑制し、かつ、最大限の歳入努力を行い、基金の取崩しを最低限に抑え積立を行っていく。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庁舎建設基金：庁舎建設に必要な資金を積立る。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森林環境譲与税基金：間伐や人材育成、担い手の確保、木材及び木質バイオマスエネルギー利用促進や普及啓発等の森林整備及び</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その促進に必要となる経費に使用する。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移住定住促進住宅建設基金：移住定住を目的とした住宅建設に使用する。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利島村出会いと交流応援基金：新型コロナウイルス感染症により島内で若い世代の交流・出会いの場が減少している。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若い世代の交流・出会いを促進し、結婚を応援する為に使用する。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一般会計の歳計剰余額の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を含めた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37,042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円千円を庁舎建設基金に積立を行っている。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森林環境譲与税基金には令和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年度の森林譲与税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千円（全額）の積立を行っている。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庁舎建設基金は施設複合化の庁舎建設を考えており、令和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億円積立を目指している。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年度に、少ない基金をより効果的に運用するため、その他特目基金を一時的に廃止し、財政調整基金への一本化を図った。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またここ数年、地方交付税等の伸びに伴い基金の積立てを行っている。令和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千円程基金積立てを行っている。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本村は小離島であり、施設は塩害等により老朽化が早い。また唐突に機器が故障する事も度々発生している。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これらに対応するには基金の取崩しをせざるを得ない状況である。施設修繕費用は老朽化施設が多数ある事から毎年数千万単位となる事が多い。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年度にかけて大型普通建設事業を予定しており、基金を取崩し対応する。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一方で、事業量の圧縮を図り歳出を抑制し、かつ、最大限の歳入努力を行い、基金の取崩しを最低限に抑え積立を行っていく。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基金の取崩しは行っておらず、</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大型の普通建設事業実施（焼却施設建設）に伴い起債額増大が見込まれている。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今後も最大限の歳入努力を行い、基金取崩しは最低限に抑え基金積立を行っていく。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東京都利島村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300
294
4.04
2,419,876
2,294,986
124,890
449,194
330,289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類似団体平均と比較して低い水準となっている。</a:t>
          </a:r>
        </a:p>
        <a:p>
          <a:r>
            <a:rPr kumimoji="1" lang="ja-JP" altLang="en-US" sz="1300">
              <a:latin typeface="ＭＳ Ｐゴシック" panose="020B0600070205080204" pitchFamily="50" charset="-128"/>
              <a:ea typeface="ＭＳ Ｐゴシック" panose="020B0600070205080204" pitchFamily="50" charset="-128"/>
            </a:rPr>
            <a:t>基準財政需要額・基準財政収入額の影響により、単年度では平成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0.12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0.14</a:t>
          </a:r>
          <a:r>
            <a:rPr kumimoji="1" lang="ja-JP" altLang="en-US" sz="1300">
              <a:latin typeface="ＭＳ Ｐゴシック" panose="020B0600070205080204" pitchFamily="50" charset="-128"/>
              <a:ea typeface="ＭＳ Ｐゴシック" panose="020B0600070205080204" pitchFamily="50" charset="-128"/>
            </a:rPr>
            <a:t>台で推移している。</a:t>
          </a:r>
        </a:p>
        <a:p>
          <a:r>
            <a:rPr kumimoji="1" lang="ja-JP" altLang="en-US" sz="1300">
              <a:latin typeface="ＭＳ Ｐゴシック" panose="020B0600070205080204" pitchFamily="50" charset="-128"/>
              <a:ea typeface="ＭＳ Ｐゴシック" panose="020B0600070205080204" pitchFamily="50" charset="-128"/>
            </a:rPr>
            <a:t>　今後、基準財政収入額の大幅な増減は考えにくい。基準財政需要額の増減（高齢者・児童数の増や、元利償還金の減など）が要因となって指数が変動する可能性がある。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49276</xdr:rowOff>
    </xdr:from>
    <xdr:to>
      <xdr:col>23</xdr:col>
      <xdr:colOff>133350</xdr:colOff>
      <xdr:row>44</xdr:row>
      <xdr:rowOff>49276</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5930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39624</xdr:rowOff>
    </xdr:from>
    <xdr:to>
      <xdr:col>19</xdr:col>
      <xdr:colOff>133350</xdr:colOff>
      <xdr:row>44</xdr:row>
      <xdr:rowOff>49276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8342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42689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4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39624</xdr:rowOff>
    </xdr:from>
    <xdr:to>
      <xdr:col>15</xdr:col>
      <xdr:colOff>82550</xdr:colOff>
      <xdr:row>44</xdr:row>
      <xdr:rowOff>39624</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5834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29972</xdr:rowOff>
    </xdr:from>
    <xdr:to>
      <xdr:col>11</xdr:col>
      <xdr:colOff>31750</xdr:colOff>
      <xdr:row>44</xdr:row>
      <xdr:rowOff>39624</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57377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169926</xdr:rowOff>
    </xdr:from>
    <xdr:to>
      <xdr:col>23</xdr:col>
      <xdr:colOff>184150</xdr:colOff>
      <xdr:row>44</xdr:row>
      <xdr:rowOff>100076</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65803</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3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169926</xdr:rowOff>
    </xdr:from>
    <xdr:to>
      <xdr:col>19</xdr:col>
      <xdr:colOff>184150</xdr:colOff>
      <xdr:row>44</xdr:row>
      <xdr:rowOff>100076</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84853</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628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160274</xdr:rowOff>
    </xdr:from>
    <xdr:to>
      <xdr:col>15</xdr:col>
      <xdr:colOff>133350</xdr:colOff>
      <xdr:row>44</xdr:row>
      <xdr:rowOff>90424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75201</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160274</xdr:rowOff>
    </xdr:from>
    <xdr:to>
      <xdr:col>11</xdr:col>
      <xdr:colOff>82550</xdr:colOff>
      <xdr:row>44</xdr:row>
      <xdr:rowOff>90424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75201</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150622</xdr:rowOff>
    </xdr:from>
    <xdr:to>
      <xdr:col>7</xdr:col>
      <xdr:colOff>31750</xdr:colOff>
      <xdr:row>44</xdr:row>
      <xdr:rowOff>80772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65549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6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年度は類似団体と比較し平均的な水準となっている。</a:t>
          </a:r>
        </a:p>
        <a:p>
          <a:r>
            <a:rPr kumimoji="1" lang="ja-JP" altLang="en-US" sz="1300">
              <a:latin typeface="ＭＳ Ｐゴシック" panose="020B0600070205080204" pitchFamily="50" charset="-128"/>
              <a:ea typeface="ＭＳ Ｐゴシック" panose="020B0600070205080204" pitchFamily="50" charset="-128"/>
            </a:rPr>
            <a:t>経常収支比率は令和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11.1</a:t>
          </a:r>
          <a:r>
            <a:rPr kumimoji="1" lang="ja-JP" altLang="en-US" sz="1300">
              <a:latin typeface="ＭＳ Ｐゴシック" panose="020B0600070205080204" pitchFamily="50" charset="-128"/>
              <a:ea typeface="ＭＳ Ｐゴシック" panose="020B0600070205080204" pitchFamily="50" charset="-128"/>
            </a:rPr>
            <a:t>ポイント上昇している。これは、経常一般財源の充当が増加しているためである。</a:t>
          </a:r>
        </a:p>
        <a:p>
          <a:r>
            <a:rPr kumimoji="1" lang="ja-JP" altLang="en-US" sz="1300">
              <a:latin typeface="ＭＳ Ｐゴシック" panose="020B0600070205080204" pitchFamily="50" charset="-128"/>
              <a:ea typeface="ＭＳ Ｐゴシック" panose="020B0600070205080204" pitchFamily="50" charset="-128"/>
            </a:rPr>
            <a:t>　また、経常経費一般財源が</a:t>
          </a:r>
          <a:r>
            <a:rPr kumimoji="1" lang="en-US" altLang="ja-JP" sz="1300">
              <a:latin typeface="ＭＳ Ｐゴシック" panose="020B0600070205080204" pitchFamily="50" charset="-128"/>
              <a:ea typeface="ＭＳ Ｐゴシック" panose="020B0600070205080204" pitchFamily="50" charset="-128"/>
            </a:rPr>
            <a:t>400,000</a:t>
          </a:r>
          <a:r>
            <a:rPr kumimoji="1" lang="ja-JP" altLang="en-US" sz="1300">
              <a:latin typeface="ＭＳ Ｐゴシック" panose="020B0600070205080204" pitchFamily="50" charset="-128"/>
              <a:ea typeface="ＭＳ Ｐゴシック" panose="020B0600070205080204" pitchFamily="50" charset="-128"/>
            </a:rPr>
            <a:t>千円前後と財政規模が極小である為、歳出額が増加すると大きく悪化する傾向がある。よって一般財源の比率が大きい人件費・公債費・物件費の抑制については今後も実施していく。</a:t>
          </a: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70591</xdr:rowOff>
    </xdr:from>
    <xdr:to>
      <xdr:col>23</xdr:col>
      <xdr:colOff>133350</xdr:colOff>
      <xdr:row>63</xdr:row>
      <xdr:rowOff>122344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700491"/>
          <a:ext cx="838200" cy="2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70591</xdr:rowOff>
    </xdr:from>
    <xdr:to>
      <xdr:col>19</xdr:col>
      <xdr:colOff>133350</xdr:colOff>
      <xdr:row>63</xdr:row>
      <xdr:rowOff>90170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700491"/>
          <a:ext cx="889000" cy="19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137812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90170</xdr:rowOff>
    </xdr:from>
    <xdr:to>
      <xdr:col>15</xdr:col>
      <xdr:colOff>82550</xdr:colOff>
      <xdr:row>63</xdr:row>
      <xdr:rowOff>92181</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89152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112941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156104</xdr:rowOff>
    </xdr:from>
    <xdr:to>
      <xdr:col>11</xdr:col>
      <xdr:colOff>31750</xdr:colOff>
      <xdr:row>63</xdr:row>
      <xdr:rowOff>92181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443104"/>
          <a:ext cx="889000" cy="45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48595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133790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71544</xdr:rowOff>
    </xdr:from>
    <xdr:to>
      <xdr:col>23</xdr:col>
      <xdr:colOff>184150</xdr:colOff>
      <xdr:row>64</xdr:row>
      <xdr:rowOff>1694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43621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844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19791</xdr:rowOff>
    </xdr:from>
    <xdr:to>
      <xdr:col>19</xdr:col>
      <xdr:colOff>184150</xdr:colOff>
      <xdr:row>62</xdr:row>
      <xdr:rowOff>121391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64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131568</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418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39370</xdr:rowOff>
    </xdr:from>
    <xdr:to>
      <xdr:col>15</xdr:col>
      <xdr:colOff>133350</xdr:colOff>
      <xdr:row>63</xdr:row>
      <xdr:rowOff>140970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125747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41381</xdr:rowOff>
    </xdr:from>
    <xdr:to>
      <xdr:col>11</xdr:col>
      <xdr:colOff>82550</xdr:colOff>
      <xdr:row>63</xdr:row>
      <xdr:rowOff>142981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127758</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929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105304</xdr:rowOff>
    </xdr:from>
    <xdr:to>
      <xdr:col>7</xdr:col>
      <xdr:colOff>31750</xdr:colOff>
      <xdr:row>61</xdr:row>
      <xdr:rowOff>35454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39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45631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[3,509,830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類似団体内で最下位水準である。</a:t>
          </a:r>
        </a:p>
        <a:p>
          <a:r>
            <a:rPr kumimoji="1" lang="ja-JP" altLang="en-US" sz="1300">
              <a:latin typeface="ＭＳ Ｐゴシック" panose="020B0600070205080204" pitchFamily="50" charset="-128"/>
              <a:ea typeface="ＭＳ Ｐゴシック" panose="020B0600070205080204" pitchFamily="50" charset="-128"/>
            </a:rPr>
            <a:t>人口が約</a:t>
          </a:r>
          <a:r>
            <a:rPr kumimoji="1" lang="en-US" altLang="ja-JP" sz="1300">
              <a:latin typeface="ＭＳ Ｐゴシック" panose="020B0600070205080204" pitchFamily="50" charset="-128"/>
              <a:ea typeface="ＭＳ Ｐゴシック" panose="020B0600070205080204" pitchFamily="50" charset="-128"/>
            </a:rPr>
            <a:t>300</a:t>
          </a:r>
          <a:r>
            <a:rPr kumimoji="1" lang="ja-JP" altLang="en-US" sz="1300">
              <a:latin typeface="ＭＳ Ｐゴシック" panose="020B0600070205080204" pitchFamily="50" charset="-128"/>
              <a:ea typeface="ＭＳ Ｐゴシック" panose="020B0600070205080204" pitchFamily="50" charset="-128"/>
            </a:rPr>
            <a:t>人の孤立小離島であるため、人口一人当たりにすると高くなってしまう。新規事業が増加傾向である中、住民へのサービス提供の低下を防ぐためには職員数を増加する必要がある。</a:t>
          </a:r>
        </a:p>
        <a:p>
          <a:r>
            <a:rPr kumimoji="1" lang="ja-JP" altLang="en-US" sz="1300">
              <a:latin typeface="ＭＳ Ｐゴシック" panose="020B0600070205080204" pitchFamily="50" charset="-128"/>
              <a:ea typeface="ＭＳ Ｐゴシック" panose="020B0600070205080204" pitchFamily="50" charset="-128"/>
            </a:rPr>
            <a:t>　物件費については、大型普通建設事業に係る費用により増加傾向で、今後インフラ施設更新に係る費用の増加が見込まれる。引続き不必要な物品購入を削減することによる物件費の減、手当の支給率の見直しや職員のスキル向上などにより抑制を図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5738</xdr:rowOff>
    </xdr:from>
    <xdr:to>
      <xdr:col>23</xdr:col>
      <xdr:colOff>133350</xdr:colOff>
      <xdr:row>88</xdr:row>
      <xdr:rowOff>124603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921888"/>
          <a:ext cx="838200" cy="29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139025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55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34799</xdr:rowOff>
    </xdr:from>
    <xdr:to>
      <xdr:col>19</xdr:col>
      <xdr:colOff>133350</xdr:colOff>
      <xdr:row>87</xdr:row>
      <xdr:rowOff>5738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779499"/>
          <a:ext cx="889000" cy="14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40854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75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155243</xdr:rowOff>
    </xdr:from>
    <xdr:to>
      <xdr:col>15</xdr:col>
      <xdr:colOff>82550</xdr:colOff>
      <xdr:row>86</xdr:row>
      <xdr:rowOff>34799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728493"/>
          <a:ext cx="889000" cy="5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25945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4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86827</xdr:rowOff>
    </xdr:from>
    <xdr:to>
      <xdr:col>11</xdr:col>
      <xdr:colOff>31750</xdr:colOff>
      <xdr:row>85</xdr:row>
      <xdr:rowOff>155243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660077"/>
          <a:ext cx="889000" cy="68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73803</xdr:rowOff>
    </xdr:from>
    <xdr:to>
      <xdr:col>23</xdr:col>
      <xdr:colOff>184150</xdr:colOff>
      <xdr:row>89</xdr:row>
      <xdr:rowOff>3953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516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141130</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5057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126388</xdr:rowOff>
    </xdr:from>
    <xdr:to>
      <xdr:col>19</xdr:col>
      <xdr:colOff>184150</xdr:colOff>
      <xdr:row>87</xdr:row>
      <xdr:rowOff>56538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87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41315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957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155449</xdr:rowOff>
    </xdr:from>
    <xdr:to>
      <xdr:col>15</xdr:col>
      <xdr:colOff>133350</xdr:colOff>
      <xdr:row>86</xdr:row>
      <xdr:rowOff>85599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72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70376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815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104443</xdr:rowOff>
    </xdr:from>
    <xdr:to>
      <xdr:col>11</xdr:col>
      <xdr:colOff>82550</xdr:colOff>
      <xdr:row>86</xdr:row>
      <xdr:rowOff>34593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67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19370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764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36027</xdr:rowOff>
    </xdr:from>
    <xdr:to>
      <xdr:col>7</xdr:col>
      <xdr:colOff>31750</xdr:colOff>
      <xdr:row>85</xdr:row>
      <xdr:rowOff>137627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60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122404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695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類似団体と比較すると低い水準となる。</a:t>
          </a:r>
        </a:p>
        <a:p>
          <a:r>
            <a:rPr kumimoji="1" lang="ja-JP" altLang="en-US" sz="1300">
              <a:latin typeface="ＭＳ Ｐゴシック" panose="020B0600070205080204" pitchFamily="50" charset="-128"/>
              <a:ea typeface="ＭＳ Ｐゴシック" panose="020B0600070205080204" pitchFamily="50" charset="-128"/>
            </a:rPr>
            <a:t>これは、国の給料表の下位の級を適用し給料表を作成していることや職員の退職・新規採用が頻繁であり、３０代～４０代で行政職の経験年数の少ない職員の割合が多いことによるものである。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今後においても人事院勧告などを基にして適正な給与水準を維持していく。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98107</xdr:rowOff>
    </xdr:from>
    <xdr:to>
      <xdr:col>81</xdr:col>
      <xdr:colOff>44450</xdr:colOff>
      <xdr:row>85</xdr:row>
      <xdr:rowOff>170498</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671357"/>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53040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797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106680</xdr:rowOff>
    </xdr:from>
    <xdr:to>
      <xdr:col>77</xdr:col>
      <xdr:colOff>44450</xdr:colOff>
      <xdr:row>85</xdr:row>
      <xdr:rowOff>98107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508480"/>
          <a:ext cx="889000" cy="16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131145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875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106680</xdr:rowOff>
    </xdr:from>
    <xdr:to>
      <xdr:col>72</xdr:col>
      <xdr:colOff>203200</xdr:colOff>
      <xdr:row>86</xdr:row>
      <xdr:rowOff>11113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508480"/>
          <a:ext cx="889000" cy="24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11113</xdr:rowOff>
    </xdr:from>
    <xdr:to>
      <xdr:col>68</xdr:col>
      <xdr:colOff>152400</xdr:colOff>
      <xdr:row>86</xdr:row>
      <xdr:rowOff>17145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475581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119079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119698</xdr:rowOff>
    </xdr:from>
    <xdr:to>
      <xdr:col>81</xdr:col>
      <xdr:colOff>95250</xdr:colOff>
      <xdr:row>86</xdr:row>
      <xdr:rowOff>49848</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69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136225</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53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47307</xdr:rowOff>
    </xdr:from>
    <xdr:to>
      <xdr:col>77</xdr:col>
      <xdr:colOff>95250</xdr:colOff>
      <xdr:row>85</xdr:row>
      <xdr:rowOff>148907</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62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159084</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38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55880</xdr:rowOff>
    </xdr:from>
    <xdr:to>
      <xdr:col>73</xdr:col>
      <xdr:colOff>44450</xdr:colOff>
      <xdr:row>84</xdr:row>
      <xdr:rowOff>157480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167657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22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131763</xdr:rowOff>
    </xdr:from>
    <xdr:to>
      <xdr:col>68</xdr:col>
      <xdr:colOff>203200</xdr:colOff>
      <xdr:row>86</xdr:row>
      <xdr:rowOff>61913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7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72090</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47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137795</xdr:rowOff>
    </xdr:from>
    <xdr:to>
      <xdr:col>64</xdr:col>
      <xdr:colOff>152400</xdr:colOff>
      <xdr:row>86</xdr:row>
      <xdr:rowOff>67945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7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78122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47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類似団体内で低い水準である。</a:t>
          </a:r>
        </a:p>
        <a:p>
          <a:r>
            <a:rPr kumimoji="1" lang="ja-JP" altLang="en-US" sz="1300">
              <a:latin typeface="ＭＳ Ｐゴシック" panose="020B0600070205080204" pitchFamily="50" charset="-128"/>
              <a:ea typeface="ＭＳ Ｐゴシック" panose="020B0600070205080204" pitchFamily="50" charset="-128"/>
            </a:rPr>
            <a:t>人口が約</a:t>
          </a:r>
          <a:r>
            <a:rPr kumimoji="1" lang="en-US" altLang="ja-JP" sz="1300">
              <a:latin typeface="ＭＳ Ｐゴシック" panose="020B0600070205080204" pitchFamily="50" charset="-128"/>
              <a:ea typeface="ＭＳ Ｐゴシック" panose="020B0600070205080204" pitchFamily="50" charset="-128"/>
            </a:rPr>
            <a:t>300</a:t>
          </a:r>
          <a:r>
            <a:rPr kumimoji="1" lang="ja-JP" altLang="en-US" sz="1300">
              <a:latin typeface="ＭＳ Ｐゴシック" panose="020B0600070205080204" pitchFamily="50" charset="-128"/>
              <a:ea typeface="ＭＳ Ｐゴシック" panose="020B0600070205080204" pitchFamily="50" charset="-128"/>
            </a:rPr>
            <a:t>人の孤立小離島であるが、住民への最低限のサービス提供を行うためには最低でも現状の職員数を維持せざるを得ない。</a:t>
          </a:r>
        </a:p>
        <a:p>
          <a:r>
            <a:rPr kumimoji="1" lang="ja-JP" altLang="en-US" sz="1300">
              <a:latin typeface="ＭＳ Ｐゴシック" panose="020B0600070205080204" pitchFamily="50" charset="-128"/>
              <a:ea typeface="ＭＳ Ｐゴシック" panose="020B0600070205080204" pitchFamily="50" charset="-128"/>
            </a:rPr>
            <a:t>　業務の委託や常勤職員の必要のない業務については会計年度任用職員に対応頂いているが、業務の多様化、住民の高齢化により会計年度任用職員の採用が厳しい状況である。</a:t>
          </a:r>
        </a:p>
        <a:p>
          <a:r>
            <a:rPr kumimoji="1" lang="ja-JP" altLang="en-US" sz="1300">
              <a:latin typeface="ＭＳ Ｐゴシック" panose="020B0600070205080204" pitchFamily="50" charset="-128"/>
              <a:ea typeface="ＭＳ Ｐゴシック" panose="020B0600070205080204" pitchFamily="50" charset="-128"/>
            </a:rPr>
            <a:t>　令和３年度に職員定数を６名増を行っている。</a:t>
          </a: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107648</xdr:rowOff>
    </xdr:from>
    <xdr:to>
      <xdr:col>81</xdr:col>
      <xdr:colOff>44450</xdr:colOff>
      <xdr:row>63</xdr:row>
      <xdr:rowOff>10082</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6179800" y="10737548"/>
          <a:ext cx="838200" cy="7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85131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10082</xdr:rowOff>
    </xdr:from>
    <xdr:to>
      <xdr:col>77</xdr:col>
      <xdr:colOff>44450</xdr:colOff>
      <xdr:row>63</xdr:row>
      <xdr:rowOff>74313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5290800" y="10811432"/>
          <a:ext cx="889000" cy="6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12148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5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132364</xdr:rowOff>
    </xdr:from>
    <xdr:to>
      <xdr:col>72</xdr:col>
      <xdr:colOff>203200</xdr:colOff>
      <xdr:row>63</xdr:row>
      <xdr:rowOff>74313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590814"/>
          <a:ext cx="889000" cy="28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166708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3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132364</xdr:rowOff>
    </xdr:from>
    <xdr:to>
      <xdr:col>68</xdr:col>
      <xdr:colOff>152400</xdr:colOff>
      <xdr:row>62</xdr:row>
      <xdr:rowOff>7565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3512800" y="10590814"/>
          <a:ext cx="889000" cy="4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155217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160848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56848</xdr:rowOff>
    </xdr:from>
    <xdr:to>
      <xdr:col>81</xdr:col>
      <xdr:colOff>95250</xdr:colOff>
      <xdr:row>62</xdr:row>
      <xdr:rowOff>158448</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68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28925</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65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130732</xdr:rowOff>
    </xdr:from>
    <xdr:to>
      <xdr:col>77</xdr:col>
      <xdr:colOff>95250</xdr:colOff>
      <xdr:row>63</xdr:row>
      <xdr:rowOff>60882</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76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45659</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84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23513</xdr:rowOff>
    </xdr:from>
    <xdr:to>
      <xdr:col>73</xdr:col>
      <xdr:colOff>44450</xdr:colOff>
      <xdr:row>63</xdr:row>
      <xdr:rowOff>125113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82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109890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91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81564</xdr:rowOff>
    </xdr:from>
    <xdr:to>
      <xdr:col>68</xdr:col>
      <xdr:colOff>203200</xdr:colOff>
      <xdr:row>62</xdr:row>
      <xdr:rowOff>11714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54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167941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626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128215</xdr:rowOff>
    </xdr:from>
    <xdr:to>
      <xdr:col>64</xdr:col>
      <xdr:colOff>152400</xdr:colOff>
      <xdr:row>62</xdr:row>
      <xdr:rowOff>58365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58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43142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67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実質公債費比率は、類似団体平均を上回る水準となっている。</a:t>
          </a: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29,30</a:t>
          </a:r>
          <a:r>
            <a:rPr kumimoji="1" lang="ja-JP" altLang="en-US" sz="1300">
              <a:latin typeface="ＭＳ Ｐゴシック" panose="020B0600070205080204" pitchFamily="50" charset="-128"/>
              <a:ea typeface="ＭＳ Ｐゴシック" panose="020B0600070205080204" pitchFamily="50" charset="-128"/>
            </a:rPr>
            <a:t>年度に辺地債・一廃債を、平成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年度に緊防債を起債したため</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％となった。令和元年度は、平成</a:t>
          </a:r>
          <a:r>
            <a:rPr kumimoji="1" lang="en-US" altLang="ja-JP" sz="1300">
              <a:latin typeface="ＭＳ Ｐゴシック" panose="020B0600070205080204" pitchFamily="50" charset="-128"/>
              <a:ea typeface="ＭＳ Ｐゴシック" panose="020B0600070205080204" pitchFamily="50" charset="-128"/>
            </a:rPr>
            <a:t>29,30</a:t>
          </a:r>
          <a:r>
            <a:rPr kumimoji="1" lang="ja-JP" altLang="en-US" sz="1300">
              <a:latin typeface="ＭＳ Ｐゴシック" panose="020B0600070205080204" pitchFamily="50" charset="-128"/>
              <a:ea typeface="ＭＳ Ｐゴシック" panose="020B0600070205080204" pitchFamily="50" charset="-128"/>
            </a:rPr>
            <a:t>年度の起債の元金償還が開始した為、</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％に悪化。令和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年度は、令和２年度に起債した簡水債、辺地債の元金償還が開始した為、</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％に悪化している。令和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年度以降の起債は臨時財政対策債のみとなっており、令和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年度はほぼ横ばいに推移している。</a:t>
          </a:r>
        </a:p>
        <a:p>
          <a:r>
            <a:rPr kumimoji="1" lang="ja-JP" altLang="en-US" sz="1300">
              <a:latin typeface="ＭＳ Ｐゴシック" panose="020B0600070205080204" pitchFamily="50" charset="-128"/>
              <a:ea typeface="ＭＳ Ｐゴシック" panose="020B0600070205080204" pitchFamily="50" charset="-128"/>
            </a:rPr>
            <a:t>　今後、焼却施設建設に為の一般廃棄物事業債の起債により比率の悪化が見込まれる。起債額を必要最小限にすることにより、公債費負担の軽減を図る。</a:t>
          </a: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100330</xdr:rowOff>
    </xdr:from>
    <xdr:to>
      <xdr:col>81</xdr:col>
      <xdr:colOff>44450</xdr:colOff>
      <xdr:row>41</xdr:row>
      <xdr:rowOff>100330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129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76200</xdr:rowOff>
    </xdr:from>
    <xdr:to>
      <xdr:col>77</xdr:col>
      <xdr:colOff>44450</xdr:colOff>
      <xdr:row>41</xdr:row>
      <xdr:rowOff>100330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1056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68156</xdr:rowOff>
    </xdr:from>
    <xdr:to>
      <xdr:col>72</xdr:col>
      <xdr:colOff>203200</xdr:colOff>
      <xdr:row>41</xdr:row>
      <xdr:rowOff>76200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70976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118956</xdr:rowOff>
    </xdr:from>
    <xdr:to>
      <xdr:col>68</xdr:col>
      <xdr:colOff>152400</xdr:colOff>
      <xdr:row>41</xdr:row>
      <xdr:rowOff>68156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697695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66057</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49530</xdr:rowOff>
    </xdr:from>
    <xdr:to>
      <xdr:col>77</xdr:col>
      <xdr:colOff>95250</xdr:colOff>
      <xdr:row>41</xdr:row>
      <xdr:rowOff>151130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25400</xdr:rowOff>
    </xdr:from>
    <xdr:to>
      <xdr:col>73</xdr:col>
      <xdr:colOff>44450</xdr:colOff>
      <xdr:row>41</xdr:row>
      <xdr:rowOff>127000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17356</xdr:rowOff>
    </xdr:from>
    <xdr:to>
      <xdr:col>68</xdr:col>
      <xdr:colOff>203200</xdr:colOff>
      <xdr:row>41</xdr:row>
      <xdr:rowOff>118956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129133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68156</xdr:rowOff>
    </xdr:from>
    <xdr:to>
      <xdr:col>64</xdr:col>
      <xdr:colOff>152400</xdr:colOff>
      <xdr:row>40</xdr:row>
      <xdr:rowOff>169756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8483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将来負担比率はマイナス値となっている。</a:t>
          </a:r>
        </a:p>
        <a:p>
          <a:r>
            <a:rPr kumimoji="1" lang="ja-JP" altLang="en-US" sz="1300">
              <a:latin typeface="ＭＳ Ｐゴシック" panose="020B0600070205080204" pitchFamily="50" charset="-128"/>
              <a:ea typeface="ＭＳ Ｐゴシック" panose="020B0600070205080204" pitchFamily="50" charset="-128"/>
            </a:rPr>
            <a:t>これは、平成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年代当初に基金積み増しを行ったからである。今後大型の事業が予定されており、基金を取崩し対応する予定でおり悪化が見込まれる。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可能な範囲で基金の積み増しを実施し将来負担の軽減を図る。</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東京都利島村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300
294
4.04
2,419,876
2,294,986
124,890
449,194
330,289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類似団体内中、最下位水準となっている。</a:t>
          </a:r>
        </a:p>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悪化となっているが、前年度に引続きごみ事業を職員で対応しており、職員不足解消の為に新規採用を行う必要がある。ごみ事業については島内に受託事業者が無く、職員数削減を進める事が難しい状況にある。</a:t>
          </a:r>
        </a:p>
        <a:p>
          <a:r>
            <a:rPr kumimoji="1" lang="ja-JP" altLang="en-US" sz="1300">
              <a:latin typeface="ＭＳ Ｐゴシック" panose="020B0600070205080204" pitchFamily="50" charset="-128"/>
              <a:ea typeface="ＭＳ Ｐゴシック" panose="020B0600070205080204" pitchFamily="50" charset="-128"/>
            </a:rPr>
            <a:t>　今後、職員の新陳代謝や手当の支給率見直し、人事院勧告に沿った給与改定等により人件費抑制を図る。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66040</xdr:rowOff>
    </xdr:from>
    <xdr:to>
      <xdr:col>24</xdr:col>
      <xdr:colOff>25400</xdr:colOff>
      <xdr:row>40</xdr:row>
      <xdr:rowOff>88900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9240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104157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66040</xdr:rowOff>
    </xdr:from>
    <xdr:to>
      <xdr:col>19</xdr:col>
      <xdr:colOff>187325</xdr:colOff>
      <xdr:row>41</xdr:row>
      <xdr:rowOff>24130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9240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168927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50800</xdr:rowOff>
    </xdr:from>
    <xdr:to>
      <xdr:col>15</xdr:col>
      <xdr:colOff>98425</xdr:colOff>
      <xdr:row>41</xdr:row>
      <xdr:rowOff>24130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9088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50800</xdr:rowOff>
    </xdr:from>
    <xdr:to>
      <xdr:col>11</xdr:col>
      <xdr:colOff>9525</xdr:colOff>
      <xdr:row>40</xdr:row>
      <xdr:rowOff>107950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908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38100</xdr:rowOff>
    </xdr:from>
    <xdr:to>
      <xdr:col>24</xdr:col>
      <xdr:colOff>76200</xdr:colOff>
      <xdr:row>40</xdr:row>
      <xdr:rowOff>139700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118127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80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15240</xdr:rowOff>
    </xdr:from>
    <xdr:to>
      <xdr:col>20</xdr:col>
      <xdr:colOff>38100</xdr:colOff>
      <xdr:row>40</xdr:row>
      <xdr:rowOff>116840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7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101617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95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144780</xdr:rowOff>
    </xdr:from>
    <xdr:to>
      <xdr:col>15</xdr:col>
      <xdr:colOff>149225</xdr:colOff>
      <xdr:row>41</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70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59707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08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0</xdr:rowOff>
    </xdr:from>
    <xdr:to>
      <xdr:col>11</xdr:col>
      <xdr:colOff>60325</xdr:colOff>
      <xdr:row>40</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86377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57150</xdr:rowOff>
    </xdr:from>
    <xdr:to>
      <xdr:col>6</xdr:col>
      <xdr:colOff>171450</xdr:colOff>
      <xdr:row>40</xdr:row>
      <xdr:rowOff>158750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9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143527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00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類似団体内では高い水準となっている。</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年度より複合型サテライトオフィス建設事業、東京宝島サステナブル・アイランド創造事業、無電柱化事業等の大型事業を実施しており、令和</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年度からは焼却施設更新事業も控える中、物件費の抑制が難しい状況である。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引続き不要な物品購入を削減し可能な限り物件費の抑制を図る。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40132</xdr:rowOff>
    </xdr:from>
    <xdr:to>
      <xdr:col>82</xdr:col>
      <xdr:colOff>107950</xdr:colOff>
      <xdr:row>15</xdr:row>
      <xdr:rowOff>115570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440432"/>
          <a:ext cx="8382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40132</xdr:rowOff>
    </xdr:from>
    <xdr:to>
      <xdr:col>78</xdr:col>
      <xdr:colOff>69850</xdr:colOff>
      <xdr:row>14</xdr:row>
      <xdr:rowOff>149860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44043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87139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149860</xdr:rowOff>
    </xdr:from>
    <xdr:to>
      <xdr:col>73</xdr:col>
      <xdr:colOff>180975</xdr:colOff>
      <xdr:row>17</xdr:row>
      <xdr:rowOff>143002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550160"/>
          <a:ext cx="889000" cy="50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26416</xdr:rowOff>
    </xdr:from>
    <xdr:to>
      <xdr:col>69</xdr:col>
      <xdr:colOff>92075</xdr:colOff>
      <xdr:row>17</xdr:row>
      <xdr:rowOff>143002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426716"/>
          <a:ext cx="889000" cy="63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43959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45991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64770</xdr:rowOff>
    </xdr:from>
    <xdr:to>
      <xdr:col>82</xdr:col>
      <xdr:colOff>158750</xdr:colOff>
      <xdr:row>15</xdr:row>
      <xdr:rowOff>166370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81297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160782</xdr:rowOff>
    </xdr:from>
    <xdr:to>
      <xdr:col>78</xdr:col>
      <xdr:colOff>120650</xdr:colOff>
      <xdr:row>14</xdr:row>
      <xdr:rowOff>90932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38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101109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158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99060</xdr:rowOff>
    </xdr:from>
    <xdr:to>
      <xdr:col>74</xdr:col>
      <xdr:colOff>31750</xdr:colOff>
      <xdr:row>15</xdr:row>
      <xdr:rowOff>29210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39387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92202</xdr:rowOff>
    </xdr:from>
    <xdr:to>
      <xdr:col>69</xdr:col>
      <xdr:colOff>142875</xdr:colOff>
      <xdr:row>18</xdr:row>
      <xdr:rowOff>22352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7129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147066</xdr:rowOff>
    </xdr:from>
    <xdr:to>
      <xdr:col>65</xdr:col>
      <xdr:colOff>53975</xdr:colOff>
      <xdr:row>14</xdr:row>
      <xdr:rowOff>77216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37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87393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ほぼ毎年、支出額の増加がみられないために比率の増減はほぼ無いが、今後老人福祉での増が見込まれる。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69850</xdr:rowOff>
    </xdr:from>
    <xdr:to>
      <xdr:col>24</xdr:col>
      <xdr:colOff>25400</xdr:colOff>
      <xdr:row>53</xdr:row>
      <xdr:rowOff>118835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156700"/>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53</xdr:row>
      <xdr:rowOff>86178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1567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86178</xdr:rowOff>
    </xdr:from>
    <xdr:to>
      <xdr:col>15</xdr:col>
      <xdr:colOff>98425</xdr:colOff>
      <xdr:row>53</xdr:row>
      <xdr:rowOff>86178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1730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37193</xdr:rowOff>
    </xdr:from>
    <xdr:to>
      <xdr:col>11</xdr:col>
      <xdr:colOff>9525</xdr:colOff>
      <xdr:row>53</xdr:row>
      <xdr:rowOff>86178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1240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68035</xdr:rowOff>
    </xdr:from>
    <xdr:to>
      <xdr:col>24</xdr:col>
      <xdr:colOff>76200</xdr:colOff>
      <xdr:row>53</xdr:row>
      <xdr:rowOff>169635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84562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899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19050</xdr:rowOff>
    </xdr:from>
    <xdr:to>
      <xdr:col>20</xdr:col>
      <xdr:colOff>38100</xdr:colOff>
      <xdr:row>53</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130827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35378</xdr:rowOff>
    </xdr:from>
    <xdr:to>
      <xdr:col>15</xdr:col>
      <xdr:colOff>149225</xdr:colOff>
      <xdr:row>53</xdr:row>
      <xdr:rowOff>136978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147155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35378</xdr:rowOff>
    </xdr:from>
    <xdr:to>
      <xdr:col>11</xdr:col>
      <xdr:colOff>60325</xdr:colOff>
      <xdr:row>53</xdr:row>
      <xdr:rowOff>136978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147155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157843</xdr:rowOff>
    </xdr:from>
    <xdr:to>
      <xdr:col>6</xdr:col>
      <xdr:colOff>171450</xdr:colOff>
      <xdr:row>53</xdr:row>
      <xdr:rowOff>87993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98170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年度は簡水施設更新事業に一般財源を充当しており、経常経費にはその他特定財源を充当している為、改善しているように見えている。今後、施設の老朽化による維持補修費の増が予想される。</a:t>
          </a:r>
        </a:p>
        <a:p>
          <a:r>
            <a:rPr kumimoji="1" lang="ja-JP" altLang="en-US" sz="1300">
              <a:latin typeface="ＭＳ Ｐゴシック" panose="020B0600070205080204" pitchFamily="50" charset="-128"/>
              <a:ea typeface="ＭＳ Ｐゴシック" panose="020B0600070205080204" pitchFamily="50" charset="-128"/>
            </a:rPr>
            <a:t>　公共施設等総合管理計画を元に大規模改修を計画的に実施し、基金の取崩し等を行い、一般会計から特別会計への繰出金の抑制を行っていく。</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76708</xdr:rowOff>
    </xdr:from>
    <xdr:to>
      <xdr:col>82</xdr:col>
      <xdr:colOff>107950</xdr:colOff>
      <xdr:row>57</xdr:row>
      <xdr:rowOff>124714</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677908"/>
          <a:ext cx="8382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45991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818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106426</xdr:rowOff>
    </xdr:from>
    <xdr:to>
      <xdr:col>78</xdr:col>
      <xdr:colOff>69850</xdr:colOff>
      <xdr:row>57</xdr:row>
      <xdr:rowOff>124714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8790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126001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1007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106426</xdr:rowOff>
    </xdr:from>
    <xdr:to>
      <xdr:col>73</xdr:col>
      <xdr:colOff>180975</xdr:colOff>
      <xdr:row>57</xdr:row>
      <xdr:rowOff>124714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8790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117856</xdr:rowOff>
    </xdr:from>
    <xdr:to>
      <xdr:col>69</xdr:col>
      <xdr:colOff>92075</xdr:colOff>
      <xdr:row>57</xdr:row>
      <xdr:rowOff>124714</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376156"/>
          <a:ext cx="889000" cy="52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18559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13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1011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25908</xdr:rowOff>
    </xdr:from>
    <xdr:to>
      <xdr:col>82</xdr:col>
      <xdr:colOff>158750</xdr:colOff>
      <xdr:row>56</xdr:row>
      <xdr:rowOff>127508</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42435</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472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73914</xdr:rowOff>
    </xdr:from>
    <xdr:to>
      <xdr:col>78</xdr:col>
      <xdr:colOff>120650</xdr:colOff>
      <xdr:row>58</xdr:row>
      <xdr:rowOff>4064</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8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14241</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615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55626</xdr:rowOff>
    </xdr:from>
    <xdr:to>
      <xdr:col>74</xdr:col>
      <xdr:colOff>31750</xdr:colOff>
      <xdr:row>57</xdr:row>
      <xdr:rowOff>157226</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8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167403</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59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73914</xdr:rowOff>
    </xdr:from>
    <xdr:to>
      <xdr:col>69</xdr:col>
      <xdr:colOff>142875</xdr:colOff>
      <xdr:row>58</xdr:row>
      <xdr:rowOff>4064</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8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14241</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6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67056</xdr:rowOff>
    </xdr:from>
    <xdr:to>
      <xdr:col>65</xdr:col>
      <xdr:colOff>53975</xdr:colOff>
      <xdr:row>54</xdr:row>
      <xdr:rowOff>168656</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32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7383</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09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ポイント増加しており、度類似団体内で平均的な水準となっている。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年度より簡易水道事業、下水道事業の公営企業化により補助費が増加したためである。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公営企業の経営健全化も含め、補助項目・比率等の見直しを行い歳出抑制を図る。</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83566</xdr:rowOff>
    </xdr:from>
    <xdr:to>
      <xdr:col>82</xdr:col>
      <xdr:colOff>107950</xdr:colOff>
      <xdr:row>37</xdr:row>
      <xdr:rowOff>101854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084316"/>
          <a:ext cx="838200" cy="36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83566</xdr:rowOff>
    </xdr:from>
    <xdr:to>
      <xdr:col>78</xdr:col>
      <xdr:colOff>69850</xdr:colOff>
      <xdr:row>36</xdr:row>
      <xdr:rowOff>104140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084316"/>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131572</xdr:rowOff>
    </xdr:from>
    <xdr:to>
      <xdr:col>73</xdr:col>
      <xdr:colOff>180975</xdr:colOff>
      <xdr:row>36</xdr:row>
      <xdr:rowOff>104140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5960872"/>
          <a:ext cx="889000" cy="3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74422</xdr:rowOff>
    </xdr:from>
    <xdr:to>
      <xdr:col>69</xdr:col>
      <xdr:colOff>92075</xdr:colOff>
      <xdr:row>34</xdr:row>
      <xdr:rowOff>131572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5732272"/>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153433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23131</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32766</xdr:rowOff>
    </xdr:from>
    <xdr:to>
      <xdr:col>78</xdr:col>
      <xdr:colOff>120650</xdr:colOff>
      <xdr:row>35</xdr:row>
      <xdr:rowOff>134366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144543</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802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165117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80772</xdr:rowOff>
    </xdr:from>
    <xdr:to>
      <xdr:col>69</xdr:col>
      <xdr:colOff>142875</xdr:colOff>
      <xdr:row>35</xdr:row>
      <xdr:rowOff>10922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21099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6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23622</xdr:rowOff>
    </xdr:from>
    <xdr:to>
      <xdr:col>65</xdr:col>
      <xdr:colOff>53975</xdr:colOff>
      <xdr:row>33</xdr:row>
      <xdr:rowOff>125222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568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135399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45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類似団体中上位水準となっている。これは平成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年度に繰上償還を実施したことや起債を臨時財政対策債のみに制限したことにより地方債残高が減少していることによるものである。</a:t>
          </a:r>
        </a:p>
        <a:p>
          <a:r>
            <a:rPr kumimoji="1" lang="ja-JP" altLang="en-US" sz="1300">
              <a:latin typeface="ＭＳ Ｐゴシック" panose="020B0600070205080204" pitchFamily="50" charset="-128"/>
              <a:ea typeface="ＭＳ Ｐゴシック" panose="020B0600070205080204" pitchFamily="50" charset="-128"/>
            </a:rPr>
            <a:t>　今後、令和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年度にかけて大型の事業が予定されており、悪化が見込まれる。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85090</xdr:rowOff>
    </xdr:from>
    <xdr:to>
      <xdr:col>24</xdr:col>
      <xdr:colOff>25400</xdr:colOff>
      <xdr:row>75</xdr:row>
      <xdr:rowOff>111760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294384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96520</xdr:rowOff>
    </xdr:from>
    <xdr:to>
      <xdr:col>19</xdr:col>
      <xdr:colOff>187325</xdr:colOff>
      <xdr:row>75</xdr:row>
      <xdr:rowOff>111760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29552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77470</xdr:rowOff>
    </xdr:from>
    <xdr:to>
      <xdr:col>15</xdr:col>
      <xdr:colOff>98425</xdr:colOff>
      <xdr:row>75</xdr:row>
      <xdr:rowOff>96520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29362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17797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77470</xdr:rowOff>
    </xdr:from>
    <xdr:to>
      <xdr:col>11</xdr:col>
      <xdr:colOff>9525</xdr:colOff>
      <xdr:row>75</xdr:row>
      <xdr:rowOff>111760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29362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34290</xdr:rowOff>
    </xdr:from>
    <xdr:to>
      <xdr:col>24</xdr:col>
      <xdr:colOff>76200</xdr:colOff>
      <xdr:row>75</xdr:row>
      <xdr:rowOff>135890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50817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60960</xdr:rowOff>
    </xdr:from>
    <xdr:to>
      <xdr:col>20</xdr:col>
      <xdr:colOff>38100</xdr:colOff>
      <xdr:row>75</xdr:row>
      <xdr:rowOff>162561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1287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688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45720</xdr:rowOff>
    </xdr:from>
    <xdr:to>
      <xdr:col>15</xdr:col>
      <xdr:colOff>149225</xdr:colOff>
      <xdr:row>75</xdr:row>
      <xdr:rowOff>147320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157497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26670</xdr:rowOff>
    </xdr:from>
    <xdr:to>
      <xdr:col>11</xdr:col>
      <xdr:colOff>60325</xdr:colOff>
      <xdr:row>75</xdr:row>
      <xdr:rowOff>128270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138447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60960</xdr:rowOff>
    </xdr:from>
    <xdr:to>
      <xdr:col>6</xdr:col>
      <xdr:colOff>171450</xdr:colOff>
      <xdr:row>75</xdr:row>
      <xdr:rowOff>162561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1287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68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経常経費比率中、公債費以外の比率を占める割合は大きい。令和２年度は臨時経費に多くの一般財源を充当しており、経常経費にはその他特定財源を充当している為、改善しているように見えている。</a:t>
          </a:r>
        </a:p>
        <a:p>
          <a:r>
            <a:rPr kumimoji="1" lang="ja-JP" altLang="en-US" sz="1300">
              <a:latin typeface="ＭＳ Ｐゴシック" panose="020B0600070205080204" pitchFamily="50" charset="-128"/>
              <a:ea typeface="ＭＳ Ｐゴシック" panose="020B0600070205080204" pitchFamily="50" charset="-128"/>
            </a:rPr>
            <a:t>　比率の大きい人件費については、職員の新陳代謝や諸手当の見直し、人事院勧告に沿った給与水準の適正化を図る。</a:t>
          </a:r>
        </a:p>
        <a:p>
          <a:r>
            <a:rPr kumimoji="1" lang="ja-JP" altLang="en-US" sz="1300">
              <a:latin typeface="ＭＳ Ｐゴシック" panose="020B0600070205080204" pitchFamily="50" charset="-128"/>
              <a:ea typeface="ＭＳ Ｐゴシック" panose="020B0600070205080204" pitchFamily="50" charset="-128"/>
            </a:rPr>
            <a:t>　物件費については、不要な物品購入の抑制により歳出を減らす事で、経常収支比率の改善を図る。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153670</xdr:rowOff>
    </xdr:from>
    <xdr:to>
      <xdr:col>82</xdr:col>
      <xdr:colOff>107950</xdr:colOff>
      <xdr:row>78</xdr:row>
      <xdr:rowOff>88900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012420"/>
          <a:ext cx="838200" cy="44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153670</xdr:rowOff>
    </xdr:from>
    <xdr:to>
      <xdr:col>78</xdr:col>
      <xdr:colOff>69850</xdr:colOff>
      <xdr:row>78</xdr:row>
      <xdr:rowOff>16511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012420"/>
          <a:ext cx="889000" cy="37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16511</xdr:rowOff>
    </xdr:from>
    <xdr:to>
      <xdr:col>73</xdr:col>
      <xdr:colOff>180975</xdr:colOff>
      <xdr:row>78</xdr:row>
      <xdr:rowOff>39370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3896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8890</xdr:rowOff>
    </xdr:from>
    <xdr:to>
      <xdr:col>69</xdr:col>
      <xdr:colOff>92075</xdr:colOff>
      <xdr:row>78</xdr:row>
      <xdr:rowOff>39370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2524740"/>
          <a:ext cx="889000" cy="887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143527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10177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102870</xdr:rowOff>
    </xdr:from>
    <xdr:to>
      <xdr:col>78</xdr:col>
      <xdr:colOff>120650</xdr:colOff>
      <xdr:row>76</xdr:row>
      <xdr:rowOff>33020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43197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73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137161</xdr:rowOff>
    </xdr:from>
    <xdr:to>
      <xdr:col>74</xdr:col>
      <xdr:colOff>31750</xdr:colOff>
      <xdr:row>78</xdr:row>
      <xdr:rowOff>67311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52088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42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160020</xdr:rowOff>
    </xdr:from>
    <xdr:to>
      <xdr:col>69</xdr:col>
      <xdr:colOff>142875</xdr:colOff>
      <xdr:row>78</xdr:row>
      <xdr:rowOff>90170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74947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44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129540</xdr:rowOff>
    </xdr:from>
    <xdr:to>
      <xdr:col>65</xdr:col>
      <xdr:colOff>53975</xdr:colOff>
      <xdr:row>73</xdr:row>
      <xdr:rowOff>59690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247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69867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24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東京都利島村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163910</xdr:rowOff>
    </xdr:from>
    <xdr:to>
      <xdr:col>29</xdr:col>
      <xdr:colOff>127000</xdr:colOff>
      <xdr:row>14</xdr:row>
      <xdr:rowOff>87674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440385"/>
          <a:ext cx="647700" cy="952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104152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66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71519</xdr:rowOff>
    </xdr:from>
    <xdr:to>
      <xdr:col>26</xdr:col>
      <xdr:colOff>50800</xdr:colOff>
      <xdr:row>14</xdr:row>
      <xdr:rowOff>87674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4305300" y="2519444"/>
          <a:ext cx="698500" cy="161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69544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71519</xdr:rowOff>
    </xdr:from>
    <xdr:to>
      <xdr:col>22</xdr:col>
      <xdr:colOff>114300</xdr:colOff>
      <xdr:row>15</xdr:row>
      <xdr:rowOff>5681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519444"/>
          <a:ext cx="698500" cy="105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96412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5681</xdr:rowOff>
    </xdr:from>
    <xdr:to>
      <xdr:col>18</xdr:col>
      <xdr:colOff>177800</xdr:colOff>
      <xdr:row>15</xdr:row>
      <xdr:rowOff>31984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625056"/>
          <a:ext cx="698500" cy="263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116064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4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123491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113110</xdr:rowOff>
    </xdr:from>
    <xdr:to>
      <xdr:col>29</xdr:col>
      <xdr:colOff>177800</xdr:colOff>
      <xdr:row>14</xdr:row>
      <xdr:rowOff>43260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389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129637</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36874</xdr:rowOff>
    </xdr:from>
    <xdr:to>
      <xdr:col>26</xdr:col>
      <xdr:colOff>101600</xdr:colOff>
      <xdr:row>14</xdr:row>
      <xdr:rowOff>138474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484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148651</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253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20719</xdr:rowOff>
    </xdr:from>
    <xdr:to>
      <xdr:col>22</xdr:col>
      <xdr:colOff>165100</xdr:colOff>
      <xdr:row>14</xdr:row>
      <xdr:rowOff>122319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468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132496</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237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126331</xdr:rowOff>
    </xdr:from>
    <xdr:to>
      <xdr:col>19</xdr:col>
      <xdr:colOff>38100</xdr:colOff>
      <xdr:row>15</xdr:row>
      <xdr:rowOff>56481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574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66658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343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152634</xdr:rowOff>
    </xdr:from>
    <xdr:to>
      <xdr:col>15</xdr:col>
      <xdr:colOff>101600</xdr:colOff>
      <xdr:row>15</xdr:row>
      <xdr:rowOff>82784</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600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92961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369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219594</xdr:rowOff>
    </xdr:from>
    <xdr:to>
      <xdr:col>29</xdr:col>
      <xdr:colOff>127000</xdr:colOff>
      <xdr:row>35</xdr:row>
      <xdr:rowOff>226087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829944"/>
          <a:ext cx="647700" cy="6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279418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89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219594</xdr:rowOff>
    </xdr:from>
    <xdr:to>
      <xdr:col>26</xdr:col>
      <xdr:colOff>50800</xdr:colOff>
      <xdr:row>35</xdr:row>
      <xdr:rowOff>239209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829944"/>
          <a:ext cx="698500" cy="19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40699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93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232175</xdr:rowOff>
    </xdr:from>
    <xdr:to>
      <xdr:col>22</xdr:col>
      <xdr:colOff>114300</xdr:colOff>
      <xdr:row>35</xdr:row>
      <xdr:rowOff>239209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842525"/>
          <a:ext cx="698500" cy="7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66390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1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232175</xdr:rowOff>
    </xdr:from>
    <xdr:to>
      <xdr:col>18</xdr:col>
      <xdr:colOff>177800</xdr:colOff>
      <xdr:row>35</xdr:row>
      <xdr:rowOff>315324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842525"/>
          <a:ext cx="698500" cy="83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90168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4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72955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2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175287</xdr:rowOff>
    </xdr:from>
    <xdr:to>
      <xdr:col>29</xdr:col>
      <xdr:colOff>177800</xdr:colOff>
      <xdr:row>35</xdr:row>
      <xdr:rowOff>276887</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785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20364</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630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168794</xdr:rowOff>
    </xdr:from>
    <xdr:to>
      <xdr:col>26</xdr:col>
      <xdr:colOff>101600</xdr:colOff>
      <xdr:row>35</xdr:row>
      <xdr:rowOff>270394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779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280571</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548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188409</xdr:rowOff>
    </xdr:from>
    <xdr:to>
      <xdr:col>22</xdr:col>
      <xdr:colOff>165100</xdr:colOff>
      <xdr:row>35</xdr:row>
      <xdr:rowOff>290009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798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300186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567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181375</xdr:rowOff>
    </xdr:from>
    <xdr:to>
      <xdr:col>19</xdr:col>
      <xdr:colOff>38100</xdr:colOff>
      <xdr:row>35</xdr:row>
      <xdr:rowOff>282975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791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293152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56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264524</xdr:rowOff>
    </xdr:from>
    <xdr:to>
      <xdr:col>15</xdr:col>
      <xdr:colOff>101600</xdr:colOff>
      <xdr:row>36</xdr:row>
      <xdr:rowOff>23224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874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33401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643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東京都利島村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300
294
4.04
2,419,876
2,294,986
124,890
449,194
330,289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24536</xdr:rowOff>
    </xdr:from>
    <xdr:to>
      <xdr:col>24</xdr:col>
      <xdr:colOff>63500</xdr:colOff>
      <xdr:row>33</xdr:row>
      <xdr:rowOff>37885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5682386"/>
          <a:ext cx="838200" cy="1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118688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90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33825</xdr:rowOff>
    </xdr:from>
    <xdr:to>
      <xdr:col>19</xdr:col>
      <xdr:colOff>177800</xdr:colOff>
      <xdr:row>33</xdr:row>
      <xdr:rowOff>37885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5691675"/>
          <a:ext cx="889000" cy="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81636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2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33825</xdr:rowOff>
    </xdr:from>
    <xdr:to>
      <xdr:col>15</xdr:col>
      <xdr:colOff>50800</xdr:colOff>
      <xdr:row>33</xdr:row>
      <xdr:rowOff>82198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5691675"/>
          <a:ext cx="889000" cy="48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104834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4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82198</xdr:rowOff>
    </xdr:from>
    <xdr:to>
      <xdr:col>10</xdr:col>
      <xdr:colOff>114300</xdr:colOff>
      <xdr:row>33</xdr:row>
      <xdr:rowOff>163773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5740048"/>
          <a:ext cx="889000" cy="8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121058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6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124496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6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145186</xdr:rowOff>
    </xdr:from>
    <xdr:to>
      <xdr:col>24</xdr:col>
      <xdr:colOff>114300</xdr:colOff>
      <xdr:row>33</xdr:row>
      <xdr:rowOff>75336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563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168063</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48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158535</xdr:rowOff>
    </xdr:from>
    <xdr:to>
      <xdr:col>20</xdr:col>
      <xdr:colOff>38100</xdr:colOff>
      <xdr:row>33</xdr:row>
      <xdr:rowOff>88685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564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105212</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42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154475</xdr:rowOff>
    </xdr:from>
    <xdr:to>
      <xdr:col>15</xdr:col>
      <xdr:colOff>101600</xdr:colOff>
      <xdr:row>33</xdr:row>
      <xdr:rowOff>84625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564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101152</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41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31398</xdr:rowOff>
    </xdr:from>
    <xdr:to>
      <xdr:col>10</xdr:col>
      <xdr:colOff>165100</xdr:colOff>
      <xdr:row>33</xdr:row>
      <xdr:rowOff>132998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568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149525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464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112973</xdr:rowOff>
    </xdr:from>
    <xdr:to>
      <xdr:col>6</xdr:col>
      <xdr:colOff>38100</xdr:colOff>
      <xdr:row>34</xdr:row>
      <xdr:rowOff>43123</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577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59650</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546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13757</xdr:rowOff>
    </xdr:from>
    <xdr:to>
      <xdr:col>24</xdr:col>
      <xdr:colOff>63500</xdr:colOff>
      <xdr:row>54</xdr:row>
      <xdr:rowOff>31309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8929157"/>
          <a:ext cx="838200" cy="3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86879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859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31309</xdr:rowOff>
    </xdr:from>
    <xdr:to>
      <xdr:col>19</xdr:col>
      <xdr:colOff>177800</xdr:colOff>
      <xdr:row>54</xdr:row>
      <xdr:rowOff>139165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289609"/>
          <a:ext cx="889000" cy="10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43670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8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139165</xdr:rowOff>
    </xdr:from>
    <xdr:to>
      <xdr:col>15</xdr:col>
      <xdr:colOff>50800</xdr:colOff>
      <xdr:row>54</xdr:row>
      <xdr:rowOff>160341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397465"/>
          <a:ext cx="889000" cy="2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51497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9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160341</xdr:rowOff>
    </xdr:from>
    <xdr:to>
      <xdr:col>10</xdr:col>
      <xdr:colOff>114300</xdr:colOff>
      <xdr:row>55</xdr:row>
      <xdr:rowOff>60268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418641"/>
          <a:ext cx="889000" cy="7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67613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1001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60454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0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134407</xdr:rowOff>
    </xdr:from>
    <xdr:to>
      <xdr:col>24</xdr:col>
      <xdr:colOff>114300</xdr:colOff>
      <xdr:row>52</xdr:row>
      <xdr:rowOff>64557</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887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87434</xdr:rowOff>
    </xdr:from>
    <xdr:ext cx="690189"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8831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151959</xdr:rowOff>
    </xdr:from>
    <xdr:to>
      <xdr:col>20</xdr:col>
      <xdr:colOff>38100</xdr:colOff>
      <xdr:row>54</xdr:row>
      <xdr:rowOff>82109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23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52</xdr:row>
      <xdr:rowOff>98636</xdr:rowOff>
    </xdr:from>
    <xdr:ext cx="690189"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52205" y="90140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88365</xdr:rowOff>
    </xdr:from>
    <xdr:to>
      <xdr:col>15</xdr:col>
      <xdr:colOff>101600</xdr:colOff>
      <xdr:row>55</xdr:row>
      <xdr:rowOff>18515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3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53</xdr:row>
      <xdr:rowOff>35042</xdr:rowOff>
    </xdr:from>
    <xdr:ext cx="690189"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563205" y="9121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109541</xdr:rowOff>
    </xdr:from>
    <xdr:to>
      <xdr:col>10</xdr:col>
      <xdr:colOff>165100</xdr:colOff>
      <xdr:row>55</xdr:row>
      <xdr:rowOff>39691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36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53</xdr:row>
      <xdr:rowOff>56218</xdr:rowOff>
    </xdr:from>
    <xdr:ext cx="690189"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674205" y="91430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9468</xdr:rowOff>
    </xdr:from>
    <xdr:to>
      <xdr:col>6</xdr:col>
      <xdr:colOff>38100</xdr:colOff>
      <xdr:row>55</xdr:row>
      <xdr:rowOff>111068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43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53</xdr:row>
      <xdr:rowOff>127595</xdr:rowOff>
    </xdr:from>
    <xdr:ext cx="690189"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785205" y="92144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45639</xdr:rowOff>
    </xdr:from>
    <xdr:to>
      <xdr:col>24</xdr:col>
      <xdr:colOff>63500</xdr:colOff>
      <xdr:row>75</xdr:row>
      <xdr:rowOff>100788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2561489"/>
          <a:ext cx="838200" cy="39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5216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37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45639</xdr:rowOff>
    </xdr:from>
    <xdr:to>
      <xdr:col>19</xdr:col>
      <xdr:colOff>177800</xdr:colOff>
      <xdr:row>76</xdr:row>
      <xdr:rowOff>36841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2561489"/>
          <a:ext cx="889000" cy="50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149017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52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36841</xdr:rowOff>
    </xdr:from>
    <xdr:to>
      <xdr:col>15</xdr:col>
      <xdr:colOff>50800</xdr:colOff>
      <xdr:row>76</xdr:row>
      <xdr:rowOff>55972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067041"/>
          <a:ext cx="889000" cy="1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149782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52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91732</xdr:rowOff>
    </xdr:from>
    <xdr:to>
      <xdr:col>10</xdr:col>
      <xdr:colOff>114300</xdr:colOff>
      <xdr:row>76</xdr:row>
      <xdr:rowOff>55972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2950482"/>
          <a:ext cx="889000" cy="13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155269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52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170460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54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49988</xdr:rowOff>
    </xdr:from>
    <xdr:to>
      <xdr:col>24</xdr:col>
      <xdr:colOff>114300</xdr:colOff>
      <xdr:row>75</xdr:row>
      <xdr:rowOff>151588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90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72865</xdr:rowOff>
    </xdr:from>
    <xdr:ext cx="599010"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76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166289</xdr:rowOff>
    </xdr:from>
    <xdr:to>
      <xdr:col>20</xdr:col>
      <xdr:colOff>38100</xdr:colOff>
      <xdr:row>73</xdr:row>
      <xdr:rowOff>96439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51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112966</xdr:rowOff>
    </xdr:from>
    <xdr:ext cx="59901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497795" y="12285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157491</xdr:rowOff>
    </xdr:from>
    <xdr:to>
      <xdr:col>15</xdr:col>
      <xdr:colOff>101600</xdr:colOff>
      <xdr:row>76</xdr:row>
      <xdr:rowOff>87641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01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104168</xdr:rowOff>
    </xdr:from>
    <xdr:ext cx="59901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08795" y="1279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5172</xdr:rowOff>
    </xdr:from>
    <xdr:to>
      <xdr:col>10</xdr:col>
      <xdr:colOff>165100</xdr:colOff>
      <xdr:row>76</xdr:row>
      <xdr:rowOff>106772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03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123299</xdr:rowOff>
    </xdr:from>
    <xdr:ext cx="59901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19795" y="12810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40932</xdr:rowOff>
    </xdr:from>
    <xdr:to>
      <xdr:col>6</xdr:col>
      <xdr:colOff>38100</xdr:colOff>
      <xdr:row>75</xdr:row>
      <xdr:rowOff>142532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289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159059</xdr:rowOff>
    </xdr:from>
    <xdr:ext cx="599010"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30795" y="1267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53792</xdr:rowOff>
    </xdr:from>
    <xdr:to>
      <xdr:col>24</xdr:col>
      <xdr:colOff>63500</xdr:colOff>
      <xdr:row>96</xdr:row>
      <xdr:rowOff>128499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512992"/>
          <a:ext cx="838200" cy="7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09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53792</xdr:rowOff>
    </xdr:from>
    <xdr:to>
      <xdr:col>19</xdr:col>
      <xdr:colOff>177800</xdr:colOff>
      <xdr:row>96</xdr:row>
      <xdr:rowOff>115971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512992"/>
          <a:ext cx="8890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100812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57603</xdr:rowOff>
    </xdr:from>
    <xdr:to>
      <xdr:col>15</xdr:col>
      <xdr:colOff>50800</xdr:colOff>
      <xdr:row>96</xdr:row>
      <xdr:rowOff>115971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516803"/>
          <a:ext cx="889000" cy="5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149671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57603</xdr:rowOff>
    </xdr:from>
    <xdr:to>
      <xdr:col>10</xdr:col>
      <xdr:colOff>114300</xdr:colOff>
      <xdr:row>97</xdr:row>
      <xdr:rowOff>29454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516803"/>
          <a:ext cx="889000" cy="14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90105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46184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77699</xdr:rowOff>
    </xdr:from>
    <xdr:to>
      <xdr:col>24</xdr:col>
      <xdr:colOff>114300</xdr:colOff>
      <xdr:row>97</xdr:row>
      <xdr:rowOff>7849</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53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56126</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5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2992</xdr:rowOff>
    </xdr:from>
    <xdr:to>
      <xdr:col>20</xdr:col>
      <xdr:colOff>38100</xdr:colOff>
      <xdr:row>96</xdr:row>
      <xdr:rowOff>104592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46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95719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55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65171</xdr:rowOff>
    </xdr:from>
    <xdr:to>
      <xdr:col>15</xdr:col>
      <xdr:colOff>101600</xdr:colOff>
      <xdr:row>96</xdr:row>
      <xdr:rowOff>166771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2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157898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61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6803</xdr:rowOff>
    </xdr:from>
    <xdr:to>
      <xdr:col>10</xdr:col>
      <xdr:colOff>165100</xdr:colOff>
      <xdr:row>96</xdr:row>
      <xdr:rowOff>108403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46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99530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55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150104</xdr:rowOff>
    </xdr:from>
    <xdr:to>
      <xdr:col>6</xdr:col>
      <xdr:colOff>38100</xdr:colOff>
      <xdr:row>97</xdr:row>
      <xdr:rowOff>80254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60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71381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70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170826</xdr:rowOff>
    </xdr:from>
    <xdr:to>
      <xdr:col>55</xdr:col>
      <xdr:colOff>0</xdr:colOff>
      <xdr:row>35</xdr:row>
      <xdr:rowOff>46832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5314326"/>
          <a:ext cx="838200" cy="73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53117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96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22875</xdr:rowOff>
    </xdr:from>
    <xdr:to>
      <xdr:col>50</xdr:col>
      <xdr:colOff>114300</xdr:colOff>
      <xdr:row>35</xdr:row>
      <xdr:rowOff>46832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023625"/>
          <a:ext cx="889000" cy="2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48680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56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22875</xdr:rowOff>
    </xdr:from>
    <xdr:to>
      <xdr:col>45</xdr:col>
      <xdr:colOff>177800</xdr:colOff>
      <xdr:row>36</xdr:row>
      <xdr:rowOff>119745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023625"/>
          <a:ext cx="889000" cy="26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60129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57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27019</xdr:rowOff>
    </xdr:from>
    <xdr:to>
      <xdr:col>41</xdr:col>
      <xdr:colOff>50800</xdr:colOff>
      <xdr:row>36</xdr:row>
      <xdr:rowOff>119745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199219"/>
          <a:ext cx="889000" cy="9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77393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59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128305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47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120026</xdr:rowOff>
    </xdr:from>
    <xdr:to>
      <xdr:col>55</xdr:col>
      <xdr:colOff>50800</xdr:colOff>
      <xdr:row>31</xdr:row>
      <xdr:rowOff>50176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526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34953</xdr:rowOff>
    </xdr:from>
    <xdr:ext cx="690189"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1784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167482</xdr:rowOff>
    </xdr:from>
    <xdr:to>
      <xdr:col>50</xdr:col>
      <xdr:colOff>165100</xdr:colOff>
      <xdr:row>35</xdr:row>
      <xdr:rowOff>97632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599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114159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77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143525</xdr:rowOff>
    </xdr:from>
    <xdr:to>
      <xdr:col>46</xdr:col>
      <xdr:colOff>38100</xdr:colOff>
      <xdr:row>35</xdr:row>
      <xdr:rowOff>73675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597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90202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5748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68945</xdr:rowOff>
    </xdr:from>
    <xdr:to>
      <xdr:col>41</xdr:col>
      <xdr:colOff>101600</xdr:colOff>
      <xdr:row>36</xdr:row>
      <xdr:rowOff>170545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24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15622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016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147669</xdr:rowOff>
    </xdr:from>
    <xdr:to>
      <xdr:col>36</xdr:col>
      <xdr:colOff>165100</xdr:colOff>
      <xdr:row>36</xdr:row>
      <xdr:rowOff>77819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14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94346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923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142839</xdr:rowOff>
    </xdr:from>
    <xdr:to>
      <xdr:col>55</xdr:col>
      <xdr:colOff>0</xdr:colOff>
      <xdr:row>58</xdr:row>
      <xdr:rowOff>156543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572589"/>
          <a:ext cx="838200" cy="52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91664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10035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146241</xdr:rowOff>
    </xdr:from>
    <xdr:to>
      <xdr:col>50</xdr:col>
      <xdr:colOff>114300</xdr:colOff>
      <xdr:row>58</xdr:row>
      <xdr:rowOff>156543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18891"/>
          <a:ext cx="889000" cy="18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40008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15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146241</xdr:rowOff>
    </xdr:from>
    <xdr:to>
      <xdr:col>45</xdr:col>
      <xdr:colOff>177800</xdr:colOff>
      <xdr:row>59</xdr:row>
      <xdr:rowOff>31519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18891"/>
          <a:ext cx="889000" cy="22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44110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15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161207</xdr:rowOff>
    </xdr:from>
    <xdr:to>
      <xdr:col>41</xdr:col>
      <xdr:colOff>50800</xdr:colOff>
      <xdr:row>59</xdr:row>
      <xdr:rowOff>31519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933857"/>
          <a:ext cx="889000" cy="21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47762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82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32269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14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92039</xdr:rowOff>
    </xdr:from>
    <xdr:to>
      <xdr:col>55</xdr:col>
      <xdr:colOff>50800</xdr:colOff>
      <xdr:row>56</xdr:row>
      <xdr:rowOff>22189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52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114916</xdr:rowOff>
    </xdr:from>
    <xdr:ext cx="690189"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3732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105743</xdr:rowOff>
    </xdr:from>
    <xdr:to>
      <xdr:col>50</xdr:col>
      <xdr:colOff>165100</xdr:colOff>
      <xdr:row>59</xdr:row>
      <xdr:rowOff>35893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4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52420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825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95441</xdr:rowOff>
    </xdr:from>
    <xdr:to>
      <xdr:col>46</xdr:col>
      <xdr:colOff>38100</xdr:colOff>
      <xdr:row>58</xdr:row>
      <xdr:rowOff>25591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6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42118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64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152169</xdr:rowOff>
    </xdr:from>
    <xdr:to>
      <xdr:col>41</xdr:col>
      <xdr:colOff>101600</xdr:colOff>
      <xdr:row>59</xdr:row>
      <xdr:rowOff>82319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9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73446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188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110407</xdr:rowOff>
    </xdr:from>
    <xdr:to>
      <xdr:col>36</xdr:col>
      <xdr:colOff>165100</xdr:colOff>
      <xdr:row>58</xdr:row>
      <xdr:rowOff>40557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8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57084</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65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60379</xdr:rowOff>
    </xdr:from>
    <xdr:to>
      <xdr:col>55</xdr:col>
      <xdr:colOff>0</xdr:colOff>
      <xdr:row>78</xdr:row>
      <xdr:rowOff>2544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2061879"/>
          <a:ext cx="838200" cy="131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158335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59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90594</xdr:rowOff>
    </xdr:from>
    <xdr:to>
      <xdr:col>50</xdr:col>
      <xdr:colOff>114300</xdr:colOff>
      <xdr:row>78</xdr:row>
      <xdr:rowOff>2544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2777894"/>
          <a:ext cx="889000" cy="59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108853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481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90594</xdr:rowOff>
    </xdr:from>
    <xdr:to>
      <xdr:col>45</xdr:col>
      <xdr:colOff>177800</xdr:colOff>
      <xdr:row>78</xdr:row>
      <xdr:rowOff>86424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2777894"/>
          <a:ext cx="889000" cy="68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133269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0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169185</xdr:rowOff>
    </xdr:from>
    <xdr:to>
      <xdr:col>41</xdr:col>
      <xdr:colOff>50800</xdr:colOff>
      <xdr:row>78</xdr:row>
      <xdr:rowOff>86424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370835"/>
          <a:ext cx="889000" cy="8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109281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482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9579</xdr:rowOff>
    </xdr:from>
    <xdr:to>
      <xdr:col>55</xdr:col>
      <xdr:colOff>50800</xdr:colOff>
      <xdr:row>70</xdr:row>
      <xdr:rowOff>111179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201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95956</xdr:rowOff>
    </xdr:from>
    <xdr:ext cx="690189"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19260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123194</xdr:rowOff>
    </xdr:from>
    <xdr:to>
      <xdr:col>50</xdr:col>
      <xdr:colOff>165100</xdr:colOff>
      <xdr:row>78</xdr:row>
      <xdr:rowOff>53344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69871</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310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39794</xdr:rowOff>
    </xdr:from>
    <xdr:to>
      <xdr:col>46</xdr:col>
      <xdr:colOff>38100</xdr:colOff>
      <xdr:row>74</xdr:row>
      <xdr:rowOff>141394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72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72</xdr:row>
      <xdr:rowOff>157921</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2502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35624</xdr:rowOff>
    </xdr:from>
    <xdr:to>
      <xdr:col>41</xdr:col>
      <xdr:colOff>101600</xdr:colOff>
      <xdr:row>78</xdr:row>
      <xdr:rowOff>137224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128351</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3501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118385</xdr:rowOff>
    </xdr:from>
    <xdr:to>
      <xdr:col>36</xdr:col>
      <xdr:colOff>165100</xdr:colOff>
      <xdr:row>78</xdr:row>
      <xdr:rowOff>48535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2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65062</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3095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597</xdr:rowOff>
    </xdr:from>
    <xdr:to>
      <xdr:col>55</xdr:col>
      <xdr:colOff>0</xdr:colOff>
      <xdr:row>98</xdr:row>
      <xdr:rowOff>80939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631247"/>
          <a:ext cx="838200" cy="25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159946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90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31697</xdr:rowOff>
    </xdr:from>
    <xdr:to>
      <xdr:col>50</xdr:col>
      <xdr:colOff>114300</xdr:colOff>
      <xdr:row>98</xdr:row>
      <xdr:rowOff>80939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33797"/>
          <a:ext cx="889000" cy="4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128967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8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31697</xdr:rowOff>
    </xdr:from>
    <xdr:to>
      <xdr:col>45</xdr:col>
      <xdr:colOff>177800</xdr:colOff>
      <xdr:row>98</xdr:row>
      <xdr:rowOff>105806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33797"/>
          <a:ext cx="889000" cy="7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98190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9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1372</xdr:rowOff>
    </xdr:from>
    <xdr:to>
      <xdr:col>41</xdr:col>
      <xdr:colOff>50800</xdr:colOff>
      <xdr:row>98</xdr:row>
      <xdr:rowOff>105806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803472"/>
          <a:ext cx="889000" cy="10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121240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92964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121247</xdr:rowOff>
    </xdr:from>
    <xdr:to>
      <xdr:col>55</xdr:col>
      <xdr:colOff>50800</xdr:colOff>
      <xdr:row>97</xdr:row>
      <xdr:rowOff>51397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8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144124</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431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30139</xdr:rowOff>
    </xdr:from>
    <xdr:to>
      <xdr:col>50</xdr:col>
      <xdr:colOff>165100</xdr:colOff>
      <xdr:row>98</xdr:row>
      <xdr:rowOff>131739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3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122866</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924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152347</xdr:rowOff>
    </xdr:from>
    <xdr:to>
      <xdr:col>46</xdr:col>
      <xdr:colOff>38100</xdr:colOff>
      <xdr:row>98</xdr:row>
      <xdr:rowOff>82497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8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99024</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55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55006</xdr:rowOff>
    </xdr:from>
    <xdr:to>
      <xdr:col>41</xdr:col>
      <xdr:colOff>101600</xdr:colOff>
      <xdr:row>98</xdr:row>
      <xdr:rowOff>156606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5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147733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4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122022</xdr:rowOff>
    </xdr:from>
    <xdr:to>
      <xdr:col>36</xdr:col>
      <xdr:colOff>165100</xdr:colOff>
      <xdr:row>98</xdr:row>
      <xdr:rowOff>52172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5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68699</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527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46774</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561874"/>
          <a:ext cx="889000" cy="16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159354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7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80216</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167424</xdr:rowOff>
    </xdr:from>
    <xdr:to>
      <xdr:col>67</xdr:col>
      <xdr:colOff>101600</xdr:colOff>
      <xdr:row>38</xdr:row>
      <xdr:rowOff>97574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1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114101</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28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54446</xdr:rowOff>
    </xdr:from>
    <xdr:to>
      <xdr:col>85</xdr:col>
      <xdr:colOff>127000</xdr:colOff>
      <xdr:row>77</xdr:row>
      <xdr:rowOff>56888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256096"/>
          <a:ext cx="838200" cy="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25584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55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49005</xdr:rowOff>
    </xdr:from>
    <xdr:to>
      <xdr:col>81</xdr:col>
      <xdr:colOff>50800</xdr:colOff>
      <xdr:row>77</xdr:row>
      <xdr:rowOff>56888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250655"/>
          <a:ext cx="889000" cy="7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109619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296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49005</xdr:rowOff>
    </xdr:from>
    <xdr:to>
      <xdr:col>76</xdr:col>
      <xdr:colOff>114300</xdr:colOff>
      <xdr:row>77</xdr:row>
      <xdr:rowOff>61641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250655"/>
          <a:ext cx="889000" cy="1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116932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61641</xdr:rowOff>
    </xdr:from>
    <xdr:to>
      <xdr:col>71</xdr:col>
      <xdr:colOff>177800</xdr:colOff>
      <xdr:row>77</xdr:row>
      <xdr:rowOff>88198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63291"/>
          <a:ext cx="889000" cy="2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143933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138873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34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3646</xdr:rowOff>
    </xdr:from>
    <xdr:to>
      <xdr:col>85</xdr:col>
      <xdr:colOff>177800</xdr:colOff>
      <xdr:row>77</xdr:row>
      <xdr:rowOff>105246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153523</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8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6088</xdr:rowOff>
    </xdr:from>
    <xdr:to>
      <xdr:col>81</xdr:col>
      <xdr:colOff>101600</xdr:colOff>
      <xdr:row>77</xdr:row>
      <xdr:rowOff>107688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0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98815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3300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169655</xdr:rowOff>
    </xdr:from>
    <xdr:to>
      <xdr:col>76</xdr:col>
      <xdr:colOff>165100</xdr:colOff>
      <xdr:row>77</xdr:row>
      <xdr:rowOff>99805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9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116332</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975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10841</xdr:rowOff>
    </xdr:from>
    <xdr:to>
      <xdr:col>72</xdr:col>
      <xdr:colOff>38100</xdr:colOff>
      <xdr:row>77</xdr:row>
      <xdr:rowOff>112441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1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128968</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987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37398</xdr:rowOff>
    </xdr:from>
    <xdr:to>
      <xdr:col>67</xdr:col>
      <xdr:colOff>101600</xdr:colOff>
      <xdr:row>77</xdr:row>
      <xdr:rowOff>138998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3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155525</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301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49278</xdr:rowOff>
    </xdr:from>
    <xdr:to>
      <xdr:col>85</xdr:col>
      <xdr:colOff>127000</xdr:colOff>
      <xdr:row>97</xdr:row>
      <xdr:rowOff>100750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508478"/>
          <a:ext cx="838200" cy="22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133951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4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63418</xdr:rowOff>
    </xdr:from>
    <xdr:to>
      <xdr:col>81</xdr:col>
      <xdr:colOff>50800</xdr:colOff>
      <xdr:row>97</xdr:row>
      <xdr:rowOff>100750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694068"/>
          <a:ext cx="889000" cy="3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81943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88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74530</xdr:rowOff>
    </xdr:from>
    <xdr:to>
      <xdr:col>76</xdr:col>
      <xdr:colOff>114300</xdr:colOff>
      <xdr:row>97</xdr:row>
      <xdr:rowOff>63418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533730"/>
          <a:ext cx="889000" cy="16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39177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84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104561</xdr:rowOff>
    </xdr:from>
    <xdr:to>
      <xdr:col>71</xdr:col>
      <xdr:colOff>177800</xdr:colOff>
      <xdr:row>96</xdr:row>
      <xdr:rowOff>74530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392311"/>
          <a:ext cx="889000" cy="14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147059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77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112467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1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169928</xdr:rowOff>
    </xdr:from>
    <xdr:to>
      <xdr:col>85</xdr:col>
      <xdr:colOff>177800</xdr:colOff>
      <xdr:row>96</xdr:row>
      <xdr:rowOff>100078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45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21355</xdr:rowOff>
    </xdr:from>
    <xdr:ext cx="599010"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309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49950</xdr:rowOff>
    </xdr:from>
    <xdr:to>
      <xdr:col>81</xdr:col>
      <xdr:colOff>101600</xdr:colOff>
      <xdr:row>97</xdr:row>
      <xdr:rowOff>151550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6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168077</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455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12618</xdr:rowOff>
    </xdr:from>
    <xdr:to>
      <xdr:col>76</xdr:col>
      <xdr:colOff>165100</xdr:colOff>
      <xdr:row>97</xdr:row>
      <xdr:rowOff>114218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64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130745</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41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23730</xdr:rowOff>
    </xdr:from>
    <xdr:to>
      <xdr:col>72</xdr:col>
      <xdr:colOff>38100</xdr:colOff>
      <xdr:row>96</xdr:row>
      <xdr:rowOff>125330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48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141857</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258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53761</xdr:rowOff>
    </xdr:from>
    <xdr:to>
      <xdr:col>67</xdr:col>
      <xdr:colOff>101600</xdr:colOff>
      <xdr:row>95</xdr:row>
      <xdr:rowOff>155361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34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438</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14795" y="16116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19630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111401</xdr:rowOff>
    </xdr:from>
    <xdr:to>
      <xdr:col>98</xdr:col>
      <xdr:colOff>38100</xdr:colOff>
      <xdr:row>59</xdr:row>
      <xdr:rowOff>41551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58078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3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147418</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67</xdr:row>
      <xdr:rowOff>54627</xdr:rowOff>
    </xdr:from>
    <xdr:ext cx="685572"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02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75</xdr:row>
      <xdr:rowOff>12063</xdr:rowOff>
    </xdr:from>
    <xdr:to>
      <xdr:col>116</xdr:col>
      <xdr:colOff>62864</xdr:colOff>
      <xdr:row>78</xdr:row>
      <xdr:rowOff>156194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870813"/>
          <a:ext cx="1269" cy="65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160021</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53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156194</xdr:rowOff>
    </xdr:from>
    <xdr:to>
      <xdr:col>116</xdr:col>
      <xdr:colOff>152400</xdr:colOff>
      <xdr:row>78</xdr:row>
      <xdr:rowOff>156194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52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130190</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2646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75</xdr:row>
      <xdr:rowOff>12063</xdr:rowOff>
    </xdr:from>
    <xdr:to>
      <xdr:col>116</xdr:col>
      <xdr:colOff>152400</xdr:colOff>
      <xdr:row>75</xdr:row>
      <xdr:rowOff>12063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870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62147</xdr:rowOff>
    </xdr:from>
    <xdr:to>
      <xdr:col>116</xdr:col>
      <xdr:colOff>63500</xdr:colOff>
      <xdr:row>78</xdr:row>
      <xdr:rowOff>3130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2920897"/>
          <a:ext cx="838200" cy="45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147567</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349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169140</xdr:rowOff>
    </xdr:from>
    <xdr:to>
      <xdr:col>116</xdr:col>
      <xdr:colOff>114300</xdr:colOff>
      <xdr:row>78</xdr:row>
      <xdr:rowOff>99290</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37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131238</xdr:rowOff>
    </xdr:from>
    <xdr:to>
      <xdr:col>111</xdr:col>
      <xdr:colOff>177800</xdr:colOff>
      <xdr:row>75</xdr:row>
      <xdr:rowOff>62147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2647088"/>
          <a:ext cx="889000" cy="27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86229</xdr:rowOff>
    </xdr:from>
    <xdr:to>
      <xdr:col>112</xdr:col>
      <xdr:colOff>38100</xdr:colOff>
      <xdr:row>78</xdr:row>
      <xdr:rowOff>16379</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28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78</xdr:row>
      <xdr:rowOff>7506</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380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134638</xdr:rowOff>
    </xdr:from>
    <xdr:to>
      <xdr:col>107</xdr:col>
      <xdr:colOff>50800</xdr:colOff>
      <xdr:row>73</xdr:row>
      <xdr:rowOff>131238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2136138"/>
          <a:ext cx="889000" cy="51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72112</xdr:rowOff>
    </xdr:from>
    <xdr:to>
      <xdr:col>107</xdr:col>
      <xdr:colOff>101600</xdr:colOff>
      <xdr:row>78</xdr:row>
      <xdr:rowOff>2262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27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164839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366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134638</xdr:rowOff>
    </xdr:from>
    <xdr:to>
      <xdr:col>102</xdr:col>
      <xdr:colOff>114300</xdr:colOff>
      <xdr:row>75</xdr:row>
      <xdr:rowOff>26991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136138"/>
          <a:ext cx="889000" cy="74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85742</xdr:rowOff>
    </xdr:from>
    <xdr:to>
      <xdr:col>102</xdr:col>
      <xdr:colOff>165100</xdr:colOff>
      <xdr:row>78</xdr:row>
      <xdr:rowOff>15892</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2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78</xdr:row>
      <xdr:rowOff>7019</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380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100564</xdr:rowOff>
    </xdr:from>
    <xdr:to>
      <xdr:col>98</xdr:col>
      <xdr:colOff>38100</xdr:colOff>
      <xdr:row>78</xdr:row>
      <xdr:rowOff>30714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78</xdr:row>
      <xdr:rowOff>21841</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39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123780</xdr:rowOff>
    </xdr:from>
    <xdr:to>
      <xdr:col>116</xdr:col>
      <xdr:colOff>114300</xdr:colOff>
      <xdr:row>78</xdr:row>
      <xdr:rowOff>53930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32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146657</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176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11347</xdr:rowOff>
    </xdr:from>
    <xdr:to>
      <xdr:col>112</xdr:col>
      <xdr:colOff>38100</xdr:colOff>
      <xdr:row>75</xdr:row>
      <xdr:rowOff>112947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87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129474</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645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80438</xdr:rowOff>
    </xdr:from>
    <xdr:to>
      <xdr:col>107</xdr:col>
      <xdr:colOff>101600</xdr:colOff>
      <xdr:row>74</xdr:row>
      <xdr:rowOff>10588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59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27115</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371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83838</xdr:rowOff>
    </xdr:from>
    <xdr:to>
      <xdr:col>102</xdr:col>
      <xdr:colOff>165100</xdr:colOff>
      <xdr:row>71</xdr:row>
      <xdr:rowOff>13988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08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30515</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1860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147641</xdr:rowOff>
    </xdr:from>
    <xdr:to>
      <xdr:col>98</xdr:col>
      <xdr:colOff>38100</xdr:colOff>
      <xdr:row>75</xdr:row>
      <xdr:rowOff>77791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83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94318</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610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人口約</a:t>
          </a:r>
          <a:r>
            <a:rPr kumimoji="1" lang="en-US" altLang="ja-JP" sz="1300">
              <a:latin typeface="ＭＳ Ｐゴシック" panose="020B0600070205080204" pitchFamily="50" charset="-128"/>
              <a:ea typeface="ＭＳ Ｐゴシック" panose="020B0600070205080204" pitchFamily="50" charset="-128"/>
            </a:rPr>
            <a:t>300</a:t>
          </a:r>
          <a:r>
            <a:rPr kumimoji="1" lang="ja-JP" altLang="en-US" sz="1300">
              <a:latin typeface="ＭＳ Ｐゴシック" panose="020B0600070205080204" pitchFamily="50" charset="-128"/>
              <a:ea typeface="ＭＳ Ｐゴシック" panose="020B0600070205080204" pitchFamily="50" charset="-128"/>
            </a:rPr>
            <a:t>人の孤立小離島であるため、人口一人当たりにすると高くなってしまう。人件費について、住民へのサービス提供の低下を防ぐためには、現在の職員を削減することは難しい。むしろ令和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ごみ回収委託業者の撤退により、職員がごみ事業を対応する事になった。業務の多種・多様化により職員数を増加しなければ職員への負担が増加する一方であるのが現状である。ごみ事業やヘリコミューター地上業務などを外部委託することも検討したが、島内に受託事業者がいないことで断念している。シルバー人材の活用について検討を行っているが、活用可能な業務が限られてしまい、島内で行政のニーズに合った会計年度任用職員を採用する事が困難な状況で、職員数削減を進めることが難しい状況にある。扶助費はほぼ毎年、支出額の増加がみられないために比率の増減はほとんどない。物件費は普通建設事業の準備委託やシステム改修費用等により増加することが見込まれる。今後についても不必要な物品購入を削減することによる物件費の抑制を図る。補助費等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年度より簡易水道事業および下水道事業の公営企業化により増加している。維持補修費は、緊急を要する施設修繕のみの実施とし費用を抑えている。普通建設事業については令和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年度より大型普通建設事業を開始しており、令和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年度より移住定住住宅、複合型サテライトオフィス等の建設を開始しており令和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年度完了予定でいる。令和</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年度からは焼却施設更新も控えており、令和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年度頃まで高い水準となる見込みである。積立金については減少傾向ではあるが、将来的な普通建設事業および庁舎建替えの為に継続して積立を行っていく。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東京都利島村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300
294
4.04
2,419,876
2,294,986
124,890
449,194
330,289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148801</xdr:rowOff>
    </xdr:from>
    <xdr:to>
      <xdr:col>24</xdr:col>
      <xdr:colOff>63500</xdr:colOff>
      <xdr:row>35</xdr:row>
      <xdr:rowOff>151459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3797300" y="6149551"/>
          <a:ext cx="838200" cy="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101631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4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87693</xdr:rowOff>
    </xdr:from>
    <xdr:to>
      <xdr:col>19</xdr:col>
      <xdr:colOff>177800</xdr:colOff>
      <xdr:row>35</xdr:row>
      <xdr:rowOff>148801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908300" y="6088443"/>
          <a:ext cx="889000" cy="6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40467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5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153130</xdr:rowOff>
    </xdr:from>
    <xdr:to>
      <xdr:col>15</xdr:col>
      <xdr:colOff>50800</xdr:colOff>
      <xdr:row>35</xdr:row>
      <xdr:rowOff>87693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2019300" y="5982430"/>
          <a:ext cx="889000" cy="10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57097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153130</xdr:rowOff>
    </xdr:from>
    <xdr:to>
      <xdr:col>10</xdr:col>
      <xdr:colOff>114300</xdr:colOff>
      <xdr:row>34</xdr:row>
      <xdr:rowOff>168361</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5982430"/>
          <a:ext cx="889000" cy="15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78657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78385</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100659</xdr:rowOff>
    </xdr:from>
    <xdr:to>
      <xdr:col>24</xdr:col>
      <xdr:colOff>114300</xdr:colOff>
      <xdr:row>36</xdr:row>
      <xdr:rowOff>30809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1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123536</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595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98001</xdr:rowOff>
    </xdr:from>
    <xdr:to>
      <xdr:col>20</xdr:col>
      <xdr:colOff>38100</xdr:colOff>
      <xdr:row>36</xdr:row>
      <xdr:rowOff>28151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09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44678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587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36893</xdr:rowOff>
    </xdr:from>
    <xdr:to>
      <xdr:col>15</xdr:col>
      <xdr:colOff>101600</xdr:colOff>
      <xdr:row>35</xdr:row>
      <xdr:rowOff>138493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03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155020</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581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102330</xdr:rowOff>
    </xdr:from>
    <xdr:to>
      <xdr:col>10</xdr:col>
      <xdr:colOff>165100</xdr:colOff>
      <xdr:row>35</xdr:row>
      <xdr:rowOff>32480</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593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49007</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570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117561</xdr:rowOff>
    </xdr:from>
    <xdr:to>
      <xdr:col>6</xdr:col>
      <xdr:colOff>38100</xdr:colOff>
      <xdr:row>35</xdr:row>
      <xdr:rowOff>47711</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594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64238</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572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84979</xdr:rowOff>
    </xdr:from>
    <xdr:to>
      <xdr:col>24</xdr:col>
      <xdr:colOff>63500</xdr:colOff>
      <xdr:row>54</xdr:row>
      <xdr:rowOff>49367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8657479"/>
          <a:ext cx="838200" cy="65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26637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9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84501</xdr:rowOff>
    </xdr:from>
    <xdr:to>
      <xdr:col>19</xdr:col>
      <xdr:colOff>177800</xdr:colOff>
      <xdr:row>54</xdr:row>
      <xdr:rowOff>49367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171351"/>
          <a:ext cx="889000" cy="13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153593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2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84501</xdr:rowOff>
    </xdr:from>
    <xdr:to>
      <xdr:col>15</xdr:col>
      <xdr:colOff>50800</xdr:colOff>
      <xdr:row>54</xdr:row>
      <xdr:rowOff>163306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171351"/>
          <a:ext cx="889000" cy="25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142754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1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106545</xdr:rowOff>
    </xdr:from>
    <xdr:to>
      <xdr:col>10</xdr:col>
      <xdr:colOff>114300</xdr:colOff>
      <xdr:row>54</xdr:row>
      <xdr:rowOff>163306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364845"/>
          <a:ext cx="889000" cy="5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110234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8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49406</xdr:rowOff>
    </xdr:from>
    <xdr:to>
      <xdr:col>6</xdr:col>
      <xdr:colOff>38100</xdr:colOff>
      <xdr:row>57</xdr:row>
      <xdr:rowOff>151006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142133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1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34179</xdr:rowOff>
    </xdr:from>
    <xdr:to>
      <xdr:col>24</xdr:col>
      <xdr:colOff>114300</xdr:colOff>
      <xdr:row>50</xdr:row>
      <xdr:rowOff>135779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860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158656</xdr:rowOff>
    </xdr:from>
    <xdr:ext cx="690189"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8559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3,119,687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170017</xdr:rowOff>
    </xdr:from>
    <xdr:to>
      <xdr:col>20</xdr:col>
      <xdr:colOff>38100</xdr:colOff>
      <xdr:row>54</xdr:row>
      <xdr:rowOff>100167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25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52</xdr:row>
      <xdr:rowOff>116694</xdr:rowOff>
    </xdr:from>
    <xdr:ext cx="690189"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52205" y="90320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33701</xdr:rowOff>
    </xdr:from>
    <xdr:to>
      <xdr:col>15</xdr:col>
      <xdr:colOff>101600</xdr:colOff>
      <xdr:row>53</xdr:row>
      <xdr:rowOff>135301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12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51</xdr:row>
      <xdr:rowOff>151828</xdr:rowOff>
    </xdr:from>
    <xdr:ext cx="690189"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563205" y="8895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112506</xdr:rowOff>
    </xdr:from>
    <xdr:to>
      <xdr:col>10</xdr:col>
      <xdr:colOff>165100</xdr:colOff>
      <xdr:row>55</xdr:row>
      <xdr:rowOff>42656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37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53</xdr:row>
      <xdr:rowOff>59183</xdr:rowOff>
    </xdr:from>
    <xdr:ext cx="690189"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674205" y="91460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55745</xdr:rowOff>
    </xdr:from>
    <xdr:to>
      <xdr:col>6</xdr:col>
      <xdr:colOff>38100</xdr:colOff>
      <xdr:row>54</xdr:row>
      <xdr:rowOff>157345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31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53</xdr:row>
      <xdr:rowOff>2422</xdr:rowOff>
    </xdr:from>
    <xdr:ext cx="690189"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785205" y="90892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100456</xdr:rowOff>
    </xdr:from>
    <xdr:to>
      <xdr:col>24</xdr:col>
      <xdr:colOff>63500</xdr:colOff>
      <xdr:row>73</xdr:row>
      <xdr:rowOff>35913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101956"/>
          <a:ext cx="838200" cy="44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57587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259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35913</xdr:rowOff>
    </xdr:from>
    <xdr:to>
      <xdr:col>19</xdr:col>
      <xdr:colOff>177800</xdr:colOff>
      <xdr:row>74</xdr:row>
      <xdr:rowOff>29078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551763"/>
          <a:ext cx="889000" cy="16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169580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37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29078</xdr:rowOff>
    </xdr:from>
    <xdr:to>
      <xdr:col>15</xdr:col>
      <xdr:colOff>50800</xdr:colOff>
      <xdr:row>75</xdr:row>
      <xdr:rowOff>7731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716378"/>
          <a:ext cx="889000" cy="15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48660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42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146823</xdr:rowOff>
    </xdr:from>
    <xdr:to>
      <xdr:col>10</xdr:col>
      <xdr:colOff>114300</xdr:colOff>
      <xdr:row>75</xdr:row>
      <xdr:rowOff>7731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2834123"/>
          <a:ext cx="889000" cy="3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50559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151957</xdr:rowOff>
    </xdr:from>
    <xdr:to>
      <xdr:col>6</xdr:col>
      <xdr:colOff>38100</xdr:colOff>
      <xdr:row>78</xdr:row>
      <xdr:rowOff>82107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73234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4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49656</xdr:rowOff>
    </xdr:from>
    <xdr:to>
      <xdr:col>24</xdr:col>
      <xdr:colOff>114300</xdr:colOff>
      <xdr:row>70</xdr:row>
      <xdr:rowOff>151256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05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2683</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004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156563</xdr:rowOff>
    </xdr:from>
    <xdr:to>
      <xdr:col>20</xdr:col>
      <xdr:colOff>38100</xdr:colOff>
      <xdr:row>73</xdr:row>
      <xdr:rowOff>86713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50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103240</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27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149728</xdr:rowOff>
    </xdr:from>
    <xdr:to>
      <xdr:col>15</xdr:col>
      <xdr:colOff>101600</xdr:colOff>
      <xdr:row>74</xdr:row>
      <xdr:rowOff>79878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66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96405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440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128381</xdr:rowOff>
    </xdr:from>
    <xdr:to>
      <xdr:col>10</xdr:col>
      <xdr:colOff>165100</xdr:colOff>
      <xdr:row>75</xdr:row>
      <xdr:rowOff>58531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81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75058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59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96023</xdr:rowOff>
    </xdr:from>
    <xdr:to>
      <xdr:col>6</xdr:col>
      <xdr:colOff>38100</xdr:colOff>
      <xdr:row>75</xdr:row>
      <xdr:rowOff>26173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78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42700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558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144693</xdr:rowOff>
    </xdr:from>
    <xdr:to>
      <xdr:col>24</xdr:col>
      <xdr:colOff>62865</xdr:colOff>
      <xdr:row>99</xdr:row>
      <xdr:rowOff>31610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918093"/>
          <a:ext cx="1270" cy="108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35437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00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31610</xdr:rowOff>
    </xdr:from>
    <xdr:to>
      <xdr:col>24</xdr:col>
      <xdr:colOff>152400</xdr:colOff>
      <xdr:row>99</xdr:row>
      <xdr:rowOff>31610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00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91370</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69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144693</xdr:rowOff>
    </xdr:from>
    <xdr:to>
      <xdr:col>24</xdr:col>
      <xdr:colOff>152400</xdr:colOff>
      <xdr:row>92</xdr:row>
      <xdr:rowOff>144693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918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160122</xdr:rowOff>
    </xdr:from>
    <xdr:to>
      <xdr:col>24</xdr:col>
      <xdr:colOff>63500</xdr:colOff>
      <xdr:row>94</xdr:row>
      <xdr:rowOff>143912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5933522"/>
          <a:ext cx="838200" cy="32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121080</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7517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142653</xdr:rowOff>
    </xdr:from>
    <xdr:to>
      <xdr:col>24</xdr:col>
      <xdr:colOff>114300</xdr:colOff>
      <xdr:row>98</xdr:row>
      <xdr:rowOff>72803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77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162306</xdr:rowOff>
    </xdr:from>
    <xdr:to>
      <xdr:col>19</xdr:col>
      <xdr:colOff>177800</xdr:colOff>
      <xdr:row>94</xdr:row>
      <xdr:rowOff>143912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5764256"/>
          <a:ext cx="889000" cy="49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135892</xdr:rowOff>
    </xdr:from>
    <xdr:to>
      <xdr:col>20</xdr:col>
      <xdr:colOff>38100</xdr:colOff>
      <xdr:row>98</xdr:row>
      <xdr:rowOff>66042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76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57169</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859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38590</xdr:rowOff>
    </xdr:from>
    <xdr:to>
      <xdr:col>15</xdr:col>
      <xdr:colOff>50800</xdr:colOff>
      <xdr:row>91</xdr:row>
      <xdr:rowOff>162306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5469090"/>
          <a:ext cx="889000" cy="29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146352</xdr:rowOff>
    </xdr:from>
    <xdr:to>
      <xdr:col>15</xdr:col>
      <xdr:colOff>101600</xdr:colOff>
      <xdr:row>98</xdr:row>
      <xdr:rowOff>76502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7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67629</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869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38590</xdr:rowOff>
    </xdr:from>
    <xdr:to>
      <xdr:col>10</xdr:col>
      <xdr:colOff>114300</xdr:colOff>
      <xdr:row>93</xdr:row>
      <xdr:rowOff>133362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5469090"/>
          <a:ext cx="889000" cy="60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153789</xdr:rowOff>
    </xdr:from>
    <xdr:to>
      <xdr:col>10</xdr:col>
      <xdr:colOff>165100</xdr:colOff>
      <xdr:row>98</xdr:row>
      <xdr:rowOff>83939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8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75066</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87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170349</xdr:rowOff>
    </xdr:from>
    <xdr:to>
      <xdr:col>6</xdr:col>
      <xdr:colOff>38100</xdr:colOff>
      <xdr:row>98</xdr:row>
      <xdr:rowOff>100499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80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91626</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89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109322</xdr:rowOff>
    </xdr:from>
    <xdr:to>
      <xdr:col>24</xdr:col>
      <xdr:colOff>114300</xdr:colOff>
      <xdr:row>93</xdr:row>
      <xdr:rowOff>39472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588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46920</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82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93112</xdr:rowOff>
    </xdr:from>
    <xdr:to>
      <xdr:col>20</xdr:col>
      <xdr:colOff>38100</xdr:colOff>
      <xdr:row>95</xdr:row>
      <xdr:rowOff>23262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20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39789</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5984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111506</xdr:rowOff>
    </xdr:from>
    <xdr:to>
      <xdr:col>15</xdr:col>
      <xdr:colOff>101600</xdr:colOff>
      <xdr:row>92</xdr:row>
      <xdr:rowOff>41656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571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58183</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5488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89</xdr:row>
      <xdr:rowOff>159240</xdr:rowOff>
    </xdr:from>
    <xdr:to>
      <xdr:col>10</xdr:col>
      <xdr:colOff>165100</xdr:colOff>
      <xdr:row>90</xdr:row>
      <xdr:rowOff>89390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541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88</xdr:row>
      <xdr:rowOff>105917</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5193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82562</xdr:rowOff>
    </xdr:from>
    <xdr:to>
      <xdr:col>6</xdr:col>
      <xdr:colOff>38100</xdr:colOff>
      <xdr:row>94</xdr:row>
      <xdr:rowOff>12712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02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29239</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580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81026</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738876"/>
          <a:ext cx="127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66781</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533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27703</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51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33</xdr:row>
      <xdr:rowOff>81026</xdr:rowOff>
    </xdr:from>
    <xdr:to>
      <xdr:col>55</xdr:col>
      <xdr:colOff>88900</xdr:colOff>
      <xdr:row>33</xdr:row>
      <xdr:rowOff>81026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738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106490</xdr:rowOff>
    </xdr:from>
    <xdr:to>
      <xdr:col>55</xdr:col>
      <xdr:colOff>0</xdr:colOff>
      <xdr:row>35</xdr:row>
      <xdr:rowOff>4102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5764340"/>
          <a:ext cx="838200" cy="240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111231</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6263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132804</xdr:rowOff>
    </xdr:from>
    <xdr:to>
      <xdr:col>55</xdr:col>
      <xdr:colOff>50800</xdr:colOff>
      <xdr:row>39</xdr:row>
      <xdr:rowOff>62954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4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106490</xdr:rowOff>
    </xdr:from>
    <xdr:to>
      <xdr:col>50</xdr:col>
      <xdr:colOff>114300</xdr:colOff>
      <xdr:row>34</xdr:row>
      <xdr:rowOff>34620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5764340"/>
          <a:ext cx="889000" cy="9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134023</xdr:rowOff>
    </xdr:from>
    <xdr:to>
      <xdr:col>50</xdr:col>
      <xdr:colOff>165100</xdr:colOff>
      <xdr:row>39</xdr:row>
      <xdr:rowOff>64173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4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55300</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741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34620</xdr:rowOff>
    </xdr:from>
    <xdr:to>
      <xdr:col>45</xdr:col>
      <xdr:colOff>177800</xdr:colOff>
      <xdr:row>35</xdr:row>
      <xdr:rowOff>28156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5863920"/>
          <a:ext cx="889000" cy="16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134975</xdr:rowOff>
    </xdr:from>
    <xdr:to>
      <xdr:col>46</xdr:col>
      <xdr:colOff>38100</xdr:colOff>
      <xdr:row>39</xdr:row>
      <xdr:rowOff>65125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56252</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74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44158</xdr:rowOff>
    </xdr:from>
    <xdr:to>
      <xdr:col>41</xdr:col>
      <xdr:colOff>50800</xdr:colOff>
      <xdr:row>35</xdr:row>
      <xdr:rowOff>28156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5359108"/>
          <a:ext cx="889000" cy="66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133185</xdr:rowOff>
    </xdr:from>
    <xdr:to>
      <xdr:col>41</xdr:col>
      <xdr:colOff>101600</xdr:colOff>
      <xdr:row>39</xdr:row>
      <xdr:rowOff>63335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4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54462</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74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124651</xdr:rowOff>
    </xdr:from>
    <xdr:to>
      <xdr:col>36</xdr:col>
      <xdr:colOff>165100</xdr:colOff>
      <xdr:row>39</xdr:row>
      <xdr:rowOff>54801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3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45928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732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124752</xdr:rowOff>
    </xdr:from>
    <xdr:to>
      <xdr:col>55</xdr:col>
      <xdr:colOff>50800</xdr:colOff>
      <xdr:row>35</xdr:row>
      <xdr:rowOff>54902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595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147629</xdr:rowOff>
    </xdr:from>
    <xdr:ext cx="534377"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580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55690</xdr:rowOff>
    </xdr:from>
    <xdr:to>
      <xdr:col>50</xdr:col>
      <xdr:colOff>165100</xdr:colOff>
      <xdr:row>33</xdr:row>
      <xdr:rowOff>157290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571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32</xdr:row>
      <xdr:rowOff>2367</xdr:rowOff>
    </xdr:from>
    <xdr:ext cx="534377"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372111" y="548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155270</xdr:rowOff>
    </xdr:from>
    <xdr:to>
      <xdr:col>46</xdr:col>
      <xdr:colOff>38100</xdr:colOff>
      <xdr:row>34</xdr:row>
      <xdr:rowOff>85420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58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101947</xdr:rowOff>
    </xdr:from>
    <xdr:ext cx="534377"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483111" y="558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148806</xdr:rowOff>
    </xdr:from>
    <xdr:to>
      <xdr:col>41</xdr:col>
      <xdr:colOff>101600</xdr:colOff>
      <xdr:row>35</xdr:row>
      <xdr:rowOff>78956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59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95483</xdr:rowOff>
    </xdr:from>
    <xdr:ext cx="534377"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594111" y="575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164808</xdr:rowOff>
    </xdr:from>
    <xdr:to>
      <xdr:col>36</xdr:col>
      <xdr:colOff>165100</xdr:colOff>
      <xdr:row>31</xdr:row>
      <xdr:rowOff>94958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530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111485</xdr:rowOff>
    </xdr:from>
    <xdr:ext cx="599010"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672795" y="5083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169766</xdr:rowOff>
    </xdr:from>
    <xdr:to>
      <xdr:col>55</xdr:col>
      <xdr:colOff>0</xdr:colOff>
      <xdr:row>55</xdr:row>
      <xdr:rowOff>95993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428066"/>
          <a:ext cx="838200" cy="9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89654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6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43159</xdr:rowOff>
    </xdr:from>
    <xdr:to>
      <xdr:col>50</xdr:col>
      <xdr:colOff>114300</xdr:colOff>
      <xdr:row>55</xdr:row>
      <xdr:rowOff>95993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472909"/>
          <a:ext cx="889000" cy="5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44728</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9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164143</xdr:rowOff>
    </xdr:from>
    <xdr:to>
      <xdr:col>45</xdr:col>
      <xdr:colOff>177800</xdr:colOff>
      <xdr:row>55</xdr:row>
      <xdr:rowOff>43159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422443"/>
          <a:ext cx="889000" cy="5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51919</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164143</xdr:rowOff>
    </xdr:from>
    <xdr:to>
      <xdr:col>41</xdr:col>
      <xdr:colOff>50800</xdr:colOff>
      <xdr:row>56</xdr:row>
      <xdr:rowOff>1722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422443"/>
          <a:ext cx="889000" cy="18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48174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99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11895</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9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118966</xdr:rowOff>
    </xdr:from>
    <xdr:to>
      <xdr:col>55</xdr:col>
      <xdr:colOff>50800</xdr:colOff>
      <xdr:row>55</xdr:row>
      <xdr:rowOff>49116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37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141843</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228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45193</xdr:rowOff>
    </xdr:from>
    <xdr:to>
      <xdr:col>50</xdr:col>
      <xdr:colOff>165100</xdr:colOff>
      <xdr:row>55</xdr:row>
      <xdr:rowOff>146793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4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163320</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9250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163809</xdr:rowOff>
    </xdr:from>
    <xdr:to>
      <xdr:col>46</xdr:col>
      <xdr:colOff>38100</xdr:colOff>
      <xdr:row>55</xdr:row>
      <xdr:rowOff>93959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42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110486</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9197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113343</xdr:rowOff>
    </xdr:from>
    <xdr:to>
      <xdr:col>41</xdr:col>
      <xdr:colOff>101600</xdr:colOff>
      <xdr:row>55</xdr:row>
      <xdr:rowOff>43493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37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60020</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9146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122372</xdr:rowOff>
    </xdr:from>
    <xdr:to>
      <xdr:col>36</xdr:col>
      <xdr:colOff>165100</xdr:colOff>
      <xdr:row>56</xdr:row>
      <xdr:rowOff>52522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55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69049</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932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16022</xdr:rowOff>
    </xdr:from>
    <xdr:to>
      <xdr:col>55</xdr:col>
      <xdr:colOff>0</xdr:colOff>
      <xdr:row>77</xdr:row>
      <xdr:rowOff>53333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217672"/>
          <a:ext cx="838200" cy="3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98575</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471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170390</xdr:rowOff>
    </xdr:from>
    <xdr:to>
      <xdr:col>50</xdr:col>
      <xdr:colOff>114300</xdr:colOff>
      <xdr:row>77</xdr:row>
      <xdr:rowOff>16022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200590"/>
          <a:ext cx="889000" cy="17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43429</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58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170390</xdr:rowOff>
    </xdr:from>
    <xdr:to>
      <xdr:col>45</xdr:col>
      <xdr:colOff>177800</xdr:colOff>
      <xdr:row>77</xdr:row>
      <xdr:rowOff>1992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200590"/>
          <a:ext cx="889000" cy="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42091</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58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156949</xdr:rowOff>
    </xdr:from>
    <xdr:to>
      <xdr:col>41</xdr:col>
      <xdr:colOff>50800</xdr:colOff>
      <xdr:row>77</xdr:row>
      <xdr:rowOff>1992</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187149"/>
          <a:ext cx="889000" cy="1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42894</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58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79</xdr:row>
      <xdr:rowOff>27461</xdr:rowOff>
    </xdr:from>
    <xdr:ext cx="59901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672795" y="1357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2533</xdr:rowOff>
    </xdr:from>
    <xdr:to>
      <xdr:col>55</xdr:col>
      <xdr:colOff>50800</xdr:colOff>
      <xdr:row>77</xdr:row>
      <xdr:rowOff>104133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20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25410</xdr:rowOff>
    </xdr:from>
    <xdr:ext cx="599010"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055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136672</xdr:rowOff>
    </xdr:from>
    <xdr:to>
      <xdr:col>50</xdr:col>
      <xdr:colOff>165100</xdr:colOff>
      <xdr:row>77</xdr:row>
      <xdr:rowOff>66822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16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83349</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39795" y="12942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119590</xdr:rowOff>
    </xdr:from>
    <xdr:to>
      <xdr:col>46</xdr:col>
      <xdr:colOff>38100</xdr:colOff>
      <xdr:row>77</xdr:row>
      <xdr:rowOff>49740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14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66266</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50795" y="12925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122642</xdr:rowOff>
    </xdr:from>
    <xdr:to>
      <xdr:col>41</xdr:col>
      <xdr:colOff>101600</xdr:colOff>
      <xdr:row>77</xdr:row>
      <xdr:rowOff>52792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15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69319</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61795" y="1292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106149</xdr:rowOff>
    </xdr:from>
    <xdr:to>
      <xdr:col>36</xdr:col>
      <xdr:colOff>165100</xdr:colOff>
      <xdr:row>77</xdr:row>
      <xdr:rowOff>36299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13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52826</xdr:rowOff>
    </xdr:from>
    <xdr:ext cx="599010"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672795" y="12911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96546</xdr:rowOff>
    </xdr:from>
    <xdr:to>
      <xdr:col>55</xdr:col>
      <xdr:colOff>0</xdr:colOff>
      <xdr:row>98</xdr:row>
      <xdr:rowOff>333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212846"/>
          <a:ext cx="838200" cy="589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147795</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778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333</xdr:rowOff>
    </xdr:from>
    <xdr:to>
      <xdr:col>50</xdr:col>
      <xdr:colOff>114300</xdr:colOff>
      <xdr:row>98</xdr:row>
      <xdr:rowOff>53129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802433"/>
          <a:ext cx="889000" cy="5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106215</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90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53129</xdr:rowOff>
    </xdr:from>
    <xdr:to>
      <xdr:col>45</xdr:col>
      <xdr:colOff>177800</xdr:colOff>
      <xdr:row>98</xdr:row>
      <xdr:rowOff>93604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855229"/>
          <a:ext cx="889000" cy="4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103610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90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89976</xdr:rowOff>
    </xdr:from>
    <xdr:to>
      <xdr:col>41</xdr:col>
      <xdr:colOff>50800</xdr:colOff>
      <xdr:row>98</xdr:row>
      <xdr:rowOff>93604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892076"/>
          <a:ext cx="889000" cy="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132563</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59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45746</xdr:rowOff>
    </xdr:from>
    <xdr:to>
      <xdr:col>55</xdr:col>
      <xdr:colOff>50800</xdr:colOff>
      <xdr:row>94</xdr:row>
      <xdr:rowOff>147346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16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68623</xdr:rowOff>
    </xdr:from>
    <xdr:ext cx="690189"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0134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120983</xdr:rowOff>
    </xdr:from>
    <xdr:to>
      <xdr:col>50</xdr:col>
      <xdr:colOff>165100</xdr:colOff>
      <xdr:row>98</xdr:row>
      <xdr:rowOff>51133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75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67660</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526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2329</xdr:rowOff>
    </xdr:from>
    <xdr:to>
      <xdr:col>46</xdr:col>
      <xdr:colOff>38100</xdr:colOff>
      <xdr:row>98</xdr:row>
      <xdr:rowOff>103929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0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120456</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579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42804</xdr:rowOff>
    </xdr:from>
    <xdr:to>
      <xdr:col>41</xdr:col>
      <xdr:colOff>101600</xdr:colOff>
      <xdr:row>98</xdr:row>
      <xdr:rowOff>144404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84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135531</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937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39176</xdr:rowOff>
    </xdr:from>
    <xdr:to>
      <xdr:col>36</xdr:col>
      <xdr:colOff>165100</xdr:colOff>
      <xdr:row>98</xdr:row>
      <xdr:rowOff>140776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84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131903</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934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70722</xdr:rowOff>
    </xdr:from>
    <xdr:to>
      <xdr:col>85</xdr:col>
      <xdr:colOff>126364</xdr:colOff>
      <xdr:row>38</xdr:row>
      <xdr:rowOff>115000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900022"/>
          <a:ext cx="1269" cy="730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118827</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3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115000</xdr:rowOff>
    </xdr:from>
    <xdr:to>
      <xdr:col>86</xdr:col>
      <xdr:colOff>25400</xdr:colOff>
      <xdr:row>38</xdr:row>
      <xdr:rowOff>115000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3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17399</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675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34</xdr:row>
      <xdr:rowOff>70722</xdr:rowOff>
    </xdr:from>
    <xdr:to>
      <xdr:col>86</xdr:col>
      <xdr:colOff>25400</xdr:colOff>
      <xdr:row>34</xdr:row>
      <xdr:rowOff>70722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90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6929</xdr:rowOff>
    </xdr:from>
    <xdr:to>
      <xdr:col>85</xdr:col>
      <xdr:colOff>127000</xdr:colOff>
      <xdr:row>38</xdr:row>
      <xdr:rowOff>43855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522029"/>
          <a:ext cx="838200" cy="3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110911</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83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88034</xdr:rowOff>
    </xdr:from>
    <xdr:to>
      <xdr:col>85</xdr:col>
      <xdr:colOff>177800</xdr:colOff>
      <xdr:row>38</xdr:row>
      <xdr:rowOff>18183</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4316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69671</xdr:rowOff>
    </xdr:from>
    <xdr:to>
      <xdr:col>81</xdr:col>
      <xdr:colOff>50800</xdr:colOff>
      <xdr:row>38</xdr:row>
      <xdr:rowOff>43855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413321"/>
          <a:ext cx="889000" cy="14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109517</xdr:rowOff>
    </xdr:from>
    <xdr:to>
      <xdr:col>81</xdr:col>
      <xdr:colOff>101600</xdr:colOff>
      <xdr:row>38</xdr:row>
      <xdr:rowOff>39667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56194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22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69671</xdr:rowOff>
    </xdr:from>
    <xdr:to>
      <xdr:col>76</xdr:col>
      <xdr:colOff>114300</xdr:colOff>
      <xdr:row>37</xdr:row>
      <xdr:rowOff>101071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13321"/>
          <a:ext cx="889000" cy="3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121533</xdr:rowOff>
    </xdr:from>
    <xdr:to>
      <xdr:col>76</xdr:col>
      <xdr:colOff>165100</xdr:colOff>
      <xdr:row>38</xdr:row>
      <xdr:rowOff>51682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651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42810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55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95587</xdr:rowOff>
    </xdr:from>
    <xdr:to>
      <xdr:col>71</xdr:col>
      <xdr:colOff>177800</xdr:colOff>
      <xdr:row>37</xdr:row>
      <xdr:rowOff>101071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5410537"/>
          <a:ext cx="889000" cy="10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111182</xdr:rowOff>
    </xdr:from>
    <xdr:to>
      <xdr:col>72</xdr:col>
      <xdr:colOff>38100</xdr:colOff>
      <xdr:row>38</xdr:row>
      <xdr:rowOff>41332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54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32459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54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87613</xdr:rowOff>
    </xdr:from>
    <xdr:to>
      <xdr:col>67</xdr:col>
      <xdr:colOff>101600</xdr:colOff>
      <xdr:row>38</xdr:row>
      <xdr:rowOff>17763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43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8890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52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127579</xdr:rowOff>
    </xdr:from>
    <xdr:to>
      <xdr:col>85</xdr:col>
      <xdr:colOff>177800</xdr:colOff>
      <xdr:row>38</xdr:row>
      <xdr:rowOff>57729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7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66460</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1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164505</xdr:rowOff>
    </xdr:from>
    <xdr:to>
      <xdr:col>81</xdr:col>
      <xdr:colOff>101600</xdr:colOff>
      <xdr:row>38</xdr:row>
      <xdr:rowOff>94655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50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85782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60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18871</xdr:rowOff>
    </xdr:from>
    <xdr:to>
      <xdr:col>76</xdr:col>
      <xdr:colOff>165100</xdr:colOff>
      <xdr:row>37</xdr:row>
      <xdr:rowOff>120471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6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136998</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292795" y="613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50271</xdr:rowOff>
    </xdr:from>
    <xdr:to>
      <xdr:col>72</xdr:col>
      <xdr:colOff>38100</xdr:colOff>
      <xdr:row>37</xdr:row>
      <xdr:rowOff>151871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9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168398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16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44787</xdr:rowOff>
    </xdr:from>
    <xdr:to>
      <xdr:col>67</xdr:col>
      <xdr:colOff>101600</xdr:colOff>
      <xdr:row>31</xdr:row>
      <xdr:rowOff>146387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535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29</xdr:row>
      <xdr:rowOff>162914</xdr:rowOff>
    </xdr:from>
    <xdr:ext cx="59901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14795" y="5134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148164</xdr:rowOff>
    </xdr:from>
    <xdr:to>
      <xdr:col>85</xdr:col>
      <xdr:colOff>127000</xdr:colOff>
      <xdr:row>55</xdr:row>
      <xdr:rowOff>76879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235014"/>
          <a:ext cx="838200" cy="27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154788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55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148164</xdr:rowOff>
    </xdr:from>
    <xdr:to>
      <xdr:col>81</xdr:col>
      <xdr:colOff>50800</xdr:colOff>
      <xdr:row>55</xdr:row>
      <xdr:rowOff>49900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235014"/>
          <a:ext cx="889000" cy="24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116438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88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49900</xdr:rowOff>
    </xdr:from>
    <xdr:to>
      <xdr:col>76</xdr:col>
      <xdr:colOff>114300</xdr:colOff>
      <xdr:row>56</xdr:row>
      <xdr:rowOff>6068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479650"/>
          <a:ext cx="889000" cy="12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128258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9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162271</xdr:rowOff>
    </xdr:from>
    <xdr:to>
      <xdr:col>71</xdr:col>
      <xdr:colOff>177800</xdr:colOff>
      <xdr:row>56</xdr:row>
      <xdr:rowOff>6068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420571"/>
          <a:ext cx="889000" cy="18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161424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93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7176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95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26079</xdr:rowOff>
    </xdr:from>
    <xdr:to>
      <xdr:col>85</xdr:col>
      <xdr:colOff>177800</xdr:colOff>
      <xdr:row>55</xdr:row>
      <xdr:rowOff>127679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45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48956</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307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97364</xdr:rowOff>
    </xdr:from>
    <xdr:to>
      <xdr:col>81</xdr:col>
      <xdr:colOff>101600</xdr:colOff>
      <xdr:row>54</xdr:row>
      <xdr:rowOff>27514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18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44041</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895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170550</xdr:rowOff>
    </xdr:from>
    <xdr:to>
      <xdr:col>76</xdr:col>
      <xdr:colOff>165100</xdr:colOff>
      <xdr:row>55</xdr:row>
      <xdr:rowOff>100700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42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117227</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204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126718</xdr:rowOff>
    </xdr:from>
    <xdr:to>
      <xdr:col>72</xdr:col>
      <xdr:colOff>38100</xdr:colOff>
      <xdr:row>56</xdr:row>
      <xdr:rowOff>56868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55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73395</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331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111471</xdr:rowOff>
    </xdr:from>
    <xdr:to>
      <xdr:col>67</xdr:col>
      <xdr:colOff>101600</xdr:colOff>
      <xdr:row>55</xdr:row>
      <xdr:rowOff>41621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36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58148</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144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46774</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419874"/>
          <a:ext cx="889000" cy="16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159266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53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80216</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167424</xdr:rowOff>
    </xdr:from>
    <xdr:to>
      <xdr:col>67</xdr:col>
      <xdr:colOff>101600</xdr:colOff>
      <xdr:row>78</xdr:row>
      <xdr:rowOff>97574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36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114101</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314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54446</xdr:rowOff>
    </xdr:from>
    <xdr:to>
      <xdr:col>85</xdr:col>
      <xdr:colOff>127000</xdr:colOff>
      <xdr:row>97</xdr:row>
      <xdr:rowOff>56888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685096"/>
          <a:ext cx="838200" cy="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84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49005</xdr:rowOff>
    </xdr:from>
    <xdr:to>
      <xdr:col>81</xdr:col>
      <xdr:colOff>50800</xdr:colOff>
      <xdr:row>97</xdr:row>
      <xdr:rowOff>56888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679655"/>
          <a:ext cx="889000" cy="7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109579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39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49005</xdr:rowOff>
    </xdr:from>
    <xdr:to>
      <xdr:col>76</xdr:col>
      <xdr:colOff>114300</xdr:colOff>
      <xdr:row>97</xdr:row>
      <xdr:rowOff>61641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679655"/>
          <a:ext cx="889000" cy="1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116932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61641</xdr:rowOff>
    </xdr:from>
    <xdr:to>
      <xdr:col>71</xdr:col>
      <xdr:colOff>177800</xdr:colOff>
      <xdr:row>97</xdr:row>
      <xdr:rowOff>88198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692291"/>
          <a:ext cx="889000" cy="2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143932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138873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7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3646</xdr:rowOff>
    </xdr:from>
    <xdr:to>
      <xdr:col>85</xdr:col>
      <xdr:colOff>177800</xdr:colOff>
      <xdr:row>97</xdr:row>
      <xdr:rowOff>105246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63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153523</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612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6088</xdr:rowOff>
    </xdr:from>
    <xdr:to>
      <xdr:col>81</xdr:col>
      <xdr:colOff>101600</xdr:colOff>
      <xdr:row>97</xdr:row>
      <xdr:rowOff>107688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63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98815</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72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169655</xdr:rowOff>
    </xdr:from>
    <xdr:to>
      <xdr:col>76</xdr:col>
      <xdr:colOff>165100</xdr:colOff>
      <xdr:row>97</xdr:row>
      <xdr:rowOff>99805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62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116332</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404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10841</xdr:rowOff>
    </xdr:from>
    <xdr:to>
      <xdr:col>72</xdr:col>
      <xdr:colOff>38100</xdr:colOff>
      <xdr:row>97</xdr:row>
      <xdr:rowOff>112441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64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128968</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416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37398</xdr:rowOff>
    </xdr:from>
    <xdr:to>
      <xdr:col>67</xdr:col>
      <xdr:colOff>101600</xdr:colOff>
      <xdr:row>97</xdr:row>
      <xdr:rowOff>138998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66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155525</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44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85926</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2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人口が約</a:t>
          </a:r>
          <a:r>
            <a:rPr kumimoji="1" lang="en-US" altLang="ja-JP" sz="1300">
              <a:latin typeface="ＭＳ Ｐゴシック" panose="020B0600070205080204" pitchFamily="50" charset="-128"/>
              <a:ea typeface="ＭＳ Ｐゴシック" panose="020B0600070205080204" pitchFamily="50" charset="-128"/>
            </a:rPr>
            <a:t>300</a:t>
          </a:r>
          <a:r>
            <a:rPr kumimoji="1" lang="ja-JP" altLang="en-US" sz="1300">
              <a:latin typeface="ＭＳ Ｐゴシック" panose="020B0600070205080204" pitchFamily="50" charset="-128"/>
              <a:ea typeface="ＭＳ Ｐゴシック" panose="020B0600070205080204" pitchFamily="50" charset="-128"/>
            </a:rPr>
            <a:t>人の孤立小離島であるため、人口一人当たりにすると高くなってしまう。</a:t>
          </a:r>
        </a:p>
        <a:p>
          <a:r>
            <a:rPr kumimoji="1" lang="ja-JP" altLang="en-US" sz="1300">
              <a:latin typeface="ＭＳ Ｐゴシック" panose="020B0600070205080204" pitchFamily="50" charset="-128"/>
              <a:ea typeface="ＭＳ Ｐゴシック" panose="020B0600070205080204" pitchFamily="50" charset="-128"/>
            </a:rPr>
            <a:t>　総務費の</a:t>
          </a:r>
          <a:r>
            <a:rPr kumimoji="1" lang="en-US" altLang="ja-JP" sz="1300">
              <a:latin typeface="ＭＳ Ｐゴシック" panose="020B0600070205080204" pitchFamily="50" charset="-128"/>
              <a:ea typeface="ＭＳ Ｐゴシック" panose="020B0600070205080204" pitchFamily="50" charset="-128"/>
            </a:rPr>
            <a:t>1,422,107</a:t>
          </a:r>
          <a:r>
            <a:rPr kumimoji="1" lang="ja-JP" altLang="en-US" sz="1300">
              <a:latin typeface="ＭＳ Ｐゴシック" panose="020B0600070205080204" pitchFamily="50" charset="-128"/>
              <a:ea typeface="ＭＳ Ｐゴシック" panose="020B0600070205080204" pitchFamily="50" charset="-128"/>
            </a:rPr>
            <a:t>円の増は複合型サテライトオフィス建設事業によるものであり、令和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年度までは高い水準となる見込みである。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民生費の</a:t>
          </a:r>
          <a:r>
            <a:rPr kumimoji="1" lang="en-US" altLang="ja-JP" sz="1300">
              <a:latin typeface="ＭＳ Ｐゴシック" panose="020B0600070205080204" pitchFamily="50" charset="-128"/>
              <a:ea typeface="ＭＳ Ｐゴシック" panose="020B0600070205080204" pitchFamily="50" charset="-128"/>
            </a:rPr>
            <a:t>196,766</a:t>
          </a:r>
          <a:r>
            <a:rPr kumimoji="1" lang="ja-JP" altLang="en-US" sz="1300">
              <a:latin typeface="ＭＳ Ｐゴシック" panose="020B0600070205080204" pitchFamily="50" charset="-128"/>
              <a:ea typeface="ＭＳ Ｐゴシック" panose="020B0600070205080204" pitchFamily="50" charset="-128"/>
            </a:rPr>
            <a:t>円の増は公園改修事業における物件費・普通建設事業費の増加によるものである。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衛生費の</a:t>
          </a:r>
          <a:r>
            <a:rPr kumimoji="1" lang="en-US" altLang="ja-JP" sz="1300">
              <a:latin typeface="ＭＳ Ｐゴシック" panose="020B0600070205080204" pitchFamily="50" charset="-128"/>
              <a:ea typeface="ＭＳ Ｐゴシック" panose="020B0600070205080204" pitchFamily="50" charset="-128"/>
            </a:rPr>
            <a:t>200,073</a:t>
          </a:r>
          <a:r>
            <a:rPr kumimoji="1" lang="ja-JP" altLang="en-US" sz="1300">
              <a:latin typeface="ＭＳ Ｐゴシック" panose="020B0600070205080204" pitchFamily="50" charset="-128"/>
              <a:ea typeface="ＭＳ Ｐゴシック" panose="020B0600070205080204" pitchFamily="50" charset="-128"/>
            </a:rPr>
            <a:t>円の増は簡易水道事業の管路更新事業における補助費の増加によるものである。簡易水道事業においては、管路更新に加え脱塩施設更新も控えており、令和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年頃まで高い水準となる見込みである。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土木費の</a:t>
          </a:r>
          <a:r>
            <a:rPr kumimoji="1" lang="en-US" altLang="ja-JP" sz="1300">
              <a:latin typeface="ＭＳ Ｐゴシック" panose="020B0600070205080204" pitchFamily="50" charset="-128"/>
              <a:ea typeface="ＭＳ Ｐゴシック" panose="020B0600070205080204" pitchFamily="50" charset="-128"/>
            </a:rPr>
            <a:t>1,289,559</a:t>
          </a:r>
          <a:r>
            <a:rPr kumimoji="1" lang="ja-JP" altLang="en-US" sz="1300">
              <a:latin typeface="ＭＳ Ｐゴシック" panose="020B0600070205080204" pitchFamily="50" charset="-128"/>
              <a:ea typeface="ＭＳ Ｐゴシック" panose="020B0600070205080204" pitchFamily="50" charset="-128"/>
            </a:rPr>
            <a:t>円は移住定住住宅建設等による住宅建設費の増加によるもので、令和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年度まで高い水準となる見込みである。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東京都利島村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財政調整基金については、決算剰余金を中心に令和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年度からの大型普通建設事業のために積立を行っている。実質収支は令和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年度は約</a:t>
          </a:r>
          <a:r>
            <a:rPr kumimoji="1" lang="en-US" altLang="ja-JP" sz="1400">
              <a:latin typeface="ＭＳ ゴシック" pitchFamily="49" charset="-128"/>
              <a:ea typeface="ＭＳ ゴシック" pitchFamily="49" charset="-128"/>
            </a:rPr>
            <a:t>10,500</a:t>
          </a:r>
          <a:r>
            <a:rPr kumimoji="1" lang="ja-JP" altLang="en-US" sz="1400">
              <a:latin typeface="ＭＳ ゴシック" pitchFamily="49" charset="-128"/>
              <a:ea typeface="ＭＳ ゴシック" pitchFamily="49" charset="-128"/>
            </a:rPr>
            <a:t>万円、令和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年度は約</a:t>
          </a:r>
          <a:r>
            <a:rPr kumimoji="1" lang="en-US" altLang="ja-JP" sz="1400">
              <a:latin typeface="ＭＳ ゴシック" pitchFamily="49" charset="-128"/>
              <a:ea typeface="ＭＳ ゴシック" pitchFamily="49" charset="-128"/>
            </a:rPr>
            <a:t>9,000</a:t>
          </a:r>
          <a:r>
            <a:rPr kumimoji="1" lang="ja-JP" altLang="en-US" sz="1400">
              <a:latin typeface="ＭＳ ゴシック" pitchFamily="49" charset="-128"/>
              <a:ea typeface="ＭＳ ゴシック" pitchFamily="49" charset="-128"/>
            </a:rPr>
            <a:t>万円、令和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年度は約</a:t>
          </a:r>
          <a:r>
            <a:rPr kumimoji="1" lang="en-US" altLang="ja-JP" sz="1400">
              <a:latin typeface="ＭＳ ゴシック" pitchFamily="49" charset="-128"/>
              <a:ea typeface="ＭＳ ゴシック" pitchFamily="49" charset="-128"/>
            </a:rPr>
            <a:t>9,300</a:t>
          </a:r>
          <a:r>
            <a:rPr kumimoji="1" lang="ja-JP" altLang="en-US" sz="1400">
              <a:latin typeface="ＭＳ ゴシック" pitchFamily="49" charset="-128"/>
              <a:ea typeface="ＭＳ ゴシック" pitchFamily="49" charset="-128"/>
            </a:rPr>
            <a:t>万円、令和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年度は約</a:t>
          </a:r>
          <a:r>
            <a:rPr kumimoji="1" lang="en-US" altLang="ja-JP" sz="1400">
              <a:latin typeface="ＭＳ ゴシック" pitchFamily="49" charset="-128"/>
              <a:ea typeface="ＭＳ ゴシック" pitchFamily="49" charset="-128"/>
            </a:rPr>
            <a:t>17,100</a:t>
          </a:r>
          <a:r>
            <a:rPr kumimoji="1" lang="ja-JP" altLang="en-US" sz="1400">
              <a:latin typeface="ＭＳ ゴシック" pitchFamily="49" charset="-128"/>
              <a:ea typeface="ＭＳ ゴシック" pitchFamily="49" charset="-128"/>
            </a:rPr>
            <a:t>万円、令和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年度は約</a:t>
          </a:r>
          <a:r>
            <a:rPr kumimoji="1" lang="en-US" altLang="ja-JP" sz="1400">
              <a:latin typeface="ＭＳ ゴシック" pitchFamily="49" charset="-128"/>
              <a:ea typeface="ＭＳ ゴシック" pitchFamily="49" charset="-128"/>
            </a:rPr>
            <a:t>12,490</a:t>
          </a:r>
          <a:r>
            <a:rPr kumimoji="1" lang="ja-JP" altLang="en-US" sz="1400">
              <a:latin typeface="ＭＳ ゴシック" pitchFamily="49" charset="-128"/>
              <a:ea typeface="ＭＳ ゴシック" pitchFamily="49" charset="-128"/>
            </a:rPr>
            <a:t>万円となった。</a:t>
          </a:r>
        </a:p>
        <a:p>
          <a:r>
            <a:rPr kumimoji="1" lang="ja-JP" altLang="en-US" sz="1400">
              <a:latin typeface="ＭＳ ゴシック" pitchFamily="49" charset="-128"/>
              <a:ea typeface="ＭＳ ゴシック" pitchFamily="49" charset="-128"/>
            </a:rPr>
            <a:t>　標準財政規模が小さいため、財政調整基金残高比率が約</a:t>
          </a:r>
          <a:r>
            <a:rPr kumimoji="1" lang="en-US" altLang="ja-JP" sz="1400">
              <a:latin typeface="ＭＳ ゴシック" pitchFamily="49" charset="-128"/>
              <a:ea typeface="ＭＳ ゴシック" pitchFamily="49" charset="-128"/>
            </a:rPr>
            <a:t>200%</a:t>
          </a:r>
          <a:r>
            <a:rPr kumimoji="1" lang="ja-JP" altLang="en-US" sz="1400">
              <a:latin typeface="ＭＳ ゴシック" pitchFamily="49" charset="-128"/>
              <a:ea typeface="ＭＳ ゴシック" pitchFamily="49" charset="-128"/>
            </a:rPr>
            <a:t>と高く見えているが、今後の大型普通建設事業のために財政調整基金の積み増しを行っていく必要がある。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東京都利島村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で赤字を回避している。しかし、公営企業会計、特別会計の歳入には多額の一般会計繰入金（公営企業会計補助金含む）が含まれている状況であり、今後においても経費増大に対応する財源はほぼ一般会計繰入金に頼らざるを得ない状況になっている。</a:t>
          </a:r>
        </a:p>
        <a:p>
          <a:r>
            <a:rPr kumimoji="1" lang="ja-JP" altLang="en-US" sz="1400">
              <a:latin typeface="ＭＳ ゴシック" pitchFamily="49" charset="-128"/>
              <a:ea typeface="ＭＳ ゴシック" pitchFamily="49" charset="-128"/>
            </a:rPr>
            <a:t>　保険料（税）・使用料の改定も難しい状況ではあるが、令和５年度に浄化槽使用料について改定を行っている。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今後、水道料金の改定について検討を行う必要がある。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2419876</v>
      </c>
      <c r="BO4" s="358"/>
      <c r="BP4" s="358"/>
      <c r="BQ4" s="358"/>
      <c r="BR4" s="358"/>
      <c r="BS4" s="358"/>
      <c r="BT4" s="358"/>
      <c r="BU4" s="359"/>
      <c r="BV4" s="357">
        <v>1637608</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27.8</v>
      </c>
      <c r="CU4" s="364"/>
      <c r="CV4" s="364"/>
      <c r="CW4" s="364"/>
      <c r="CX4" s="364"/>
      <c r="CY4" s="364"/>
      <c r="CZ4" s="364"/>
      <c r="DA4" s="365"/>
      <c r="DB4" s="363">
        <v>38.299999999999997</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2294986</v>
      </c>
      <c r="BO5" s="395"/>
      <c r="BP5" s="395"/>
      <c r="BQ5" s="395"/>
      <c r="BR5" s="395"/>
      <c r="BS5" s="395"/>
      <c r="BT5" s="395"/>
      <c r="BU5" s="396"/>
      <c r="BV5" s="394">
        <v>1465978</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86.4</v>
      </c>
      <c r="CU5" s="392"/>
      <c r="CV5" s="392"/>
      <c r="CW5" s="392"/>
      <c r="CX5" s="392"/>
      <c r="CY5" s="392"/>
      <c r="CZ5" s="392"/>
      <c r="DA5" s="393"/>
      <c r="DB5" s="391">
        <v>75.3</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124890</v>
      </c>
      <c r="BO6" s="395"/>
      <c r="BP6" s="395"/>
      <c r="BQ6" s="395"/>
      <c r="BR6" s="395"/>
      <c r="BS6" s="395"/>
      <c r="BT6" s="395"/>
      <c r="BU6" s="396"/>
      <c r="BV6" s="394">
        <v>171630</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86.4</v>
      </c>
      <c r="CU6" s="432"/>
      <c r="CV6" s="432"/>
      <c r="CW6" s="432"/>
      <c r="CX6" s="432"/>
      <c r="CY6" s="432"/>
      <c r="CZ6" s="432"/>
      <c r="DA6" s="433"/>
      <c r="DB6" s="431">
        <v>75.599999999999994</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0</v>
      </c>
      <c r="BO7" s="395"/>
      <c r="BP7" s="395"/>
      <c r="BQ7" s="395"/>
      <c r="BR7" s="395"/>
      <c r="BS7" s="395"/>
      <c r="BT7" s="395"/>
      <c r="BU7" s="396"/>
      <c r="BV7" s="394">
        <v>0</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449194</v>
      </c>
      <c r="CU7" s="395"/>
      <c r="CV7" s="395"/>
      <c r="CW7" s="395"/>
      <c r="CX7" s="395"/>
      <c r="CY7" s="395"/>
      <c r="CZ7" s="395"/>
      <c r="DA7" s="396"/>
      <c r="DB7" s="394">
        <v>448363</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124890</v>
      </c>
      <c r="BO8" s="395"/>
      <c r="BP8" s="395"/>
      <c r="BQ8" s="395"/>
      <c r="BR8" s="395"/>
      <c r="BS8" s="395"/>
      <c r="BT8" s="395"/>
      <c r="BU8" s="396"/>
      <c r="BV8" s="394">
        <v>171630</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0.12</v>
      </c>
      <c r="CU8" s="435"/>
      <c r="CV8" s="435"/>
      <c r="CW8" s="435"/>
      <c r="CX8" s="435"/>
      <c r="CY8" s="435"/>
      <c r="CZ8" s="435"/>
      <c r="DA8" s="436"/>
      <c r="DB8" s="434">
        <v>0.12</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327</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-46740</v>
      </c>
      <c r="BO9" s="395"/>
      <c r="BP9" s="395"/>
      <c r="BQ9" s="395"/>
      <c r="BR9" s="395"/>
      <c r="BS9" s="395"/>
      <c r="BT9" s="395"/>
      <c r="BU9" s="396"/>
      <c r="BV9" s="394">
        <v>78511</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6.2</v>
      </c>
      <c r="CU9" s="392"/>
      <c r="CV9" s="392"/>
      <c r="CW9" s="392"/>
      <c r="CX9" s="392"/>
      <c r="CY9" s="392"/>
      <c r="CZ9" s="392"/>
      <c r="DA9" s="393"/>
      <c r="DB9" s="391">
        <v>8</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337</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101080</v>
      </c>
      <c r="BO10" s="395"/>
      <c r="BP10" s="395"/>
      <c r="BQ10" s="395"/>
      <c r="BR10" s="395"/>
      <c r="BS10" s="395"/>
      <c r="BT10" s="395"/>
      <c r="BU10" s="396"/>
      <c r="BV10" s="394">
        <v>10004</v>
      </c>
      <c r="BW10" s="395"/>
      <c r="BX10" s="395"/>
      <c r="BY10" s="395"/>
      <c r="BZ10" s="395"/>
      <c r="CA10" s="395"/>
      <c r="CB10" s="395"/>
      <c r="CC10" s="396"/>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2">
      <c r="A12" s="163"/>
      <c r="B12" s="454" t="s">
        <v>122</v>
      </c>
      <c r="C12" s="455"/>
      <c r="D12" s="455"/>
      <c r="E12" s="455"/>
      <c r="F12" s="455"/>
      <c r="G12" s="455"/>
      <c r="H12" s="455"/>
      <c r="I12" s="455"/>
      <c r="J12" s="455"/>
      <c r="K12" s="456"/>
      <c r="L12" s="463" t="s">
        <v>123</v>
      </c>
      <c r="M12" s="464"/>
      <c r="N12" s="464"/>
      <c r="O12" s="464"/>
      <c r="P12" s="464"/>
      <c r="Q12" s="465"/>
      <c r="R12" s="466">
        <v>300</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90</v>
      </c>
      <c r="AV12" s="427"/>
      <c r="AW12" s="427"/>
      <c r="AX12" s="427"/>
      <c r="AY12" s="428" t="s">
        <v>127</v>
      </c>
      <c r="AZ12" s="429"/>
      <c r="BA12" s="429"/>
      <c r="BB12" s="429"/>
      <c r="BC12" s="429"/>
      <c r="BD12" s="429"/>
      <c r="BE12" s="429"/>
      <c r="BF12" s="429"/>
      <c r="BG12" s="429"/>
      <c r="BH12" s="429"/>
      <c r="BI12" s="429"/>
      <c r="BJ12" s="429"/>
      <c r="BK12" s="429"/>
      <c r="BL12" s="429"/>
      <c r="BM12" s="430"/>
      <c r="BN12" s="394">
        <v>100000</v>
      </c>
      <c r="BO12" s="395"/>
      <c r="BP12" s="395"/>
      <c r="BQ12" s="395"/>
      <c r="BR12" s="395"/>
      <c r="BS12" s="395"/>
      <c r="BT12" s="395"/>
      <c r="BU12" s="396"/>
      <c r="BV12" s="394">
        <v>0</v>
      </c>
      <c r="BW12" s="395"/>
      <c r="BX12" s="395"/>
      <c r="BY12" s="395"/>
      <c r="BZ12" s="395"/>
      <c r="CA12" s="395"/>
      <c r="CB12" s="395"/>
      <c r="CC12" s="396"/>
      <c r="CD12" s="397" t="s">
        <v>128</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129</v>
      </c>
      <c r="N13" s="486"/>
      <c r="O13" s="486"/>
      <c r="P13" s="486"/>
      <c r="Q13" s="487"/>
      <c r="R13" s="478">
        <v>294</v>
      </c>
      <c r="S13" s="479"/>
      <c r="T13" s="479"/>
      <c r="U13" s="479"/>
      <c r="V13" s="480"/>
      <c r="W13" s="410" t="s">
        <v>130</v>
      </c>
      <c r="X13" s="411"/>
      <c r="Y13" s="411"/>
      <c r="Z13" s="411"/>
      <c r="AA13" s="411"/>
      <c r="AB13" s="401"/>
      <c r="AC13" s="445">
        <v>38</v>
      </c>
      <c r="AD13" s="446"/>
      <c r="AE13" s="446"/>
      <c r="AF13" s="446"/>
      <c r="AG13" s="488"/>
      <c r="AH13" s="445">
        <v>42</v>
      </c>
      <c r="AI13" s="446"/>
      <c r="AJ13" s="446"/>
      <c r="AK13" s="446"/>
      <c r="AL13" s="447"/>
      <c r="AM13" s="423" t="s">
        <v>131</v>
      </c>
      <c r="AN13" s="424"/>
      <c r="AO13" s="424"/>
      <c r="AP13" s="424"/>
      <c r="AQ13" s="424"/>
      <c r="AR13" s="424"/>
      <c r="AS13" s="424"/>
      <c r="AT13" s="425"/>
      <c r="AU13" s="426" t="s">
        <v>90</v>
      </c>
      <c r="AV13" s="427"/>
      <c r="AW13" s="427"/>
      <c r="AX13" s="427"/>
      <c r="AY13" s="428" t="s">
        <v>132</v>
      </c>
      <c r="AZ13" s="429"/>
      <c r="BA13" s="429"/>
      <c r="BB13" s="429"/>
      <c r="BC13" s="429"/>
      <c r="BD13" s="429"/>
      <c r="BE13" s="429"/>
      <c r="BF13" s="429"/>
      <c r="BG13" s="429"/>
      <c r="BH13" s="429"/>
      <c r="BI13" s="429"/>
      <c r="BJ13" s="429"/>
      <c r="BK13" s="429"/>
      <c r="BL13" s="429"/>
      <c r="BM13" s="430"/>
      <c r="BN13" s="394">
        <v>-45660</v>
      </c>
      <c r="BO13" s="395"/>
      <c r="BP13" s="395"/>
      <c r="BQ13" s="395"/>
      <c r="BR13" s="395"/>
      <c r="BS13" s="395"/>
      <c r="BT13" s="395"/>
      <c r="BU13" s="396"/>
      <c r="BV13" s="394">
        <v>88515</v>
      </c>
      <c r="BW13" s="395"/>
      <c r="BX13" s="395"/>
      <c r="BY13" s="395"/>
      <c r="BZ13" s="395"/>
      <c r="CA13" s="395"/>
      <c r="CB13" s="395"/>
      <c r="CC13" s="396"/>
      <c r="CD13" s="397" t="s">
        <v>133</v>
      </c>
      <c r="CE13" s="398"/>
      <c r="CF13" s="398"/>
      <c r="CG13" s="398"/>
      <c r="CH13" s="398"/>
      <c r="CI13" s="398"/>
      <c r="CJ13" s="398"/>
      <c r="CK13" s="398"/>
      <c r="CL13" s="398"/>
      <c r="CM13" s="398"/>
      <c r="CN13" s="398"/>
      <c r="CO13" s="398"/>
      <c r="CP13" s="398"/>
      <c r="CQ13" s="398"/>
      <c r="CR13" s="398"/>
      <c r="CS13" s="399"/>
      <c r="CT13" s="391">
        <v>6.8</v>
      </c>
      <c r="CU13" s="392"/>
      <c r="CV13" s="392"/>
      <c r="CW13" s="392"/>
      <c r="CX13" s="392"/>
      <c r="CY13" s="392"/>
      <c r="CZ13" s="392"/>
      <c r="DA13" s="393"/>
      <c r="DB13" s="391">
        <v>6.8</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134</v>
      </c>
      <c r="M14" s="476"/>
      <c r="N14" s="476"/>
      <c r="O14" s="476"/>
      <c r="P14" s="476"/>
      <c r="Q14" s="477"/>
      <c r="R14" s="478">
        <v>314</v>
      </c>
      <c r="S14" s="479"/>
      <c r="T14" s="479"/>
      <c r="U14" s="479"/>
      <c r="V14" s="480"/>
      <c r="W14" s="384"/>
      <c r="X14" s="385"/>
      <c r="Y14" s="385"/>
      <c r="Z14" s="385"/>
      <c r="AA14" s="385"/>
      <c r="AB14" s="374"/>
      <c r="AC14" s="481">
        <v>16.2</v>
      </c>
      <c r="AD14" s="482"/>
      <c r="AE14" s="482"/>
      <c r="AF14" s="482"/>
      <c r="AG14" s="483"/>
      <c r="AH14" s="481">
        <v>17.600000000000001</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135</v>
      </c>
      <c r="CE14" s="490"/>
      <c r="CF14" s="490"/>
      <c r="CG14" s="490"/>
      <c r="CH14" s="490"/>
      <c r="CI14" s="490"/>
      <c r="CJ14" s="490"/>
      <c r="CK14" s="490"/>
      <c r="CL14" s="490"/>
      <c r="CM14" s="490"/>
      <c r="CN14" s="490"/>
      <c r="CO14" s="490"/>
      <c r="CP14" s="490"/>
      <c r="CQ14" s="490"/>
      <c r="CR14" s="490"/>
      <c r="CS14" s="491"/>
      <c r="CT14" s="492" t="s">
        <v>121</v>
      </c>
      <c r="CU14" s="493"/>
      <c r="CV14" s="493"/>
      <c r="CW14" s="493"/>
      <c r="CX14" s="493"/>
      <c r="CY14" s="493"/>
      <c r="CZ14" s="493"/>
      <c r="DA14" s="494"/>
      <c r="DB14" s="492" t="s">
        <v>121</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129</v>
      </c>
      <c r="N15" s="486"/>
      <c r="O15" s="486"/>
      <c r="P15" s="486"/>
      <c r="Q15" s="487"/>
      <c r="R15" s="478">
        <v>307</v>
      </c>
      <c r="S15" s="479"/>
      <c r="T15" s="479"/>
      <c r="U15" s="479"/>
      <c r="V15" s="480"/>
      <c r="W15" s="410" t="s">
        <v>136</v>
      </c>
      <c r="X15" s="411"/>
      <c r="Y15" s="411"/>
      <c r="Z15" s="411"/>
      <c r="AA15" s="411"/>
      <c r="AB15" s="401"/>
      <c r="AC15" s="445">
        <v>39</v>
      </c>
      <c r="AD15" s="446"/>
      <c r="AE15" s="446"/>
      <c r="AF15" s="446"/>
      <c r="AG15" s="488"/>
      <c r="AH15" s="445">
        <v>43</v>
      </c>
      <c r="AI15" s="446"/>
      <c r="AJ15" s="446"/>
      <c r="AK15" s="446"/>
      <c r="AL15" s="447"/>
      <c r="AM15" s="423"/>
      <c r="AN15" s="424"/>
      <c r="AO15" s="424"/>
      <c r="AP15" s="424"/>
      <c r="AQ15" s="424"/>
      <c r="AR15" s="424"/>
      <c r="AS15" s="424"/>
      <c r="AT15" s="425"/>
      <c r="AU15" s="426"/>
      <c r="AV15" s="427"/>
      <c r="AW15" s="427"/>
      <c r="AX15" s="427"/>
      <c r="AY15" s="354" t="s">
        <v>137</v>
      </c>
      <c r="AZ15" s="355"/>
      <c r="BA15" s="355"/>
      <c r="BB15" s="355"/>
      <c r="BC15" s="355"/>
      <c r="BD15" s="355"/>
      <c r="BE15" s="355"/>
      <c r="BF15" s="355"/>
      <c r="BG15" s="355"/>
      <c r="BH15" s="355"/>
      <c r="BI15" s="355"/>
      <c r="BJ15" s="355"/>
      <c r="BK15" s="355"/>
      <c r="BL15" s="355"/>
      <c r="BM15" s="356"/>
      <c r="BN15" s="357">
        <v>52506</v>
      </c>
      <c r="BO15" s="358"/>
      <c r="BP15" s="358"/>
      <c r="BQ15" s="358"/>
      <c r="BR15" s="358"/>
      <c r="BS15" s="358"/>
      <c r="BT15" s="358"/>
      <c r="BU15" s="359"/>
      <c r="BV15" s="357">
        <v>54916</v>
      </c>
      <c r="BW15" s="358"/>
      <c r="BX15" s="358"/>
      <c r="BY15" s="358"/>
      <c r="BZ15" s="358"/>
      <c r="CA15" s="358"/>
      <c r="CB15" s="358"/>
      <c r="CC15" s="359"/>
      <c r="CD15" s="495" t="s">
        <v>138</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139</v>
      </c>
      <c r="M16" s="498"/>
      <c r="N16" s="498"/>
      <c r="O16" s="498"/>
      <c r="P16" s="498"/>
      <c r="Q16" s="499"/>
      <c r="R16" s="500" t="s">
        <v>140</v>
      </c>
      <c r="S16" s="501"/>
      <c r="T16" s="501"/>
      <c r="U16" s="501"/>
      <c r="V16" s="502"/>
      <c r="W16" s="384"/>
      <c r="X16" s="385"/>
      <c r="Y16" s="385"/>
      <c r="Z16" s="385"/>
      <c r="AA16" s="385"/>
      <c r="AB16" s="374"/>
      <c r="AC16" s="481">
        <v>16.600000000000001</v>
      </c>
      <c r="AD16" s="482"/>
      <c r="AE16" s="482"/>
      <c r="AF16" s="482"/>
      <c r="AG16" s="483"/>
      <c r="AH16" s="481">
        <v>18</v>
      </c>
      <c r="AI16" s="482"/>
      <c r="AJ16" s="482"/>
      <c r="AK16" s="482"/>
      <c r="AL16" s="484"/>
      <c r="AM16" s="423"/>
      <c r="AN16" s="424"/>
      <c r="AO16" s="424"/>
      <c r="AP16" s="424"/>
      <c r="AQ16" s="424"/>
      <c r="AR16" s="424"/>
      <c r="AS16" s="424"/>
      <c r="AT16" s="425"/>
      <c r="AU16" s="426"/>
      <c r="AV16" s="427"/>
      <c r="AW16" s="427"/>
      <c r="AX16" s="427"/>
      <c r="AY16" s="428" t="s">
        <v>141</v>
      </c>
      <c r="AZ16" s="429"/>
      <c r="BA16" s="429"/>
      <c r="BB16" s="429"/>
      <c r="BC16" s="429"/>
      <c r="BD16" s="429"/>
      <c r="BE16" s="429"/>
      <c r="BF16" s="429"/>
      <c r="BG16" s="429"/>
      <c r="BH16" s="429"/>
      <c r="BI16" s="429"/>
      <c r="BJ16" s="429"/>
      <c r="BK16" s="429"/>
      <c r="BL16" s="429"/>
      <c r="BM16" s="430"/>
      <c r="BN16" s="394">
        <v>435418</v>
      </c>
      <c r="BO16" s="395"/>
      <c r="BP16" s="395"/>
      <c r="BQ16" s="395"/>
      <c r="BR16" s="395"/>
      <c r="BS16" s="395"/>
      <c r="BT16" s="395"/>
      <c r="BU16" s="396"/>
      <c r="BV16" s="394">
        <v>433574</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142</v>
      </c>
      <c r="N17" s="506"/>
      <c r="O17" s="506"/>
      <c r="P17" s="506"/>
      <c r="Q17" s="507"/>
      <c r="R17" s="500" t="s">
        <v>143</v>
      </c>
      <c r="S17" s="501"/>
      <c r="T17" s="501"/>
      <c r="U17" s="501"/>
      <c r="V17" s="502"/>
      <c r="W17" s="410" t="s">
        <v>144</v>
      </c>
      <c r="X17" s="411"/>
      <c r="Y17" s="411"/>
      <c r="Z17" s="411"/>
      <c r="AA17" s="411"/>
      <c r="AB17" s="401"/>
      <c r="AC17" s="445">
        <v>158</v>
      </c>
      <c r="AD17" s="446"/>
      <c r="AE17" s="446"/>
      <c r="AF17" s="446"/>
      <c r="AG17" s="488"/>
      <c r="AH17" s="445">
        <v>154</v>
      </c>
      <c r="AI17" s="446"/>
      <c r="AJ17" s="446"/>
      <c r="AK17" s="446"/>
      <c r="AL17" s="447"/>
      <c r="AM17" s="423"/>
      <c r="AN17" s="424"/>
      <c r="AO17" s="424"/>
      <c r="AP17" s="424"/>
      <c r="AQ17" s="424"/>
      <c r="AR17" s="424"/>
      <c r="AS17" s="424"/>
      <c r="AT17" s="425"/>
      <c r="AU17" s="426"/>
      <c r="AV17" s="427"/>
      <c r="AW17" s="427"/>
      <c r="AX17" s="427"/>
      <c r="AY17" s="428" t="s">
        <v>145</v>
      </c>
      <c r="AZ17" s="429"/>
      <c r="BA17" s="429"/>
      <c r="BB17" s="429"/>
      <c r="BC17" s="429"/>
      <c r="BD17" s="429"/>
      <c r="BE17" s="429"/>
      <c r="BF17" s="429"/>
      <c r="BG17" s="429"/>
      <c r="BH17" s="429"/>
      <c r="BI17" s="429"/>
      <c r="BJ17" s="429"/>
      <c r="BK17" s="429"/>
      <c r="BL17" s="429"/>
      <c r="BM17" s="430"/>
      <c r="BN17" s="394">
        <v>65536</v>
      </c>
      <c r="BO17" s="395"/>
      <c r="BP17" s="395"/>
      <c r="BQ17" s="395"/>
      <c r="BR17" s="395"/>
      <c r="BS17" s="395"/>
      <c r="BT17" s="395"/>
      <c r="BU17" s="396"/>
      <c r="BV17" s="394">
        <v>68990</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9" t="s">
        <v>146</v>
      </c>
      <c r="C18" s="437"/>
      <c r="D18" s="437"/>
      <c r="E18" s="520"/>
      <c r="F18" s="520"/>
      <c r="G18" s="520"/>
      <c r="H18" s="520"/>
      <c r="I18" s="520"/>
      <c r="J18" s="520"/>
      <c r="K18" s="520"/>
      <c r="L18" s="521">
        <v>4.04</v>
      </c>
      <c r="M18" s="521"/>
      <c r="N18" s="521"/>
      <c r="O18" s="521"/>
      <c r="P18" s="521"/>
      <c r="Q18" s="521"/>
      <c r="R18" s="522"/>
      <c r="S18" s="522"/>
      <c r="T18" s="522"/>
      <c r="U18" s="522"/>
      <c r="V18" s="523"/>
      <c r="W18" s="412"/>
      <c r="X18" s="413"/>
      <c r="Y18" s="413"/>
      <c r="Z18" s="413"/>
      <c r="AA18" s="413"/>
      <c r="AB18" s="404"/>
      <c r="AC18" s="524">
        <v>67.2</v>
      </c>
      <c r="AD18" s="525"/>
      <c r="AE18" s="525"/>
      <c r="AF18" s="525"/>
      <c r="AG18" s="526"/>
      <c r="AH18" s="524">
        <v>64.400000000000006</v>
      </c>
      <c r="AI18" s="525"/>
      <c r="AJ18" s="525"/>
      <c r="AK18" s="525"/>
      <c r="AL18" s="527"/>
      <c r="AM18" s="423"/>
      <c r="AN18" s="424"/>
      <c r="AO18" s="424"/>
      <c r="AP18" s="424"/>
      <c r="AQ18" s="424"/>
      <c r="AR18" s="424"/>
      <c r="AS18" s="424"/>
      <c r="AT18" s="425"/>
      <c r="AU18" s="426"/>
      <c r="AV18" s="427"/>
      <c r="AW18" s="427"/>
      <c r="AX18" s="427"/>
      <c r="AY18" s="428" t="s">
        <v>147</v>
      </c>
      <c r="AZ18" s="429"/>
      <c r="BA18" s="429"/>
      <c r="BB18" s="429"/>
      <c r="BC18" s="429"/>
      <c r="BD18" s="429"/>
      <c r="BE18" s="429"/>
      <c r="BF18" s="429"/>
      <c r="BG18" s="429"/>
      <c r="BH18" s="429"/>
      <c r="BI18" s="429"/>
      <c r="BJ18" s="429"/>
      <c r="BK18" s="429"/>
      <c r="BL18" s="429"/>
      <c r="BM18" s="430"/>
      <c r="BN18" s="394">
        <v>396637</v>
      </c>
      <c r="BO18" s="395"/>
      <c r="BP18" s="395"/>
      <c r="BQ18" s="395"/>
      <c r="BR18" s="395"/>
      <c r="BS18" s="395"/>
      <c r="BT18" s="395"/>
      <c r="BU18" s="396"/>
      <c r="BV18" s="394">
        <v>339601</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9" t="s">
        <v>148</v>
      </c>
      <c r="C19" s="437"/>
      <c r="D19" s="437"/>
      <c r="E19" s="520"/>
      <c r="F19" s="520"/>
      <c r="G19" s="520"/>
      <c r="H19" s="520"/>
      <c r="I19" s="520"/>
      <c r="J19" s="520"/>
      <c r="K19" s="520"/>
      <c r="L19" s="528">
        <v>81</v>
      </c>
      <c r="M19" s="528"/>
      <c r="N19" s="528"/>
      <c r="O19" s="528"/>
      <c r="P19" s="528"/>
      <c r="Q19" s="528"/>
      <c r="R19" s="529"/>
      <c r="S19" s="529"/>
      <c r="T19" s="529"/>
      <c r="U19" s="529"/>
      <c r="V19" s="530"/>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149</v>
      </c>
      <c r="AZ19" s="429"/>
      <c r="BA19" s="429"/>
      <c r="BB19" s="429"/>
      <c r="BC19" s="429"/>
      <c r="BD19" s="429"/>
      <c r="BE19" s="429"/>
      <c r="BF19" s="429"/>
      <c r="BG19" s="429"/>
      <c r="BH19" s="429"/>
      <c r="BI19" s="429"/>
      <c r="BJ19" s="429"/>
      <c r="BK19" s="429"/>
      <c r="BL19" s="429"/>
      <c r="BM19" s="430"/>
      <c r="BN19" s="394">
        <v>845917</v>
      </c>
      <c r="BO19" s="395"/>
      <c r="BP19" s="395"/>
      <c r="BQ19" s="395"/>
      <c r="BR19" s="395"/>
      <c r="BS19" s="395"/>
      <c r="BT19" s="395"/>
      <c r="BU19" s="396"/>
      <c r="BV19" s="394">
        <v>684511</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9" t="s">
        <v>150</v>
      </c>
      <c r="C20" s="437"/>
      <c r="D20" s="437"/>
      <c r="E20" s="520"/>
      <c r="F20" s="520"/>
      <c r="G20" s="520"/>
      <c r="H20" s="520"/>
      <c r="I20" s="520"/>
      <c r="J20" s="520"/>
      <c r="K20" s="520"/>
      <c r="L20" s="528">
        <v>193</v>
      </c>
      <c r="M20" s="528"/>
      <c r="N20" s="528"/>
      <c r="O20" s="528"/>
      <c r="P20" s="528"/>
      <c r="Q20" s="528"/>
      <c r="R20" s="529"/>
      <c r="S20" s="529"/>
      <c r="T20" s="529"/>
      <c r="U20" s="529"/>
      <c r="V20" s="530"/>
      <c r="W20" s="412"/>
      <c r="X20" s="413"/>
      <c r="Y20" s="413"/>
      <c r="Z20" s="413"/>
      <c r="AA20" s="413"/>
      <c r="AB20" s="413"/>
      <c r="AC20" s="531"/>
      <c r="AD20" s="531"/>
      <c r="AE20" s="531"/>
      <c r="AF20" s="531"/>
      <c r="AG20" s="531"/>
      <c r="AH20" s="531"/>
      <c r="AI20" s="531"/>
      <c r="AJ20" s="531"/>
      <c r="AK20" s="531"/>
      <c r="AL20" s="532"/>
      <c r="AM20" s="533"/>
      <c r="AN20" s="449"/>
      <c r="AO20" s="449"/>
      <c r="AP20" s="449"/>
      <c r="AQ20" s="449"/>
      <c r="AR20" s="449"/>
      <c r="AS20" s="449"/>
      <c r="AT20" s="450"/>
      <c r="AU20" s="534"/>
      <c r="AV20" s="535"/>
      <c r="AW20" s="535"/>
      <c r="AX20" s="536"/>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10" t="s">
        <v>151</v>
      </c>
      <c r="C21" s="511"/>
      <c r="D21" s="511"/>
      <c r="E21" s="511"/>
      <c r="F21" s="511"/>
      <c r="G21" s="511"/>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513"/>
      <c r="AZ21" s="514"/>
      <c r="BA21" s="514"/>
      <c r="BB21" s="514"/>
      <c r="BC21" s="514"/>
      <c r="BD21" s="514"/>
      <c r="BE21" s="514"/>
      <c r="BF21" s="514"/>
      <c r="BG21" s="514"/>
      <c r="BH21" s="514"/>
      <c r="BI21" s="514"/>
      <c r="BJ21" s="514"/>
      <c r="BK21" s="514"/>
      <c r="BL21" s="514"/>
      <c r="BM21" s="515"/>
      <c r="BN21" s="516"/>
      <c r="BO21" s="517"/>
      <c r="BP21" s="517"/>
      <c r="BQ21" s="517"/>
      <c r="BR21" s="517"/>
      <c r="BS21" s="517"/>
      <c r="BT21" s="517"/>
      <c r="BU21" s="518"/>
      <c r="BV21" s="516"/>
      <c r="BW21" s="517"/>
      <c r="BX21" s="517"/>
      <c r="BY21" s="517"/>
      <c r="BZ21" s="517"/>
      <c r="CA21" s="517"/>
      <c r="CB21" s="517"/>
      <c r="CC21" s="518"/>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152</v>
      </c>
      <c r="C22" s="538"/>
      <c r="D22" s="539"/>
      <c r="E22" s="406" t="s">
        <v>1</v>
      </c>
      <c r="F22" s="411"/>
      <c r="G22" s="411"/>
      <c r="H22" s="411"/>
      <c r="I22" s="411"/>
      <c r="J22" s="411"/>
      <c r="K22" s="401"/>
      <c r="L22" s="406" t="s">
        <v>153</v>
      </c>
      <c r="M22" s="411"/>
      <c r="N22" s="411"/>
      <c r="O22" s="411"/>
      <c r="P22" s="401"/>
      <c r="Q22" s="569" t="s">
        <v>154</v>
      </c>
      <c r="R22" s="570"/>
      <c r="S22" s="570"/>
      <c r="T22" s="570"/>
      <c r="U22" s="570"/>
      <c r="V22" s="571"/>
      <c r="W22" s="537" t="s">
        <v>155</v>
      </c>
      <c r="X22" s="538"/>
      <c r="Y22" s="539"/>
      <c r="Z22" s="406" t="s">
        <v>1</v>
      </c>
      <c r="AA22" s="411"/>
      <c r="AB22" s="411"/>
      <c r="AC22" s="411"/>
      <c r="AD22" s="411"/>
      <c r="AE22" s="411"/>
      <c r="AF22" s="411"/>
      <c r="AG22" s="401"/>
      <c r="AH22" s="575" t="s">
        <v>156</v>
      </c>
      <c r="AI22" s="411"/>
      <c r="AJ22" s="411"/>
      <c r="AK22" s="411"/>
      <c r="AL22" s="401"/>
      <c r="AM22" s="575" t="s">
        <v>157</v>
      </c>
      <c r="AN22" s="576"/>
      <c r="AO22" s="576"/>
      <c r="AP22" s="576"/>
      <c r="AQ22" s="576"/>
      <c r="AR22" s="577"/>
      <c r="AS22" s="569" t="s">
        <v>154</v>
      </c>
      <c r="AT22" s="570"/>
      <c r="AU22" s="570"/>
      <c r="AV22" s="570"/>
      <c r="AW22" s="570"/>
      <c r="AX22" s="581"/>
      <c r="AY22" s="354" t="s">
        <v>158</v>
      </c>
      <c r="AZ22" s="355"/>
      <c r="BA22" s="355"/>
      <c r="BB22" s="355"/>
      <c r="BC22" s="355"/>
      <c r="BD22" s="355"/>
      <c r="BE22" s="355"/>
      <c r="BF22" s="355"/>
      <c r="BG22" s="355"/>
      <c r="BH22" s="355"/>
      <c r="BI22" s="355"/>
      <c r="BJ22" s="355"/>
      <c r="BK22" s="355"/>
      <c r="BL22" s="355"/>
      <c r="BM22" s="356"/>
      <c r="BN22" s="357">
        <v>330289</v>
      </c>
      <c r="BO22" s="358"/>
      <c r="BP22" s="358"/>
      <c r="BQ22" s="358"/>
      <c r="BR22" s="358"/>
      <c r="BS22" s="358"/>
      <c r="BT22" s="358"/>
      <c r="BU22" s="359"/>
      <c r="BV22" s="357">
        <v>382249</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159</v>
      </c>
      <c r="AZ23" s="429"/>
      <c r="BA23" s="429"/>
      <c r="BB23" s="429"/>
      <c r="BC23" s="429"/>
      <c r="BD23" s="429"/>
      <c r="BE23" s="429"/>
      <c r="BF23" s="429"/>
      <c r="BG23" s="429"/>
      <c r="BH23" s="429"/>
      <c r="BI23" s="429"/>
      <c r="BJ23" s="429"/>
      <c r="BK23" s="429"/>
      <c r="BL23" s="429"/>
      <c r="BM23" s="430"/>
      <c r="BN23" s="394">
        <v>321945</v>
      </c>
      <c r="BO23" s="395"/>
      <c r="BP23" s="395"/>
      <c r="BQ23" s="395"/>
      <c r="BR23" s="395"/>
      <c r="BS23" s="395"/>
      <c r="BT23" s="395"/>
      <c r="BU23" s="396"/>
      <c r="BV23" s="394">
        <v>370273</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160</v>
      </c>
      <c r="F24" s="424"/>
      <c r="G24" s="424"/>
      <c r="H24" s="424"/>
      <c r="I24" s="424"/>
      <c r="J24" s="424"/>
      <c r="K24" s="425"/>
      <c r="L24" s="445">
        <v>1</v>
      </c>
      <c r="M24" s="446"/>
      <c r="N24" s="446"/>
      <c r="O24" s="446"/>
      <c r="P24" s="488"/>
      <c r="Q24" s="445">
        <v>6200</v>
      </c>
      <c r="R24" s="446"/>
      <c r="S24" s="446"/>
      <c r="T24" s="446"/>
      <c r="U24" s="446"/>
      <c r="V24" s="488"/>
      <c r="W24" s="540"/>
      <c r="X24" s="541"/>
      <c r="Y24" s="542"/>
      <c r="Z24" s="444" t="s">
        <v>161</v>
      </c>
      <c r="AA24" s="424"/>
      <c r="AB24" s="424"/>
      <c r="AC24" s="424"/>
      <c r="AD24" s="424"/>
      <c r="AE24" s="424"/>
      <c r="AF24" s="424"/>
      <c r="AG24" s="425"/>
      <c r="AH24" s="445">
        <v>21</v>
      </c>
      <c r="AI24" s="446"/>
      <c r="AJ24" s="446"/>
      <c r="AK24" s="446"/>
      <c r="AL24" s="488"/>
      <c r="AM24" s="445">
        <v>59850</v>
      </c>
      <c r="AN24" s="446"/>
      <c r="AO24" s="446"/>
      <c r="AP24" s="446"/>
      <c r="AQ24" s="446"/>
      <c r="AR24" s="488"/>
      <c r="AS24" s="445">
        <v>2850</v>
      </c>
      <c r="AT24" s="446"/>
      <c r="AU24" s="446"/>
      <c r="AV24" s="446"/>
      <c r="AW24" s="446"/>
      <c r="AX24" s="447"/>
      <c r="AY24" s="513" t="s">
        <v>162</v>
      </c>
      <c r="AZ24" s="514"/>
      <c r="BA24" s="514"/>
      <c r="BB24" s="514"/>
      <c r="BC24" s="514"/>
      <c r="BD24" s="514"/>
      <c r="BE24" s="514"/>
      <c r="BF24" s="514"/>
      <c r="BG24" s="514"/>
      <c r="BH24" s="514"/>
      <c r="BI24" s="514"/>
      <c r="BJ24" s="514"/>
      <c r="BK24" s="514"/>
      <c r="BL24" s="514"/>
      <c r="BM24" s="515"/>
      <c r="BN24" s="394">
        <v>184871</v>
      </c>
      <c r="BO24" s="395"/>
      <c r="BP24" s="395"/>
      <c r="BQ24" s="395"/>
      <c r="BR24" s="395"/>
      <c r="BS24" s="395"/>
      <c r="BT24" s="395"/>
      <c r="BU24" s="396"/>
      <c r="BV24" s="394">
        <v>216966</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163</v>
      </c>
      <c r="F25" s="424"/>
      <c r="G25" s="424"/>
      <c r="H25" s="424"/>
      <c r="I25" s="424"/>
      <c r="J25" s="424"/>
      <c r="K25" s="425"/>
      <c r="L25" s="445">
        <v>1</v>
      </c>
      <c r="M25" s="446"/>
      <c r="N25" s="446"/>
      <c r="O25" s="446"/>
      <c r="P25" s="488"/>
      <c r="Q25" s="445">
        <v>5350</v>
      </c>
      <c r="R25" s="446"/>
      <c r="S25" s="446"/>
      <c r="T25" s="446"/>
      <c r="U25" s="446"/>
      <c r="V25" s="488"/>
      <c r="W25" s="540"/>
      <c r="X25" s="541"/>
      <c r="Y25" s="542"/>
      <c r="Z25" s="444" t="s">
        <v>164</v>
      </c>
      <c r="AA25" s="424"/>
      <c r="AB25" s="424"/>
      <c r="AC25" s="424"/>
      <c r="AD25" s="424"/>
      <c r="AE25" s="424"/>
      <c r="AF25" s="424"/>
      <c r="AG25" s="425"/>
      <c r="AH25" s="445" t="s">
        <v>121</v>
      </c>
      <c r="AI25" s="446"/>
      <c r="AJ25" s="446"/>
      <c r="AK25" s="446"/>
      <c r="AL25" s="488"/>
      <c r="AM25" s="445" t="s">
        <v>121</v>
      </c>
      <c r="AN25" s="446"/>
      <c r="AO25" s="446"/>
      <c r="AP25" s="446"/>
      <c r="AQ25" s="446"/>
      <c r="AR25" s="488"/>
      <c r="AS25" s="445" t="s">
        <v>121</v>
      </c>
      <c r="AT25" s="446"/>
      <c r="AU25" s="446"/>
      <c r="AV25" s="446"/>
      <c r="AW25" s="446"/>
      <c r="AX25" s="447"/>
      <c r="AY25" s="354" t="s">
        <v>165</v>
      </c>
      <c r="AZ25" s="355"/>
      <c r="BA25" s="355"/>
      <c r="BB25" s="355"/>
      <c r="BC25" s="355"/>
      <c r="BD25" s="355"/>
      <c r="BE25" s="355"/>
      <c r="BF25" s="355"/>
      <c r="BG25" s="355"/>
      <c r="BH25" s="355"/>
      <c r="BI25" s="355"/>
      <c r="BJ25" s="355"/>
      <c r="BK25" s="355"/>
      <c r="BL25" s="355"/>
      <c r="BM25" s="356"/>
      <c r="BN25" s="357">
        <v>362334</v>
      </c>
      <c r="BO25" s="358"/>
      <c r="BP25" s="358"/>
      <c r="BQ25" s="358"/>
      <c r="BR25" s="358"/>
      <c r="BS25" s="358"/>
      <c r="BT25" s="358"/>
      <c r="BU25" s="359"/>
      <c r="BV25" s="357" t="s">
        <v>121</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166</v>
      </c>
      <c r="F26" s="424"/>
      <c r="G26" s="424"/>
      <c r="H26" s="424"/>
      <c r="I26" s="424"/>
      <c r="J26" s="424"/>
      <c r="K26" s="425"/>
      <c r="L26" s="445">
        <v>1</v>
      </c>
      <c r="M26" s="446"/>
      <c r="N26" s="446"/>
      <c r="O26" s="446"/>
      <c r="P26" s="488"/>
      <c r="Q26" s="445">
        <v>5150</v>
      </c>
      <c r="R26" s="446"/>
      <c r="S26" s="446"/>
      <c r="T26" s="446"/>
      <c r="U26" s="446"/>
      <c r="V26" s="488"/>
      <c r="W26" s="540"/>
      <c r="X26" s="541"/>
      <c r="Y26" s="542"/>
      <c r="Z26" s="444" t="s">
        <v>167</v>
      </c>
      <c r="AA26" s="546"/>
      <c r="AB26" s="546"/>
      <c r="AC26" s="546"/>
      <c r="AD26" s="546"/>
      <c r="AE26" s="546"/>
      <c r="AF26" s="546"/>
      <c r="AG26" s="547"/>
      <c r="AH26" s="445" t="s">
        <v>121</v>
      </c>
      <c r="AI26" s="446"/>
      <c r="AJ26" s="446"/>
      <c r="AK26" s="446"/>
      <c r="AL26" s="488"/>
      <c r="AM26" s="445" t="s">
        <v>121</v>
      </c>
      <c r="AN26" s="446"/>
      <c r="AO26" s="446"/>
      <c r="AP26" s="446"/>
      <c r="AQ26" s="446"/>
      <c r="AR26" s="488"/>
      <c r="AS26" s="445" t="s">
        <v>121</v>
      </c>
      <c r="AT26" s="446"/>
      <c r="AU26" s="446"/>
      <c r="AV26" s="446"/>
      <c r="AW26" s="446"/>
      <c r="AX26" s="447"/>
      <c r="AY26" s="397" t="s">
        <v>168</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169</v>
      </c>
      <c r="F27" s="424"/>
      <c r="G27" s="424"/>
      <c r="H27" s="424"/>
      <c r="I27" s="424"/>
      <c r="J27" s="424"/>
      <c r="K27" s="425"/>
      <c r="L27" s="445">
        <v>1</v>
      </c>
      <c r="M27" s="446"/>
      <c r="N27" s="446"/>
      <c r="O27" s="446"/>
      <c r="P27" s="488"/>
      <c r="Q27" s="445">
        <v>1800</v>
      </c>
      <c r="R27" s="446"/>
      <c r="S27" s="446"/>
      <c r="T27" s="446"/>
      <c r="U27" s="446"/>
      <c r="V27" s="488"/>
      <c r="W27" s="540"/>
      <c r="X27" s="541"/>
      <c r="Y27" s="542"/>
      <c r="Z27" s="444" t="s">
        <v>170</v>
      </c>
      <c r="AA27" s="424"/>
      <c r="AB27" s="424"/>
      <c r="AC27" s="424"/>
      <c r="AD27" s="424"/>
      <c r="AE27" s="424"/>
      <c r="AF27" s="424"/>
      <c r="AG27" s="425"/>
      <c r="AH27" s="445" t="s">
        <v>121</v>
      </c>
      <c r="AI27" s="446"/>
      <c r="AJ27" s="446"/>
      <c r="AK27" s="446"/>
      <c r="AL27" s="488"/>
      <c r="AM27" s="445" t="s">
        <v>121</v>
      </c>
      <c r="AN27" s="446"/>
      <c r="AO27" s="446"/>
      <c r="AP27" s="446"/>
      <c r="AQ27" s="446"/>
      <c r="AR27" s="488"/>
      <c r="AS27" s="445" t="s">
        <v>121</v>
      </c>
      <c r="AT27" s="446"/>
      <c r="AU27" s="446"/>
      <c r="AV27" s="446"/>
      <c r="AW27" s="446"/>
      <c r="AX27" s="447"/>
      <c r="AY27" s="489" t="s">
        <v>171</v>
      </c>
      <c r="AZ27" s="490"/>
      <c r="BA27" s="490"/>
      <c r="BB27" s="490"/>
      <c r="BC27" s="490"/>
      <c r="BD27" s="490"/>
      <c r="BE27" s="490"/>
      <c r="BF27" s="490"/>
      <c r="BG27" s="490"/>
      <c r="BH27" s="490"/>
      <c r="BI27" s="490"/>
      <c r="BJ27" s="490"/>
      <c r="BK27" s="490"/>
      <c r="BL27" s="490"/>
      <c r="BM27" s="491"/>
      <c r="BN27" s="516">
        <v>44897</v>
      </c>
      <c r="BO27" s="517"/>
      <c r="BP27" s="517"/>
      <c r="BQ27" s="517"/>
      <c r="BR27" s="517"/>
      <c r="BS27" s="517"/>
      <c r="BT27" s="517"/>
      <c r="BU27" s="518"/>
      <c r="BV27" s="516">
        <v>44892</v>
      </c>
      <c r="BW27" s="517"/>
      <c r="BX27" s="517"/>
      <c r="BY27" s="517"/>
      <c r="BZ27" s="517"/>
      <c r="CA27" s="517"/>
      <c r="CB27" s="517"/>
      <c r="CC27" s="518"/>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172</v>
      </c>
      <c r="F28" s="424"/>
      <c r="G28" s="424"/>
      <c r="H28" s="424"/>
      <c r="I28" s="424"/>
      <c r="J28" s="424"/>
      <c r="K28" s="425"/>
      <c r="L28" s="445">
        <v>1</v>
      </c>
      <c r="M28" s="446"/>
      <c r="N28" s="446"/>
      <c r="O28" s="446"/>
      <c r="P28" s="488"/>
      <c r="Q28" s="445">
        <v>1300</v>
      </c>
      <c r="R28" s="446"/>
      <c r="S28" s="446"/>
      <c r="T28" s="446"/>
      <c r="U28" s="446"/>
      <c r="V28" s="488"/>
      <c r="W28" s="540"/>
      <c r="X28" s="541"/>
      <c r="Y28" s="542"/>
      <c r="Z28" s="444" t="s">
        <v>173</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174</v>
      </c>
      <c r="AZ28" s="549"/>
      <c r="BA28" s="549"/>
      <c r="BB28" s="550"/>
      <c r="BC28" s="354" t="s">
        <v>46</v>
      </c>
      <c r="BD28" s="355"/>
      <c r="BE28" s="355"/>
      <c r="BF28" s="355"/>
      <c r="BG28" s="355"/>
      <c r="BH28" s="355"/>
      <c r="BI28" s="355"/>
      <c r="BJ28" s="355"/>
      <c r="BK28" s="355"/>
      <c r="BL28" s="355"/>
      <c r="BM28" s="356"/>
      <c r="BN28" s="357">
        <v>955341</v>
      </c>
      <c r="BO28" s="358"/>
      <c r="BP28" s="358"/>
      <c r="BQ28" s="358"/>
      <c r="BR28" s="358"/>
      <c r="BS28" s="358"/>
      <c r="BT28" s="358"/>
      <c r="BU28" s="359"/>
      <c r="BV28" s="357">
        <v>954261</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175</v>
      </c>
      <c r="F29" s="424"/>
      <c r="G29" s="424"/>
      <c r="H29" s="424"/>
      <c r="I29" s="424"/>
      <c r="J29" s="424"/>
      <c r="K29" s="425"/>
      <c r="L29" s="445">
        <v>4</v>
      </c>
      <c r="M29" s="446"/>
      <c r="N29" s="446"/>
      <c r="O29" s="446"/>
      <c r="P29" s="488"/>
      <c r="Q29" s="445">
        <v>1150</v>
      </c>
      <c r="R29" s="446"/>
      <c r="S29" s="446"/>
      <c r="T29" s="446"/>
      <c r="U29" s="446"/>
      <c r="V29" s="488"/>
      <c r="W29" s="543"/>
      <c r="X29" s="544"/>
      <c r="Y29" s="545"/>
      <c r="Z29" s="444" t="s">
        <v>176</v>
      </c>
      <c r="AA29" s="424"/>
      <c r="AB29" s="424"/>
      <c r="AC29" s="424"/>
      <c r="AD29" s="424"/>
      <c r="AE29" s="424"/>
      <c r="AF29" s="424"/>
      <c r="AG29" s="425"/>
      <c r="AH29" s="445">
        <v>21</v>
      </c>
      <c r="AI29" s="446"/>
      <c r="AJ29" s="446"/>
      <c r="AK29" s="446"/>
      <c r="AL29" s="488"/>
      <c r="AM29" s="445">
        <v>59850</v>
      </c>
      <c r="AN29" s="446"/>
      <c r="AO29" s="446"/>
      <c r="AP29" s="446"/>
      <c r="AQ29" s="446"/>
      <c r="AR29" s="488"/>
      <c r="AS29" s="445">
        <v>2850</v>
      </c>
      <c r="AT29" s="446"/>
      <c r="AU29" s="446"/>
      <c r="AV29" s="446"/>
      <c r="AW29" s="446"/>
      <c r="AX29" s="447"/>
      <c r="AY29" s="551"/>
      <c r="AZ29" s="552"/>
      <c r="BA29" s="552"/>
      <c r="BB29" s="553"/>
      <c r="BC29" s="428" t="s">
        <v>177</v>
      </c>
      <c r="BD29" s="429"/>
      <c r="BE29" s="429"/>
      <c r="BF29" s="429"/>
      <c r="BG29" s="429"/>
      <c r="BH29" s="429"/>
      <c r="BI29" s="429"/>
      <c r="BJ29" s="429"/>
      <c r="BK29" s="429"/>
      <c r="BL29" s="429"/>
      <c r="BM29" s="430"/>
      <c r="BN29" s="394">
        <v>153748</v>
      </c>
      <c r="BO29" s="395"/>
      <c r="BP29" s="395"/>
      <c r="BQ29" s="395"/>
      <c r="BR29" s="395"/>
      <c r="BS29" s="395"/>
      <c r="BT29" s="395"/>
      <c r="BU29" s="396"/>
      <c r="BV29" s="394">
        <v>150728</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178</v>
      </c>
      <c r="X30" s="562"/>
      <c r="Y30" s="562"/>
      <c r="Z30" s="562"/>
      <c r="AA30" s="562"/>
      <c r="AB30" s="562"/>
      <c r="AC30" s="562"/>
      <c r="AD30" s="562"/>
      <c r="AE30" s="562"/>
      <c r="AF30" s="562"/>
      <c r="AG30" s="563"/>
      <c r="AH30" s="524">
        <v>92.3</v>
      </c>
      <c r="AI30" s="525"/>
      <c r="AJ30" s="525"/>
      <c r="AK30" s="525"/>
      <c r="AL30" s="525"/>
      <c r="AM30" s="525"/>
      <c r="AN30" s="525"/>
      <c r="AO30" s="525"/>
      <c r="AP30" s="525"/>
      <c r="AQ30" s="525"/>
      <c r="AR30" s="525"/>
      <c r="AS30" s="525"/>
      <c r="AT30" s="525"/>
      <c r="AU30" s="525"/>
      <c r="AV30" s="525"/>
      <c r="AW30" s="525"/>
      <c r="AX30" s="527"/>
      <c r="AY30" s="554"/>
      <c r="AZ30" s="555"/>
      <c r="BA30" s="555"/>
      <c r="BB30" s="556"/>
      <c r="BC30" s="513" t="s">
        <v>48</v>
      </c>
      <c r="BD30" s="514"/>
      <c r="BE30" s="514"/>
      <c r="BF30" s="514"/>
      <c r="BG30" s="514"/>
      <c r="BH30" s="514"/>
      <c r="BI30" s="514"/>
      <c r="BJ30" s="514"/>
      <c r="BK30" s="514"/>
      <c r="BL30" s="514"/>
      <c r="BM30" s="515"/>
      <c r="BN30" s="516">
        <v>431309</v>
      </c>
      <c r="BO30" s="517"/>
      <c r="BP30" s="517"/>
      <c r="BQ30" s="517"/>
      <c r="BR30" s="517"/>
      <c r="BS30" s="517"/>
      <c r="BT30" s="517"/>
      <c r="BU30" s="518"/>
      <c r="BV30" s="516">
        <v>393243</v>
      </c>
      <c r="BW30" s="517"/>
      <c r="BX30" s="517"/>
      <c r="BY30" s="517"/>
      <c r="BZ30" s="517"/>
      <c r="CA30" s="517"/>
      <c r="CB30" s="517"/>
      <c r="CC30" s="518"/>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179</v>
      </c>
      <c r="D32" s="557"/>
      <c r="E32" s="557"/>
      <c r="F32" s="557"/>
      <c r="G32" s="557"/>
      <c r="H32" s="557"/>
      <c r="I32" s="557"/>
      <c r="J32" s="557"/>
      <c r="K32" s="557"/>
      <c r="L32" s="557"/>
      <c r="M32" s="557"/>
      <c r="N32" s="557"/>
      <c r="O32" s="557"/>
      <c r="P32" s="557"/>
      <c r="Q32" s="557"/>
      <c r="R32" s="557"/>
      <c r="S32" s="557"/>
      <c r="U32" s="398" t="s">
        <v>180</v>
      </c>
      <c r="V32" s="398"/>
      <c r="W32" s="398"/>
      <c r="X32" s="398"/>
      <c r="Y32" s="398"/>
      <c r="Z32" s="398"/>
      <c r="AA32" s="398"/>
      <c r="AB32" s="398"/>
      <c r="AC32" s="398"/>
      <c r="AD32" s="398"/>
      <c r="AE32" s="398"/>
      <c r="AF32" s="398"/>
      <c r="AG32" s="398"/>
      <c r="AH32" s="398"/>
      <c r="AI32" s="398"/>
      <c r="AJ32" s="398"/>
      <c r="AK32" s="398"/>
      <c r="AM32" s="398" t="s">
        <v>181</v>
      </c>
      <c r="AN32" s="398"/>
      <c r="AO32" s="398"/>
      <c r="AP32" s="398"/>
      <c r="AQ32" s="398"/>
      <c r="AR32" s="398"/>
      <c r="AS32" s="398"/>
      <c r="AT32" s="398"/>
      <c r="AU32" s="398"/>
      <c r="AV32" s="398"/>
      <c r="AW32" s="398"/>
      <c r="AX32" s="398"/>
      <c r="AY32" s="398"/>
      <c r="AZ32" s="398"/>
      <c r="BA32" s="398"/>
      <c r="BB32" s="398"/>
      <c r="BC32" s="398"/>
      <c r="BE32" s="398" t="s">
        <v>182</v>
      </c>
      <c r="BF32" s="398"/>
      <c r="BG32" s="398"/>
      <c r="BH32" s="398"/>
      <c r="BI32" s="398"/>
      <c r="BJ32" s="398"/>
      <c r="BK32" s="398"/>
      <c r="BL32" s="398"/>
      <c r="BM32" s="398"/>
      <c r="BN32" s="398"/>
      <c r="BO32" s="398"/>
      <c r="BP32" s="398"/>
      <c r="BQ32" s="398"/>
      <c r="BR32" s="398"/>
      <c r="BS32" s="398"/>
      <c r="BT32" s="398"/>
      <c r="BU32" s="398"/>
      <c r="BW32" s="398" t="s">
        <v>183</v>
      </c>
      <c r="BX32" s="398"/>
      <c r="BY32" s="398"/>
      <c r="BZ32" s="398"/>
      <c r="CA32" s="398"/>
      <c r="CB32" s="398"/>
      <c r="CC32" s="398"/>
      <c r="CD32" s="398"/>
      <c r="CE32" s="398"/>
      <c r="CF32" s="398"/>
      <c r="CG32" s="398"/>
      <c r="CH32" s="398"/>
      <c r="CI32" s="398"/>
      <c r="CJ32" s="398"/>
      <c r="CK32" s="398"/>
      <c r="CL32" s="398"/>
      <c r="CM32" s="398"/>
      <c r="CO32" s="398" t="s">
        <v>184</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185</v>
      </c>
      <c r="D33" s="418"/>
      <c r="E33" s="383" t="s">
        <v>186</v>
      </c>
      <c r="F33" s="383"/>
      <c r="G33" s="383"/>
      <c r="H33" s="383"/>
      <c r="I33" s="383"/>
      <c r="J33" s="383"/>
      <c r="K33" s="383"/>
      <c r="L33" s="383"/>
      <c r="M33" s="383"/>
      <c r="N33" s="383"/>
      <c r="O33" s="383"/>
      <c r="P33" s="383"/>
      <c r="Q33" s="383"/>
      <c r="R33" s="383"/>
      <c r="S33" s="383"/>
      <c r="T33" s="167"/>
      <c r="U33" s="418" t="s">
        <v>185</v>
      </c>
      <c r="V33" s="418"/>
      <c r="W33" s="383" t="s">
        <v>186</v>
      </c>
      <c r="X33" s="383"/>
      <c r="Y33" s="383"/>
      <c r="Z33" s="383"/>
      <c r="AA33" s="383"/>
      <c r="AB33" s="383"/>
      <c r="AC33" s="383"/>
      <c r="AD33" s="383"/>
      <c r="AE33" s="383"/>
      <c r="AF33" s="383"/>
      <c r="AG33" s="383"/>
      <c r="AH33" s="383"/>
      <c r="AI33" s="383"/>
      <c r="AJ33" s="383"/>
      <c r="AK33" s="383"/>
      <c r="AL33" s="167"/>
      <c r="AM33" s="418" t="s">
        <v>185</v>
      </c>
      <c r="AN33" s="418"/>
      <c r="AO33" s="383" t="s">
        <v>186</v>
      </c>
      <c r="AP33" s="383"/>
      <c r="AQ33" s="383"/>
      <c r="AR33" s="383"/>
      <c r="AS33" s="383"/>
      <c r="AT33" s="383"/>
      <c r="AU33" s="383"/>
      <c r="AV33" s="383"/>
      <c r="AW33" s="383"/>
      <c r="AX33" s="383"/>
      <c r="AY33" s="383"/>
      <c r="AZ33" s="383"/>
      <c r="BA33" s="383"/>
      <c r="BB33" s="383"/>
      <c r="BC33" s="383"/>
      <c r="BD33" s="173"/>
      <c r="BE33" s="383" t="s">
        <v>187</v>
      </c>
      <c r="BF33" s="383"/>
      <c r="BG33" s="383" t="s">
        <v>188</v>
      </c>
      <c r="BH33" s="383"/>
      <c r="BI33" s="383"/>
      <c r="BJ33" s="383"/>
      <c r="BK33" s="383"/>
      <c r="BL33" s="383"/>
      <c r="BM33" s="383"/>
      <c r="BN33" s="383"/>
      <c r="BO33" s="383"/>
      <c r="BP33" s="383"/>
      <c r="BQ33" s="383"/>
      <c r="BR33" s="383"/>
      <c r="BS33" s="383"/>
      <c r="BT33" s="383"/>
      <c r="BU33" s="383"/>
      <c r="BV33" s="173"/>
      <c r="BW33" s="418" t="s">
        <v>187</v>
      </c>
      <c r="BX33" s="418"/>
      <c r="BY33" s="383" t="s">
        <v>189</v>
      </c>
      <c r="BZ33" s="383"/>
      <c r="CA33" s="383"/>
      <c r="CB33" s="383"/>
      <c r="CC33" s="383"/>
      <c r="CD33" s="383"/>
      <c r="CE33" s="383"/>
      <c r="CF33" s="383"/>
      <c r="CG33" s="383"/>
      <c r="CH33" s="383"/>
      <c r="CI33" s="383"/>
      <c r="CJ33" s="383"/>
      <c r="CK33" s="383"/>
      <c r="CL33" s="383"/>
      <c r="CM33" s="383"/>
      <c r="CN33" s="167"/>
      <c r="CO33" s="418" t="s">
        <v>185</v>
      </c>
      <c r="CP33" s="418"/>
      <c r="CQ33" s="383" t="s">
        <v>190</v>
      </c>
      <c r="CR33" s="383"/>
      <c r="CS33" s="383"/>
      <c r="CT33" s="383"/>
      <c r="CU33" s="383"/>
      <c r="CV33" s="383"/>
      <c r="CW33" s="383"/>
      <c r="CX33" s="383"/>
      <c r="CY33" s="383"/>
      <c r="CZ33" s="383"/>
      <c r="DA33" s="383"/>
      <c r="DB33" s="383"/>
      <c r="DC33" s="383"/>
      <c r="DD33" s="383"/>
      <c r="DE33" s="383"/>
      <c r="DF33" s="167"/>
      <c r="DG33" s="583" t="s">
        <v>191</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国民健康保険事業特別会計（事業勘定）</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IF('各会計、関係団体の財政状況及び健全化判断比率'!B32="","",'各会計、関係団体の財政状況及び健全化判断比率'!B32)</f>
        <v>簡易水道事業</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東京都後期高齢者医療広域連合（一般会計）</v>
      </c>
      <c r="BZ34" s="585"/>
      <c r="CA34" s="585"/>
      <c r="CB34" s="585"/>
      <c r="CC34" s="585"/>
      <c r="CD34" s="585"/>
      <c r="CE34" s="585"/>
      <c r="CF34" s="585"/>
      <c r="CG34" s="585"/>
      <c r="CH34" s="585"/>
      <c r="CI34" s="585"/>
      <c r="CJ34" s="585"/>
      <c r="CK34" s="585"/>
      <c r="CL34" s="585"/>
      <c r="CM34" s="585"/>
      <c r="CN34" s="163"/>
      <c r="CO34" s="584">
        <f>IF(CQ34="","",MAX(C34:D43,U34:V43,AM34:AN43,BE34:BF43,BW34:BX43)+1)</f>
        <v>15</v>
      </c>
      <c r="CP34" s="584"/>
      <c r="CQ34" s="585" t="str">
        <f>IF('各会計、関係団体の財政状況及び健全化判断比率'!BS7="","",'各会計、関係団体の財政状況及び健全化判断比率'!BS7)</f>
        <v>株式会社TOSHIMA</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国民健康保険事業特別会計（直診勘定）</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IF('各会計、関係団体の財政状況及び健全化判断比率'!B33="","",'各会計、関係団体の財政状況及び健全化判断比率'!B33)</f>
        <v>浄化槽事業</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東京都後期高齢者医療広域連合（後期高齢者医療特別会計）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介護保険事業特別会計（事業勘定）</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東京都島嶼町村一部事務組合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後期高齢者医療事業特別会計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東京市町村総合事務組合（一般会計）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東京市町村総合事務組合（東京都市町村民交通災害共済事業特別会計）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東京都町村議会議員公務災害補償組合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東京都市町村職員退職手当組合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192</v>
      </c>
      <c r="E46" s="587" t="s">
        <v>193</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194</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195</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196</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197</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198</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199</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200</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91z7QUGGAPgj6axXMsgYmZZpyBm4aAsogQBlMJTYjz9gS+k6/QGnv+/HtIzVPReb7Y8vBujwYGP/F0XTSFfgUw==" saltValue="QrQDNp0jjlqwuJfxailzi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530</v>
      </c>
      <c r="D34" s="1136"/>
      <c r="E34" s="1137"/>
      <c r="F34" s="32">
        <v>28.73</v>
      </c>
      <c r="G34" s="33">
        <v>19.100000000000001</v>
      </c>
      <c r="H34" s="33">
        <v>20.21</v>
      </c>
      <c r="I34" s="33">
        <v>38.270000000000003</v>
      </c>
      <c r="J34" s="34">
        <v>27.8</v>
      </c>
      <c r="K34" s="22"/>
      <c r="L34" s="22"/>
      <c r="M34" s="22"/>
      <c r="N34" s="22"/>
      <c r="O34" s="22"/>
      <c r="P34" s="22"/>
    </row>
    <row r="35" spans="1:16" ht="39" customHeight="1" x14ac:dyDescent="0.2">
      <c r="A35" s="22"/>
      <c r="B35" s="35"/>
      <c r="C35" s="1132" t="s">
        <v>531</v>
      </c>
      <c r="D35" s="1132"/>
      <c r="E35" s="1133"/>
      <c r="F35" s="36" t="s">
        <v>486</v>
      </c>
      <c r="G35" s="37" t="s">
        <v>486</v>
      </c>
      <c r="H35" s="37" t="s">
        <v>486</v>
      </c>
      <c r="I35" s="37" t="s">
        <v>486</v>
      </c>
      <c r="J35" s="38">
        <v>3.89</v>
      </c>
      <c r="K35" s="22"/>
      <c r="L35" s="22"/>
      <c r="M35" s="22"/>
      <c r="N35" s="22"/>
      <c r="O35" s="22"/>
      <c r="P35" s="22"/>
    </row>
    <row r="36" spans="1:16" ht="39" customHeight="1" x14ac:dyDescent="0.2">
      <c r="A36" s="22"/>
      <c r="B36" s="35"/>
      <c r="C36" s="1132" t="s">
        <v>532</v>
      </c>
      <c r="D36" s="1132"/>
      <c r="E36" s="1133"/>
      <c r="F36" s="36">
        <v>1.82</v>
      </c>
      <c r="G36" s="37">
        <v>1.94</v>
      </c>
      <c r="H36" s="37">
        <v>2.35</v>
      </c>
      <c r="I36" s="37">
        <v>1.81</v>
      </c>
      <c r="J36" s="38">
        <v>2.5499999999999998</v>
      </c>
      <c r="K36" s="22"/>
      <c r="L36" s="22"/>
      <c r="M36" s="22"/>
      <c r="N36" s="22"/>
      <c r="O36" s="22"/>
      <c r="P36" s="22"/>
    </row>
    <row r="37" spans="1:16" ht="39" customHeight="1" x14ac:dyDescent="0.2">
      <c r="A37" s="22"/>
      <c r="B37" s="35"/>
      <c r="C37" s="1132" t="s">
        <v>533</v>
      </c>
      <c r="D37" s="1132"/>
      <c r="E37" s="1133"/>
      <c r="F37" s="36">
        <v>1.51</v>
      </c>
      <c r="G37" s="37">
        <v>1.1599999999999999</v>
      </c>
      <c r="H37" s="37">
        <v>1.4</v>
      </c>
      <c r="I37" s="37">
        <v>1.65</v>
      </c>
      <c r="J37" s="38">
        <v>2.37</v>
      </c>
      <c r="K37" s="22"/>
      <c r="L37" s="22"/>
      <c r="M37" s="22"/>
      <c r="N37" s="22"/>
      <c r="O37" s="22"/>
      <c r="P37" s="22"/>
    </row>
    <row r="38" spans="1:16" ht="39" customHeight="1" x14ac:dyDescent="0.2">
      <c r="A38" s="22"/>
      <c r="B38" s="35"/>
      <c r="C38" s="1132" t="s">
        <v>534</v>
      </c>
      <c r="D38" s="1132"/>
      <c r="E38" s="1133"/>
      <c r="F38" s="36">
        <v>1.07</v>
      </c>
      <c r="G38" s="37">
        <v>0.66</v>
      </c>
      <c r="H38" s="37">
        <v>1.06</v>
      </c>
      <c r="I38" s="37">
        <v>1.21</v>
      </c>
      <c r="J38" s="38">
        <v>0.56999999999999995</v>
      </c>
      <c r="K38" s="22"/>
      <c r="L38" s="22"/>
      <c r="M38" s="22"/>
      <c r="N38" s="22"/>
      <c r="O38" s="22"/>
      <c r="P38" s="22"/>
    </row>
    <row r="39" spans="1:16" ht="39" customHeight="1" x14ac:dyDescent="0.2">
      <c r="A39" s="22"/>
      <c r="B39" s="35"/>
      <c r="C39" s="1132" t="s">
        <v>535</v>
      </c>
      <c r="D39" s="1132"/>
      <c r="E39" s="1133"/>
      <c r="F39" s="36" t="s">
        <v>486</v>
      </c>
      <c r="G39" s="37" t="s">
        <v>486</v>
      </c>
      <c r="H39" s="37" t="s">
        <v>486</v>
      </c>
      <c r="I39" s="37" t="s">
        <v>486</v>
      </c>
      <c r="J39" s="38">
        <v>0.42</v>
      </c>
      <c r="K39" s="22"/>
      <c r="L39" s="22"/>
      <c r="M39" s="22"/>
      <c r="N39" s="22"/>
      <c r="O39" s="22"/>
      <c r="P39" s="22"/>
    </row>
    <row r="40" spans="1:16" ht="39" customHeight="1" x14ac:dyDescent="0.2">
      <c r="A40" s="22"/>
      <c r="B40" s="35"/>
      <c r="C40" s="1132" t="s">
        <v>536</v>
      </c>
      <c r="D40" s="1132"/>
      <c r="E40" s="1133"/>
      <c r="F40" s="36">
        <v>0.2</v>
      </c>
      <c r="G40" s="37">
        <v>0.09</v>
      </c>
      <c r="H40" s="37">
        <v>0.02</v>
      </c>
      <c r="I40" s="37">
        <v>7.0000000000000007E-2</v>
      </c>
      <c r="J40" s="38">
        <v>0.04</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537</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538</v>
      </c>
      <c r="D43" s="1134"/>
      <c r="E43" s="1135"/>
      <c r="F43" s="41">
        <v>0.99</v>
      </c>
      <c r="G43" s="42">
        <v>9.31</v>
      </c>
      <c r="H43" s="42">
        <v>3.17</v>
      </c>
      <c r="I43" s="42">
        <v>21.15</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b9PNvjPEtBxkrHCxJnAUjOhluoJjoMCa2XPYlMtwxSggYC/yfSViZNdncpAkcrMfQPsVuWBhPouiEoXHFwH9Mw==" saltValue="UE0Y4VqN1ZRw8iq968y5B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49</v>
      </c>
      <c r="L45" s="58">
        <v>57</v>
      </c>
      <c r="M45" s="58">
        <v>56</v>
      </c>
      <c r="N45" s="58">
        <v>54</v>
      </c>
      <c r="O45" s="59">
        <v>52</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486</v>
      </c>
      <c r="L46" s="62" t="s">
        <v>486</v>
      </c>
      <c r="M46" s="62" t="s">
        <v>486</v>
      </c>
      <c r="N46" s="62" t="s">
        <v>486</v>
      </c>
      <c r="O46" s="63" t="s">
        <v>486</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486</v>
      </c>
      <c r="L47" s="62" t="s">
        <v>486</v>
      </c>
      <c r="M47" s="62" t="s">
        <v>486</v>
      </c>
      <c r="N47" s="62" t="s">
        <v>486</v>
      </c>
      <c r="O47" s="63" t="s">
        <v>486</v>
      </c>
      <c r="P47" s="46"/>
      <c r="Q47" s="46"/>
      <c r="R47" s="46"/>
      <c r="S47" s="46"/>
      <c r="T47" s="46"/>
      <c r="U47" s="46"/>
    </row>
    <row r="48" spans="1:21" ht="30.75" customHeight="1" x14ac:dyDescent="0.2">
      <c r="A48" s="46"/>
      <c r="B48" s="1140"/>
      <c r="C48" s="1141"/>
      <c r="D48" s="60"/>
      <c r="E48" s="1146" t="s">
        <v>13</v>
      </c>
      <c r="F48" s="1146"/>
      <c r="G48" s="1146"/>
      <c r="H48" s="1146"/>
      <c r="I48" s="1146"/>
      <c r="J48" s="1147"/>
      <c r="K48" s="61">
        <v>9</v>
      </c>
      <c r="L48" s="62">
        <v>19</v>
      </c>
      <c r="M48" s="62">
        <v>19</v>
      </c>
      <c r="N48" s="62">
        <v>19</v>
      </c>
      <c r="O48" s="63">
        <v>19</v>
      </c>
      <c r="P48" s="46"/>
      <c r="Q48" s="46"/>
      <c r="R48" s="46"/>
      <c r="S48" s="46"/>
      <c r="T48" s="46"/>
      <c r="U48" s="46"/>
    </row>
    <row r="49" spans="1:21" ht="30.75" customHeight="1" x14ac:dyDescent="0.2">
      <c r="A49" s="46"/>
      <c r="B49" s="1140"/>
      <c r="C49" s="1141"/>
      <c r="D49" s="60"/>
      <c r="E49" s="1146" t="s">
        <v>14</v>
      </c>
      <c r="F49" s="1146"/>
      <c r="G49" s="1146"/>
      <c r="H49" s="1146"/>
      <c r="I49" s="1146"/>
      <c r="J49" s="1147"/>
      <c r="K49" s="61">
        <v>6</v>
      </c>
      <c r="L49" s="62">
        <v>4</v>
      </c>
      <c r="M49" s="62">
        <v>4</v>
      </c>
      <c r="N49" s="62">
        <v>4</v>
      </c>
      <c r="O49" s="63">
        <v>4</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486</v>
      </c>
      <c r="L50" s="62" t="s">
        <v>486</v>
      </c>
      <c r="M50" s="62" t="s">
        <v>486</v>
      </c>
      <c r="N50" s="62" t="s">
        <v>486</v>
      </c>
      <c r="O50" s="63" t="s">
        <v>486</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486</v>
      </c>
      <c r="L51" s="62" t="s">
        <v>486</v>
      </c>
      <c r="M51" s="62" t="s">
        <v>486</v>
      </c>
      <c r="N51" s="62" t="s">
        <v>486</v>
      </c>
      <c r="O51" s="63" t="s">
        <v>486</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44</v>
      </c>
      <c r="L52" s="62">
        <v>52</v>
      </c>
      <c r="M52" s="62">
        <v>53</v>
      </c>
      <c r="N52" s="62">
        <v>50</v>
      </c>
      <c r="O52" s="63">
        <v>49</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20</v>
      </c>
      <c r="L53" s="67">
        <v>28</v>
      </c>
      <c r="M53" s="67">
        <v>26</v>
      </c>
      <c r="N53" s="67">
        <v>27</v>
      </c>
      <c r="O53" s="68">
        <v>26</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1yLQFQcCM5QjD4wk1Q6yddvazD60P1bsHpeHTeZX4w852JlUt2yIaOdQHgqnCRskwCUE5ia2RUjvILY+rZWF0Q==" saltValue="gSm9fN3nFftC6h8xYj8MD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69" t="s">
        <v>30</v>
      </c>
      <c r="C41" s="1170"/>
      <c r="D41" s="103"/>
      <c r="E41" s="1175" t="s">
        <v>31</v>
      </c>
      <c r="F41" s="1175"/>
      <c r="G41" s="1175"/>
      <c r="H41" s="1176"/>
      <c r="I41" s="330">
        <v>532</v>
      </c>
      <c r="J41" s="331">
        <v>487</v>
      </c>
      <c r="K41" s="331">
        <v>435</v>
      </c>
      <c r="L41" s="331">
        <v>382</v>
      </c>
      <c r="M41" s="332">
        <v>330</v>
      </c>
    </row>
    <row r="42" spans="2:13" ht="27.75" customHeight="1" x14ac:dyDescent="0.2">
      <c r="B42" s="1171"/>
      <c r="C42" s="1172"/>
      <c r="D42" s="104"/>
      <c r="E42" s="1177" t="s">
        <v>32</v>
      </c>
      <c r="F42" s="1177"/>
      <c r="G42" s="1177"/>
      <c r="H42" s="1178"/>
      <c r="I42" s="333" t="s">
        <v>486</v>
      </c>
      <c r="J42" s="334" t="s">
        <v>486</v>
      </c>
      <c r="K42" s="334" t="s">
        <v>486</v>
      </c>
      <c r="L42" s="334" t="s">
        <v>486</v>
      </c>
      <c r="M42" s="335" t="s">
        <v>486</v>
      </c>
    </row>
    <row r="43" spans="2:13" ht="27.75" customHeight="1" x14ac:dyDescent="0.2">
      <c r="B43" s="1171"/>
      <c r="C43" s="1172"/>
      <c r="D43" s="104"/>
      <c r="E43" s="1177" t="s">
        <v>33</v>
      </c>
      <c r="F43" s="1177"/>
      <c r="G43" s="1177"/>
      <c r="H43" s="1178"/>
      <c r="I43" s="333">
        <v>194</v>
      </c>
      <c r="J43" s="334">
        <v>182</v>
      </c>
      <c r="K43" s="334">
        <v>165</v>
      </c>
      <c r="L43" s="334">
        <v>167</v>
      </c>
      <c r="M43" s="335">
        <v>148</v>
      </c>
    </row>
    <row r="44" spans="2:13" ht="27.75" customHeight="1" x14ac:dyDescent="0.2">
      <c r="B44" s="1171"/>
      <c r="C44" s="1172"/>
      <c r="D44" s="104"/>
      <c r="E44" s="1177" t="s">
        <v>34</v>
      </c>
      <c r="F44" s="1177"/>
      <c r="G44" s="1177"/>
      <c r="H44" s="1178"/>
      <c r="I44" s="333">
        <v>25</v>
      </c>
      <c r="J44" s="334">
        <v>21</v>
      </c>
      <c r="K44" s="334">
        <v>17</v>
      </c>
      <c r="L44" s="334">
        <v>13</v>
      </c>
      <c r="M44" s="335">
        <v>9</v>
      </c>
    </row>
    <row r="45" spans="2:13" ht="27.75" customHeight="1" x14ac:dyDescent="0.2">
      <c r="B45" s="1171"/>
      <c r="C45" s="1172"/>
      <c r="D45" s="104"/>
      <c r="E45" s="1177" t="s">
        <v>35</v>
      </c>
      <c r="F45" s="1177"/>
      <c r="G45" s="1177"/>
      <c r="H45" s="1178"/>
      <c r="I45" s="333">
        <v>38</v>
      </c>
      <c r="J45" s="334">
        <v>40</v>
      </c>
      <c r="K45" s="334">
        <v>27</v>
      </c>
      <c r="L45" s="334">
        <v>20</v>
      </c>
      <c r="M45" s="335">
        <v>33</v>
      </c>
    </row>
    <row r="46" spans="2:13" ht="27.75" customHeight="1" x14ac:dyDescent="0.2">
      <c r="B46" s="1171"/>
      <c r="C46" s="1172"/>
      <c r="D46" s="105"/>
      <c r="E46" s="1177" t="s">
        <v>36</v>
      </c>
      <c r="F46" s="1177"/>
      <c r="G46" s="1177"/>
      <c r="H46" s="1178"/>
      <c r="I46" s="333" t="s">
        <v>486</v>
      </c>
      <c r="J46" s="334" t="s">
        <v>486</v>
      </c>
      <c r="K46" s="334" t="s">
        <v>486</v>
      </c>
      <c r="L46" s="334" t="s">
        <v>486</v>
      </c>
      <c r="M46" s="335" t="s">
        <v>486</v>
      </c>
    </row>
    <row r="47" spans="2:13" ht="27.75" customHeight="1" x14ac:dyDescent="0.2">
      <c r="B47" s="1171"/>
      <c r="C47" s="1172"/>
      <c r="D47" s="106"/>
      <c r="E47" s="1179" t="s">
        <v>37</v>
      </c>
      <c r="F47" s="1180"/>
      <c r="G47" s="1180"/>
      <c r="H47" s="1181"/>
      <c r="I47" s="333" t="s">
        <v>486</v>
      </c>
      <c r="J47" s="334" t="s">
        <v>486</v>
      </c>
      <c r="K47" s="334" t="s">
        <v>486</v>
      </c>
      <c r="L47" s="334" t="s">
        <v>486</v>
      </c>
      <c r="M47" s="335" t="s">
        <v>486</v>
      </c>
    </row>
    <row r="48" spans="2:13" ht="27.75" customHeight="1" x14ac:dyDescent="0.2">
      <c r="B48" s="1171"/>
      <c r="C48" s="1172"/>
      <c r="D48" s="104"/>
      <c r="E48" s="1177" t="s">
        <v>38</v>
      </c>
      <c r="F48" s="1177"/>
      <c r="G48" s="1177"/>
      <c r="H48" s="1178"/>
      <c r="I48" s="333" t="s">
        <v>486</v>
      </c>
      <c r="J48" s="334" t="s">
        <v>486</v>
      </c>
      <c r="K48" s="334" t="s">
        <v>486</v>
      </c>
      <c r="L48" s="334" t="s">
        <v>486</v>
      </c>
      <c r="M48" s="335" t="s">
        <v>486</v>
      </c>
    </row>
    <row r="49" spans="2:13" ht="27.75" customHeight="1" x14ac:dyDescent="0.2">
      <c r="B49" s="1173"/>
      <c r="C49" s="1174"/>
      <c r="D49" s="104"/>
      <c r="E49" s="1177" t="s">
        <v>39</v>
      </c>
      <c r="F49" s="1177"/>
      <c r="G49" s="1177"/>
      <c r="H49" s="1178"/>
      <c r="I49" s="333" t="s">
        <v>486</v>
      </c>
      <c r="J49" s="334" t="s">
        <v>486</v>
      </c>
      <c r="K49" s="334" t="s">
        <v>486</v>
      </c>
      <c r="L49" s="334" t="s">
        <v>486</v>
      </c>
      <c r="M49" s="335" t="s">
        <v>486</v>
      </c>
    </row>
    <row r="50" spans="2:13" ht="27.75" customHeight="1" x14ac:dyDescent="0.2">
      <c r="B50" s="1182" t="s">
        <v>40</v>
      </c>
      <c r="C50" s="1183"/>
      <c r="D50" s="107"/>
      <c r="E50" s="1177" t="s">
        <v>41</v>
      </c>
      <c r="F50" s="1177"/>
      <c r="G50" s="1177"/>
      <c r="H50" s="1178"/>
      <c r="I50" s="333">
        <v>1480</v>
      </c>
      <c r="J50" s="334">
        <v>1669</v>
      </c>
      <c r="K50" s="334">
        <v>1718</v>
      </c>
      <c r="L50" s="334">
        <v>1790</v>
      </c>
      <c r="M50" s="335">
        <v>1833</v>
      </c>
    </row>
    <row r="51" spans="2:13" ht="27.75" customHeight="1" x14ac:dyDescent="0.2">
      <c r="B51" s="1171"/>
      <c r="C51" s="1172"/>
      <c r="D51" s="104"/>
      <c r="E51" s="1177" t="s">
        <v>42</v>
      </c>
      <c r="F51" s="1177"/>
      <c r="G51" s="1177"/>
      <c r="H51" s="1178"/>
      <c r="I51" s="333">
        <v>23</v>
      </c>
      <c r="J51" s="334">
        <v>19</v>
      </c>
      <c r="K51" s="334">
        <v>13</v>
      </c>
      <c r="L51" s="334">
        <v>6</v>
      </c>
      <c r="M51" s="335">
        <v>1</v>
      </c>
    </row>
    <row r="52" spans="2:13" ht="27.75" customHeight="1" x14ac:dyDescent="0.2">
      <c r="B52" s="1173"/>
      <c r="C52" s="1174"/>
      <c r="D52" s="104"/>
      <c r="E52" s="1177" t="s">
        <v>43</v>
      </c>
      <c r="F52" s="1177"/>
      <c r="G52" s="1177"/>
      <c r="H52" s="1178"/>
      <c r="I52" s="333">
        <v>519</v>
      </c>
      <c r="J52" s="334">
        <v>479</v>
      </c>
      <c r="K52" s="334">
        <v>434</v>
      </c>
      <c r="L52" s="334">
        <v>395</v>
      </c>
      <c r="M52" s="335">
        <v>399</v>
      </c>
    </row>
    <row r="53" spans="2:13" ht="27.75" customHeight="1" thickBot="1" x14ac:dyDescent="0.25">
      <c r="B53" s="1184" t="s">
        <v>19</v>
      </c>
      <c r="C53" s="1185"/>
      <c r="D53" s="108"/>
      <c r="E53" s="1186" t="s">
        <v>44</v>
      </c>
      <c r="F53" s="1186"/>
      <c r="G53" s="1186"/>
      <c r="H53" s="1187"/>
      <c r="I53" s="336">
        <v>-1233</v>
      </c>
      <c r="J53" s="337">
        <v>-1438</v>
      </c>
      <c r="K53" s="337">
        <v>-1521</v>
      </c>
      <c r="L53" s="337">
        <v>-1610</v>
      </c>
      <c r="M53" s="338">
        <v>-1712</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0derBZ0SoCLG41IVIyA7swpXqNHwMZZX7uc5xBYLVLd8qiXUCNg6DoQMJVtgDd2MPD0SbZi0aafXllvYX8j6pw==" saltValue="a1TUch+cBphLQaLd/QH+l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526</v>
      </c>
      <c r="G54" s="117" t="s">
        <v>527</v>
      </c>
      <c r="H54" s="118" t="s">
        <v>528</v>
      </c>
    </row>
    <row r="55" spans="2:8" ht="52.5" customHeight="1" x14ac:dyDescent="0.2">
      <c r="B55" s="119"/>
      <c r="C55" s="1196" t="s">
        <v>46</v>
      </c>
      <c r="D55" s="1196"/>
      <c r="E55" s="1197"/>
      <c r="F55" s="339">
        <v>944</v>
      </c>
      <c r="G55" s="339">
        <v>954</v>
      </c>
      <c r="H55" s="340">
        <v>955</v>
      </c>
    </row>
    <row r="56" spans="2:8" ht="52.5" customHeight="1" x14ac:dyDescent="0.2">
      <c r="B56" s="120"/>
      <c r="C56" s="1198" t="s">
        <v>47</v>
      </c>
      <c r="D56" s="1198"/>
      <c r="E56" s="1199"/>
      <c r="F56" s="341">
        <v>149</v>
      </c>
      <c r="G56" s="341">
        <v>151</v>
      </c>
      <c r="H56" s="342">
        <v>154</v>
      </c>
    </row>
    <row r="57" spans="2:8" ht="53.25" customHeight="1" x14ac:dyDescent="0.2">
      <c r="B57" s="120"/>
      <c r="C57" s="1200" t="s">
        <v>48</v>
      </c>
      <c r="D57" s="1200"/>
      <c r="E57" s="1201"/>
      <c r="F57" s="343">
        <v>332</v>
      </c>
      <c r="G57" s="343">
        <v>393</v>
      </c>
      <c r="H57" s="344">
        <v>431</v>
      </c>
    </row>
    <row r="58" spans="2:8" ht="45.75" customHeight="1" x14ac:dyDescent="0.2">
      <c r="B58" s="121"/>
      <c r="C58" s="1188" t="s">
        <v>544</v>
      </c>
      <c r="D58" s="1189"/>
      <c r="E58" s="1190"/>
      <c r="F58" s="345">
        <v>293</v>
      </c>
      <c r="G58" s="345">
        <v>353</v>
      </c>
      <c r="H58" s="346">
        <v>390</v>
      </c>
    </row>
    <row r="59" spans="2:8" ht="45.75" customHeight="1" x14ac:dyDescent="0.2">
      <c r="B59" s="121"/>
      <c r="C59" s="1188" t="s">
        <v>545</v>
      </c>
      <c r="D59" s="1189"/>
      <c r="E59" s="1190"/>
      <c r="F59" s="345">
        <v>35</v>
      </c>
      <c r="G59" s="345">
        <v>35</v>
      </c>
      <c r="H59" s="346">
        <v>35</v>
      </c>
    </row>
    <row r="60" spans="2:8" ht="45.75" customHeight="1" x14ac:dyDescent="0.2">
      <c r="B60" s="121"/>
      <c r="C60" s="1188" t="s">
        <v>546</v>
      </c>
      <c r="D60" s="1189"/>
      <c r="E60" s="1190"/>
      <c r="F60" s="345">
        <v>2</v>
      </c>
      <c r="G60" s="345">
        <v>3</v>
      </c>
      <c r="H60" s="346">
        <v>4</v>
      </c>
    </row>
    <row r="61" spans="2:8" ht="45.75" customHeight="1" x14ac:dyDescent="0.2">
      <c r="B61" s="121"/>
      <c r="C61" s="1188" t="s">
        <v>547</v>
      </c>
      <c r="D61" s="1189"/>
      <c r="E61" s="1190"/>
      <c r="F61" s="345">
        <v>2</v>
      </c>
      <c r="G61" s="345">
        <v>2</v>
      </c>
      <c r="H61" s="346">
        <v>2</v>
      </c>
    </row>
    <row r="62" spans="2:8" ht="45.75" customHeight="1" thickBot="1" x14ac:dyDescent="0.25">
      <c r="B62" s="122"/>
      <c r="C62" s="1191"/>
      <c r="D62" s="1192"/>
      <c r="E62" s="1193"/>
      <c r="F62" s="347"/>
      <c r="G62" s="347"/>
      <c r="H62" s="348"/>
    </row>
    <row r="63" spans="2:8" ht="52.5" customHeight="1" thickBot="1" x14ac:dyDescent="0.25">
      <c r="B63" s="123"/>
      <c r="C63" s="1194" t="s">
        <v>49</v>
      </c>
      <c r="D63" s="1194"/>
      <c r="E63" s="1195"/>
      <c r="F63" s="349">
        <v>1426</v>
      </c>
      <c r="G63" s="349">
        <v>1498</v>
      </c>
      <c r="H63" s="350">
        <v>1540</v>
      </c>
    </row>
    <row r="64" spans="2:8" ht="13.2" x14ac:dyDescent="0.2"/>
  </sheetData>
  <sheetProtection algorithmName="SHA-512" hashValue="ef+LTK2MJKg/fn3GepKs/RSWxXd5hQ40twKkpflbTusUiISFuQRHaKBjDkOt7U6raaEf5Rv9sCGiTH3q4NRn8w==" saltValue="IelU4MPJNCdkTAp4jzSMX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523</v>
      </c>
      <c r="G2" s="137"/>
      <c r="H2" s="138"/>
    </row>
    <row r="3" spans="1:8" x14ac:dyDescent="0.2">
      <c r="A3" s="134" t="s">
        <v>516</v>
      </c>
      <c r="B3" s="139"/>
      <c r="C3" s="140"/>
      <c r="D3" s="141">
        <v>859142</v>
      </c>
      <c r="E3" s="142"/>
      <c r="F3" s="143">
        <v>332350</v>
      </c>
      <c r="G3" s="144"/>
      <c r="H3" s="145"/>
    </row>
    <row r="4" spans="1:8" x14ac:dyDescent="0.2">
      <c r="A4" s="146"/>
      <c r="B4" s="147"/>
      <c r="C4" s="148"/>
      <c r="D4" s="149">
        <v>261974</v>
      </c>
      <c r="E4" s="150"/>
      <c r="F4" s="151">
        <v>200453</v>
      </c>
      <c r="G4" s="152"/>
      <c r="H4" s="153"/>
    </row>
    <row r="5" spans="1:8" x14ac:dyDescent="0.2">
      <c r="A5" s="134" t="s">
        <v>518</v>
      </c>
      <c r="B5" s="139"/>
      <c r="C5" s="140"/>
      <c r="D5" s="141">
        <v>206262</v>
      </c>
      <c r="E5" s="142"/>
      <c r="F5" s="143">
        <v>362690</v>
      </c>
      <c r="G5" s="144"/>
      <c r="H5" s="145"/>
    </row>
    <row r="6" spans="1:8" x14ac:dyDescent="0.2">
      <c r="A6" s="146"/>
      <c r="B6" s="147"/>
      <c r="C6" s="148"/>
      <c r="D6" s="149">
        <v>163422</v>
      </c>
      <c r="E6" s="150"/>
      <c r="F6" s="151">
        <v>172580</v>
      </c>
      <c r="G6" s="152"/>
      <c r="H6" s="153"/>
    </row>
    <row r="7" spans="1:8" x14ac:dyDescent="0.2">
      <c r="A7" s="134" t="s">
        <v>519</v>
      </c>
      <c r="B7" s="139"/>
      <c r="C7" s="140"/>
      <c r="D7" s="141">
        <v>904972</v>
      </c>
      <c r="E7" s="142"/>
      <c r="F7" s="143">
        <v>296093</v>
      </c>
      <c r="G7" s="144"/>
      <c r="H7" s="145"/>
    </row>
    <row r="8" spans="1:8" x14ac:dyDescent="0.2">
      <c r="A8" s="146"/>
      <c r="B8" s="147"/>
      <c r="C8" s="148"/>
      <c r="D8" s="149">
        <v>488621</v>
      </c>
      <c r="E8" s="150"/>
      <c r="F8" s="151">
        <v>140545</v>
      </c>
      <c r="G8" s="152"/>
      <c r="H8" s="153"/>
    </row>
    <row r="9" spans="1:8" x14ac:dyDescent="0.2">
      <c r="A9" s="134" t="s">
        <v>520</v>
      </c>
      <c r="B9" s="139"/>
      <c r="C9" s="140"/>
      <c r="D9" s="141">
        <v>348424</v>
      </c>
      <c r="E9" s="142"/>
      <c r="F9" s="143">
        <v>308655</v>
      </c>
      <c r="G9" s="144"/>
      <c r="H9" s="145"/>
    </row>
    <row r="10" spans="1:8" x14ac:dyDescent="0.2">
      <c r="A10" s="146"/>
      <c r="B10" s="147"/>
      <c r="C10" s="148"/>
      <c r="D10" s="149">
        <v>236822</v>
      </c>
      <c r="E10" s="150"/>
      <c r="F10" s="151">
        <v>169887</v>
      </c>
      <c r="G10" s="152"/>
      <c r="H10" s="153"/>
    </row>
    <row r="11" spans="1:8" x14ac:dyDescent="0.2">
      <c r="A11" s="134" t="s">
        <v>521</v>
      </c>
      <c r="B11" s="139"/>
      <c r="C11" s="140"/>
      <c r="D11" s="141">
        <v>1965387</v>
      </c>
      <c r="E11" s="142"/>
      <c r="F11" s="143">
        <v>325476</v>
      </c>
      <c r="G11" s="144"/>
      <c r="H11" s="145"/>
    </row>
    <row r="12" spans="1:8" x14ac:dyDescent="0.2">
      <c r="A12" s="146"/>
      <c r="B12" s="147"/>
      <c r="C12" s="154"/>
      <c r="D12" s="149">
        <v>1965387</v>
      </c>
      <c r="E12" s="150"/>
      <c r="F12" s="151">
        <v>190204</v>
      </c>
      <c r="G12" s="152"/>
      <c r="H12" s="153"/>
    </row>
    <row r="13" spans="1:8" x14ac:dyDescent="0.2">
      <c r="A13" s="134"/>
      <c r="B13" s="139"/>
      <c r="C13" s="140"/>
      <c r="D13" s="141">
        <v>856837</v>
      </c>
      <c r="E13" s="142"/>
      <c r="F13" s="143">
        <v>325053</v>
      </c>
      <c r="G13" s="155"/>
      <c r="H13" s="145"/>
    </row>
    <row r="14" spans="1:8" x14ac:dyDescent="0.2">
      <c r="A14" s="146"/>
      <c r="B14" s="147"/>
      <c r="C14" s="148"/>
      <c r="D14" s="149">
        <v>623245</v>
      </c>
      <c r="E14" s="150"/>
      <c r="F14" s="151">
        <v>174734</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28.74</v>
      </c>
      <c r="C19" s="156">
        <f>ROUND(VALUE(SUBSTITUTE(実質収支比率等に係る経年分析!G$48,"▲","-")),2)</f>
        <v>19.11</v>
      </c>
      <c r="D19" s="156">
        <f>ROUND(VALUE(SUBSTITUTE(実質収支比率等に係る経年分析!H$48,"▲","-")),2)</f>
        <v>20.21</v>
      </c>
      <c r="E19" s="156">
        <f>ROUND(VALUE(SUBSTITUTE(実質収支比率等に係る経年分析!I$48,"▲","-")),2)</f>
        <v>38.28</v>
      </c>
      <c r="F19" s="156">
        <f>ROUND(VALUE(SUBSTITUTE(実質収支比率等に係る経年分析!J$48,"▲","-")),2)</f>
        <v>27.8</v>
      </c>
    </row>
    <row r="20" spans="1:11" x14ac:dyDescent="0.2">
      <c r="A20" s="156" t="s">
        <v>53</v>
      </c>
      <c r="B20" s="156">
        <f>ROUND(VALUE(SUBSTITUTE(実質収支比率等に係る経年分析!F$47,"▲","-")),2)</f>
        <v>238.89</v>
      </c>
      <c r="C20" s="156">
        <f>ROUND(VALUE(SUBSTITUTE(実質収支比率等に係る経年分析!G$47,"▲","-")),2)</f>
        <v>194.75</v>
      </c>
      <c r="D20" s="156">
        <f>ROUND(VALUE(SUBSTITUTE(実質収支比率等に係る経年分析!H$47,"▲","-")),2)</f>
        <v>204.95</v>
      </c>
      <c r="E20" s="156">
        <f>ROUND(VALUE(SUBSTITUTE(実質収支比率等に係る経年分析!I$47,"▲","-")),2)</f>
        <v>212.83</v>
      </c>
      <c r="F20" s="156">
        <f>ROUND(VALUE(SUBSTITUTE(実質収支比率等に係る経年分析!J$47,"▲","-")),2)</f>
        <v>212.68</v>
      </c>
    </row>
    <row r="21" spans="1:11" x14ac:dyDescent="0.2">
      <c r="A21" s="156" t="s">
        <v>54</v>
      </c>
      <c r="B21" s="156">
        <f>IF(ISNUMBER(VALUE(SUBSTITUTE(実質収支比率等に係る経年分析!F$49,"▲","-"))),ROUND(VALUE(SUBSTITUTE(実質収支比率等に係る経年分析!F$49,"▲","-")),2),NA())</f>
        <v>22.1</v>
      </c>
      <c r="C21" s="156">
        <f>IF(ISNUMBER(VALUE(SUBSTITUTE(実質収支比率等に係る経年分析!G$49,"▲","-"))),ROUND(VALUE(SUBSTITUTE(実質収支比率等に係る経年分析!G$49,"▲","-")),2),NA())</f>
        <v>5.25</v>
      </c>
      <c r="D21" s="156">
        <f>IF(ISNUMBER(VALUE(SUBSTITUTE(実質収支比率等に係る経年分析!H$49,"▲","-"))),ROUND(VALUE(SUBSTITUTE(実質収支比率等に係る経年分析!H$49,"▲","-")),2),NA())</f>
        <v>7.25</v>
      </c>
      <c r="E21" s="156">
        <f>IF(ISNUMBER(VALUE(SUBSTITUTE(実質収支比率等に係る経年分析!I$49,"▲","-"))),ROUND(VALUE(SUBSTITUTE(実質収支比率等に係る経年分析!I$49,"▲","-")),2),NA())</f>
        <v>19.739999999999998</v>
      </c>
      <c r="F21" s="156">
        <f>IF(ISNUMBER(VALUE(SUBSTITUTE(実質収支比率等に係る経年分析!J$49,"▲","-"))),ROUND(VALUE(SUBSTITUTE(実質収支比率等に係る経年分析!J$49,"▲","-")),2),NA())</f>
        <v>-10.16</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0.99</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9.31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3.17</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21.15</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後期高齢者医療事業特別会計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0.09</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7.0000000000000007E-2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0.04</v>
      </c>
    </row>
    <row r="31" spans="1:11" x14ac:dyDescent="0.2">
      <c r="A31" s="157" t="str">
        <f>IF(連結実質赤字比率に係る赤字・黒字の構成分析!C$39="",NA(),連結実質赤字比率に係る赤字・黒字の構成分析!C$39)</f>
        <v>浄化槽事業</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0.42</v>
      </c>
    </row>
    <row r="32" spans="1:11" x14ac:dyDescent="0.2">
      <c r="A32" s="157" t="str">
        <f>IF(連結実質赤字比率に係る赤字・黒字の構成分析!C$38="",NA(),連結実質赤字比率に係る赤字・黒字の構成分析!C$38)</f>
        <v>介護保険事業特別会計（事業勘定）</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1.07</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0.66</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1.06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1.21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0.56999999999999995</v>
      </c>
    </row>
    <row r="33" spans="1:16" x14ac:dyDescent="0.2">
      <c r="A33" s="157" t="str">
        <f>IF(連結実質赤字比率に係る赤字・黒字の構成分析!C$37="",NA(),連結実質赤字比率に係る赤字・黒字の構成分析!C$37)</f>
        <v>国民健康保険事業特別会計（事業勘定）</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1.51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1.1599999999999999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1.65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2.37</v>
      </c>
    </row>
    <row r="34" spans="1:16" x14ac:dyDescent="0.2">
      <c r="A34" s="157" t="str">
        <f>IF(連結実質赤字比率に係る赤字・黒字の構成分析!C$36="",NA(),連結実質赤字比率に係る赤字・黒字の構成分析!C$36)</f>
        <v>国民健康保険事業特別会計（直診勘定）</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1.82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1.94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2.35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1.81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2.5499999999999998</v>
      </c>
    </row>
    <row r="35" spans="1:16" x14ac:dyDescent="0.2">
      <c r="A35" s="157" t="str">
        <f>IF(連結実質赤字比率に係る赤字・黒字の構成分析!C$35="",NA(),連結実質赤字比率に係る赤字・黒字の構成分析!C$35)</f>
        <v>簡易水道事業</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#VALUE!</v>
      </c>
      <c r="G35" s="157" t="e">
        <f>IF(ROUND(VALUE(SUBSTITUTE(連結実質赤字比率に係る赤字・黒字の構成分析!H$35,"▲", "-")), 2) &gt;= 0, ABS(ROUND(VALUE(SUBSTITUTE(連結実質赤字比率に係る赤字・黒字の構成分析!H$35,"▲", "-")), 2)), NA())</f>
        <v>#VALUE!</v>
      </c>
      <c r="H35" s="157" t="e">
        <f>IF(ROUND(VALUE(SUBSTITUTE(連結実質赤字比率に係る赤字・黒字の構成分析!I$35,"▲", "-")), 2) &lt; 0, ABS(ROUND(VALUE(SUBSTITUTE(連結実質赤字比率に係る赤字・黒字の構成分析!I$35,"▲", "-")), 2)), NA())</f>
        <v>#VALUE!</v>
      </c>
      <c r="I35" s="157" t="e">
        <f>IF(ROUND(VALUE(SUBSTITUTE(連結実質赤字比率に係る赤字・黒字の構成分析!I$35,"▲", "-")), 2) &gt;= 0, ABS(ROUND(VALUE(SUBSTITUTE(連結実質赤字比率に係る赤字・黒字の構成分析!I$35,"▲", "-")), 2)), NA())</f>
        <v>#VALUE!</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3.89</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28.73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19.100000000000001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20.21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38.270000000000003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27.8</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44</v>
      </c>
      <c r="E42" s="158"/>
      <c r="F42" s="158"/>
      <c r="G42" s="158">
        <f>'実質公債費比率（分子）の構造'!L$52</f>
        <v>52</v>
      </c>
      <c r="H42" s="158"/>
      <c r="I42" s="158"/>
      <c r="J42" s="158">
        <f>'実質公債費比率（分子）の構造'!M$52</f>
        <v>53</v>
      </c>
      <c r="K42" s="158"/>
      <c r="L42" s="158"/>
      <c r="M42" s="158">
        <f>'実質公債費比率（分子）の構造'!N$52</f>
        <v>50</v>
      </c>
      <c r="N42" s="158"/>
      <c r="O42" s="158"/>
      <c r="P42" s="158">
        <f>'実質公債費比率（分子）の構造'!O$52</f>
        <v>49</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6</v>
      </c>
      <c r="C45" s="158"/>
      <c r="D45" s="158"/>
      <c r="E45" s="158">
        <f>'実質公債費比率（分子）の構造'!L$49</f>
        <v>4</v>
      </c>
      <c r="F45" s="158"/>
      <c r="G45" s="158"/>
      <c r="H45" s="158">
        <f>'実質公債費比率（分子）の構造'!M$49</f>
        <v>4</v>
      </c>
      <c r="I45" s="158"/>
      <c r="J45" s="158"/>
      <c r="K45" s="158">
        <f>'実質公債費比率（分子）の構造'!N$49</f>
        <v>4</v>
      </c>
      <c r="L45" s="158"/>
      <c r="M45" s="158"/>
      <c r="N45" s="158">
        <f>'実質公債費比率（分子）の構造'!O$49</f>
        <v>4</v>
      </c>
      <c r="O45" s="158"/>
      <c r="P45" s="158"/>
    </row>
    <row r="46" spans="1:16" x14ac:dyDescent="0.2">
      <c r="A46" s="158" t="s">
        <v>64</v>
      </c>
      <c r="B46" s="158">
        <f>'実質公債費比率（分子）の構造'!K$48</f>
        <v>9</v>
      </c>
      <c r="C46" s="158"/>
      <c r="D46" s="158"/>
      <c r="E46" s="158">
        <f>'実質公債費比率（分子）の構造'!L$48</f>
        <v>19</v>
      </c>
      <c r="F46" s="158"/>
      <c r="G46" s="158"/>
      <c r="H46" s="158">
        <f>'実質公債費比率（分子）の構造'!M$48</f>
        <v>19</v>
      </c>
      <c r="I46" s="158"/>
      <c r="J46" s="158"/>
      <c r="K46" s="158">
        <f>'実質公債費比率（分子）の構造'!N$48</f>
        <v>19</v>
      </c>
      <c r="L46" s="158"/>
      <c r="M46" s="158"/>
      <c r="N46" s="158">
        <f>'実質公債費比率（分子）の構造'!O$48</f>
        <v>19</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49</v>
      </c>
      <c r="C49" s="158"/>
      <c r="D49" s="158"/>
      <c r="E49" s="158">
        <f>'実質公債費比率（分子）の構造'!L$45</f>
        <v>57</v>
      </c>
      <c r="F49" s="158"/>
      <c r="G49" s="158"/>
      <c r="H49" s="158">
        <f>'実質公債費比率（分子）の構造'!M$45</f>
        <v>56</v>
      </c>
      <c r="I49" s="158"/>
      <c r="J49" s="158"/>
      <c r="K49" s="158">
        <f>'実質公債費比率（分子）の構造'!N$45</f>
        <v>54</v>
      </c>
      <c r="L49" s="158"/>
      <c r="M49" s="158"/>
      <c r="N49" s="158">
        <f>'実質公債費比率（分子）の構造'!O$45</f>
        <v>52</v>
      </c>
      <c r="O49" s="158"/>
      <c r="P49" s="158"/>
    </row>
    <row r="50" spans="1:16" x14ac:dyDescent="0.2">
      <c r="A50" s="158" t="s">
        <v>67</v>
      </c>
      <c r="B50" s="158" t="e">
        <f>NA()</f>
        <v>#N/A</v>
      </c>
      <c r="C50" s="158">
        <f>IF(ISNUMBER('実質公債費比率（分子）の構造'!K$53),'実質公債費比率（分子）の構造'!K$53,NA())</f>
        <v>20</v>
      </c>
      <c r="D50" s="158" t="e">
        <f>NA()</f>
        <v>#N/A</v>
      </c>
      <c r="E50" s="158" t="e">
        <f>NA()</f>
        <v>#N/A</v>
      </c>
      <c r="F50" s="158">
        <f>IF(ISNUMBER('実質公債費比率（分子）の構造'!L$53),'実質公債費比率（分子）の構造'!L$53,NA())</f>
        <v>28</v>
      </c>
      <c r="G50" s="158" t="e">
        <f>NA()</f>
        <v>#N/A</v>
      </c>
      <c r="H50" s="158" t="e">
        <f>NA()</f>
        <v>#N/A</v>
      </c>
      <c r="I50" s="158">
        <f>IF(ISNUMBER('実質公債費比率（分子）の構造'!M$53),'実質公債費比率（分子）の構造'!M$53,NA())</f>
        <v>26</v>
      </c>
      <c r="J50" s="158" t="e">
        <f>NA()</f>
        <v>#N/A</v>
      </c>
      <c r="K50" s="158" t="e">
        <f>NA()</f>
        <v>#N/A</v>
      </c>
      <c r="L50" s="158">
        <f>IF(ISNUMBER('実質公債費比率（分子）の構造'!N$53),'実質公債費比率（分子）の構造'!N$53,NA())</f>
        <v>27</v>
      </c>
      <c r="M50" s="158" t="e">
        <f>NA()</f>
        <v>#N/A</v>
      </c>
      <c r="N50" s="158" t="e">
        <f>NA()</f>
        <v>#N/A</v>
      </c>
      <c r="O50" s="158">
        <f>IF(ISNUMBER('実質公債費比率（分子）の構造'!O$53),'実質公債費比率（分子）の構造'!O$53,NA())</f>
        <v>26</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519</v>
      </c>
      <c r="E56" s="157"/>
      <c r="F56" s="157"/>
      <c r="G56" s="157">
        <f>'将来負担比率（分子）の構造'!J$52</f>
        <v>479</v>
      </c>
      <c r="H56" s="157"/>
      <c r="I56" s="157"/>
      <c r="J56" s="157">
        <f>'将来負担比率（分子）の構造'!K$52</f>
        <v>434</v>
      </c>
      <c r="K56" s="157"/>
      <c r="L56" s="157"/>
      <c r="M56" s="157">
        <f>'将来負担比率（分子）の構造'!L$52</f>
        <v>395</v>
      </c>
      <c r="N56" s="157"/>
      <c r="O56" s="157"/>
      <c r="P56" s="157">
        <f>'将来負担比率（分子）の構造'!M$52</f>
        <v>399</v>
      </c>
    </row>
    <row r="57" spans="1:16" x14ac:dyDescent="0.2">
      <c r="A57" s="157" t="s">
        <v>42</v>
      </c>
      <c r="B57" s="157"/>
      <c r="C57" s="157"/>
      <c r="D57" s="157">
        <f>'将来負担比率（分子）の構造'!I$51</f>
        <v>23</v>
      </c>
      <c r="E57" s="157"/>
      <c r="F57" s="157"/>
      <c r="G57" s="157">
        <f>'将来負担比率（分子）の構造'!J$51</f>
        <v>19</v>
      </c>
      <c r="H57" s="157"/>
      <c r="I57" s="157"/>
      <c r="J57" s="157">
        <f>'将来負担比率（分子）の構造'!K$51</f>
        <v>13</v>
      </c>
      <c r="K57" s="157"/>
      <c r="L57" s="157"/>
      <c r="M57" s="157">
        <f>'将来負担比率（分子）の構造'!L$51</f>
        <v>6</v>
      </c>
      <c r="N57" s="157"/>
      <c r="O57" s="157"/>
      <c r="P57" s="157">
        <f>'将来負担比率（分子）の構造'!M$51</f>
        <v>1</v>
      </c>
    </row>
    <row r="58" spans="1:16" x14ac:dyDescent="0.2">
      <c r="A58" s="157" t="s">
        <v>41</v>
      </c>
      <c r="B58" s="157"/>
      <c r="C58" s="157"/>
      <c r="D58" s="157">
        <f>'将来負担比率（分子）の構造'!I$50</f>
        <v>1480</v>
      </c>
      <c r="E58" s="157"/>
      <c r="F58" s="157"/>
      <c r="G58" s="157">
        <f>'将来負担比率（分子）の構造'!J$50</f>
        <v>1669</v>
      </c>
      <c r="H58" s="157"/>
      <c r="I58" s="157"/>
      <c r="J58" s="157">
        <f>'将来負担比率（分子）の構造'!K$50</f>
        <v>1718</v>
      </c>
      <c r="K58" s="157"/>
      <c r="L58" s="157"/>
      <c r="M58" s="157">
        <f>'将来負担比率（分子）の構造'!L$50</f>
        <v>1790</v>
      </c>
      <c r="N58" s="157"/>
      <c r="O58" s="157"/>
      <c r="P58" s="157">
        <f>'将来負担比率（分子）の構造'!M$50</f>
        <v>1833</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38</v>
      </c>
      <c r="C62" s="157"/>
      <c r="D62" s="157"/>
      <c r="E62" s="157">
        <f>'将来負担比率（分子）の構造'!J$45</f>
        <v>40</v>
      </c>
      <c r="F62" s="157"/>
      <c r="G62" s="157"/>
      <c r="H62" s="157">
        <f>'将来負担比率（分子）の構造'!K$45</f>
        <v>27</v>
      </c>
      <c r="I62" s="157"/>
      <c r="J62" s="157"/>
      <c r="K62" s="157">
        <f>'将来負担比率（分子）の構造'!L$45</f>
        <v>20</v>
      </c>
      <c r="L62" s="157"/>
      <c r="M62" s="157"/>
      <c r="N62" s="157">
        <f>'将来負担比率（分子）の構造'!M$45</f>
        <v>33</v>
      </c>
      <c r="O62" s="157"/>
      <c r="P62" s="157"/>
    </row>
    <row r="63" spans="1:16" x14ac:dyDescent="0.2">
      <c r="A63" s="157" t="s">
        <v>34</v>
      </c>
      <c r="B63" s="157">
        <f>'将来負担比率（分子）の構造'!I$44</f>
        <v>25</v>
      </c>
      <c r="C63" s="157"/>
      <c r="D63" s="157"/>
      <c r="E63" s="157">
        <f>'将来負担比率（分子）の構造'!J$44</f>
        <v>21</v>
      </c>
      <c r="F63" s="157"/>
      <c r="G63" s="157"/>
      <c r="H63" s="157">
        <f>'将来負担比率（分子）の構造'!K$44</f>
        <v>17</v>
      </c>
      <c r="I63" s="157"/>
      <c r="J63" s="157"/>
      <c r="K63" s="157">
        <f>'将来負担比率（分子）の構造'!L$44</f>
        <v>13</v>
      </c>
      <c r="L63" s="157"/>
      <c r="M63" s="157"/>
      <c r="N63" s="157">
        <f>'将来負担比率（分子）の構造'!M$44</f>
        <v>9</v>
      </c>
      <c r="O63" s="157"/>
      <c r="P63" s="157"/>
    </row>
    <row r="64" spans="1:16" x14ac:dyDescent="0.2">
      <c r="A64" s="157" t="s">
        <v>33</v>
      </c>
      <c r="B64" s="157">
        <f>'将来負担比率（分子）の構造'!I$43</f>
        <v>194</v>
      </c>
      <c r="C64" s="157"/>
      <c r="D64" s="157"/>
      <c r="E64" s="157">
        <f>'将来負担比率（分子）の構造'!J$43</f>
        <v>182</v>
      </c>
      <c r="F64" s="157"/>
      <c r="G64" s="157"/>
      <c r="H64" s="157">
        <f>'将来負担比率（分子）の構造'!K$43</f>
        <v>165</v>
      </c>
      <c r="I64" s="157"/>
      <c r="J64" s="157"/>
      <c r="K64" s="157">
        <f>'将来負担比率（分子）の構造'!L$43</f>
        <v>167</v>
      </c>
      <c r="L64" s="157"/>
      <c r="M64" s="157"/>
      <c r="N64" s="157">
        <f>'将来負担比率（分子）の構造'!M$43</f>
        <v>148</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532</v>
      </c>
      <c r="C66" s="157"/>
      <c r="D66" s="157"/>
      <c r="E66" s="157">
        <f>'将来負担比率（分子）の構造'!J$41</f>
        <v>487</v>
      </c>
      <c r="F66" s="157"/>
      <c r="G66" s="157"/>
      <c r="H66" s="157">
        <f>'将来負担比率（分子）の構造'!K$41</f>
        <v>435</v>
      </c>
      <c r="I66" s="157"/>
      <c r="J66" s="157"/>
      <c r="K66" s="157">
        <f>'将来負担比率（分子）の構造'!L$41</f>
        <v>382</v>
      </c>
      <c r="L66" s="157"/>
      <c r="M66" s="157"/>
      <c r="N66" s="157">
        <f>'将来負担比率（分子）の構造'!M$41</f>
        <v>330</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944</v>
      </c>
      <c r="C72" s="161">
        <f>基金残高に係る経年分析!G55</f>
        <v>954</v>
      </c>
      <c r="D72" s="161">
        <f>基金残高に係る経年分析!H55</f>
        <v>955</v>
      </c>
    </row>
    <row r="73" spans="1:16" x14ac:dyDescent="0.2">
      <c r="A73" s="160" t="s">
        <v>74</v>
      </c>
      <c r="B73" s="161">
        <f>基金残高に係る経年分析!F56</f>
        <v>149</v>
      </c>
      <c r="C73" s="161">
        <f>基金残高に係る経年分析!G56</f>
        <v>151</v>
      </c>
      <c r="D73" s="161">
        <f>基金残高に係る経年分析!H56</f>
        <v>154</v>
      </c>
    </row>
    <row r="74" spans="1:16" x14ac:dyDescent="0.2">
      <c r="A74" s="160" t="s">
        <v>75</v>
      </c>
      <c r="B74" s="161">
        <f>基金残高に係る経年分析!F57</f>
        <v>332</v>
      </c>
      <c r="C74" s="161">
        <f>基金残高に係る経年分析!G57</f>
        <v>393</v>
      </c>
      <c r="D74" s="161">
        <f>基金残高に係る経年分析!H57</f>
        <v>431</v>
      </c>
    </row>
  </sheetData>
  <sheetProtection algorithmName="SHA-512" hashValue="myk4l1ANm6biH3VgcxQa0BpgSZcpP3EX+QxcpmWt+Oa2YAStmtiTcXBUN9VKvwCRF/HayZZ04Cp2RpIJz9eBBQ==" saltValue="qq6DiJpfeztd1XJsUXT2K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201</v>
      </c>
      <c r="DI1" s="590"/>
      <c r="DJ1" s="590"/>
      <c r="DK1" s="590"/>
      <c r="DL1" s="590"/>
      <c r="DM1" s="590"/>
      <c r="DN1" s="591"/>
      <c r="DO1" s="196"/>
      <c r="DP1" s="589" t="s">
        <v>202</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204</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205</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206</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207</v>
      </c>
      <c r="S4" s="593"/>
      <c r="T4" s="593"/>
      <c r="U4" s="593"/>
      <c r="V4" s="593"/>
      <c r="W4" s="593"/>
      <c r="X4" s="593"/>
      <c r="Y4" s="594"/>
      <c r="Z4" s="592" t="s">
        <v>208</v>
      </c>
      <c r="AA4" s="593"/>
      <c r="AB4" s="593"/>
      <c r="AC4" s="594"/>
      <c r="AD4" s="592" t="s">
        <v>209</v>
      </c>
      <c r="AE4" s="593"/>
      <c r="AF4" s="593"/>
      <c r="AG4" s="593"/>
      <c r="AH4" s="593"/>
      <c r="AI4" s="593"/>
      <c r="AJ4" s="593"/>
      <c r="AK4" s="594"/>
      <c r="AL4" s="592" t="s">
        <v>208</v>
      </c>
      <c r="AM4" s="593"/>
      <c r="AN4" s="593"/>
      <c r="AO4" s="594"/>
      <c r="AP4" s="595" t="s">
        <v>210</v>
      </c>
      <c r="AQ4" s="595"/>
      <c r="AR4" s="595"/>
      <c r="AS4" s="595"/>
      <c r="AT4" s="595"/>
      <c r="AU4" s="595"/>
      <c r="AV4" s="595"/>
      <c r="AW4" s="595"/>
      <c r="AX4" s="595"/>
      <c r="AY4" s="595"/>
      <c r="AZ4" s="595"/>
      <c r="BA4" s="595"/>
      <c r="BB4" s="595"/>
      <c r="BC4" s="595"/>
      <c r="BD4" s="595"/>
      <c r="BE4" s="595"/>
      <c r="BF4" s="595"/>
      <c r="BG4" s="595" t="s">
        <v>211</v>
      </c>
      <c r="BH4" s="595"/>
      <c r="BI4" s="595"/>
      <c r="BJ4" s="595"/>
      <c r="BK4" s="595"/>
      <c r="BL4" s="595"/>
      <c r="BM4" s="595"/>
      <c r="BN4" s="595"/>
      <c r="BO4" s="595" t="s">
        <v>208</v>
      </c>
      <c r="BP4" s="595"/>
      <c r="BQ4" s="595"/>
      <c r="BR4" s="595"/>
      <c r="BS4" s="595" t="s">
        <v>212</v>
      </c>
      <c r="BT4" s="595"/>
      <c r="BU4" s="595"/>
      <c r="BV4" s="595"/>
      <c r="BW4" s="595"/>
      <c r="BX4" s="595"/>
      <c r="BY4" s="595"/>
      <c r="BZ4" s="595"/>
      <c r="CA4" s="595"/>
      <c r="CB4" s="595"/>
      <c r="CD4" s="592" t="s">
        <v>213</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214</v>
      </c>
      <c r="C5" s="597"/>
      <c r="D5" s="597"/>
      <c r="E5" s="597"/>
      <c r="F5" s="597"/>
      <c r="G5" s="597"/>
      <c r="H5" s="597"/>
      <c r="I5" s="597"/>
      <c r="J5" s="597"/>
      <c r="K5" s="597"/>
      <c r="L5" s="597"/>
      <c r="M5" s="597"/>
      <c r="N5" s="597"/>
      <c r="O5" s="597"/>
      <c r="P5" s="597"/>
      <c r="Q5" s="598"/>
      <c r="R5" s="599">
        <v>48423</v>
      </c>
      <c r="S5" s="600"/>
      <c r="T5" s="600"/>
      <c r="U5" s="600"/>
      <c r="V5" s="600"/>
      <c r="W5" s="600"/>
      <c r="X5" s="600"/>
      <c r="Y5" s="601"/>
      <c r="Z5" s="602">
        <v>2</v>
      </c>
      <c r="AA5" s="602"/>
      <c r="AB5" s="602"/>
      <c r="AC5" s="602"/>
      <c r="AD5" s="603">
        <v>48423</v>
      </c>
      <c r="AE5" s="603"/>
      <c r="AF5" s="603"/>
      <c r="AG5" s="603"/>
      <c r="AH5" s="603"/>
      <c r="AI5" s="603"/>
      <c r="AJ5" s="603"/>
      <c r="AK5" s="603"/>
      <c r="AL5" s="604">
        <v>10.5</v>
      </c>
      <c r="AM5" s="605"/>
      <c r="AN5" s="605"/>
      <c r="AO5" s="606"/>
      <c r="AP5" s="596" t="s">
        <v>215</v>
      </c>
      <c r="AQ5" s="597"/>
      <c r="AR5" s="597"/>
      <c r="AS5" s="597"/>
      <c r="AT5" s="597"/>
      <c r="AU5" s="597"/>
      <c r="AV5" s="597"/>
      <c r="AW5" s="597"/>
      <c r="AX5" s="597"/>
      <c r="AY5" s="597"/>
      <c r="AZ5" s="597"/>
      <c r="BA5" s="597"/>
      <c r="BB5" s="597"/>
      <c r="BC5" s="597"/>
      <c r="BD5" s="597"/>
      <c r="BE5" s="597"/>
      <c r="BF5" s="598"/>
      <c r="BG5" s="610">
        <v>48423</v>
      </c>
      <c r="BH5" s="611"/>
      <c r="BI5" s="611"/>
      <c r="BJ5" s="611"/>
      <c r="BK5" s="611"/>
      <c r="BL5" s="611"/>
      <c r="BM5" s="611"/>
      <c r="BN5" s="612"/>
      <c r="BO5" s="613">
        <v>100</v>
      </c>
      <c r="BP5" s="613"/>
      <c r="BQ5" s="613"/>
      <c r="BR5" s="613"/>
      <c r="BS5" s="614" t="s">
        <v>121</v>
      </c>
      <c r="BT5" s="614"/>
      <c r="BU5" s="614"/>
      <c r="BV5" s="614"/>
      <c r="BW5" s="614"/>
      <c r="BX5" s="614"/>
      <c r="BY5" s="614"/>
      <c r="BZ5" s="614"/>
      <c r="CA5" s="614"/>
      <c r="CB5" s="618"/>
      <c r="CD5" s="592" t="s">
        <v>210</v>
      </c>
      <c r="CE5" s="593"/>
      <c r="CF5" s="593"/>
      <c r="CG5" s="593"/>
      <c r="CH5" s="593"/>
      <c r="CI5" s="593"/>
      <c r="CJ5" s="593"/>
      <c r="CK5" s="593"/>
      <c r="CL5" s="593"/>
      <c r="CM5" s="593"/>
      <c r="CN5" s="593"/>
      <c r="CO5" s="593"/>
      <c r="CP5" s="593"/>
      <c r="CQ5" s="594"/>
      <c r="CR5" s="592" t="s">
        <v>216</v>
      </c>
      <c r="CS5" s="593"/>
      <c r="CT5" s="593"/>
      <c r="CU5" s="593"/>
      <c r="CV5" s="593"/>
      <c r="CW5" s="593"/>
      <c r="CX5" s="593"/>
      <c r="CY5" s="594"/>
      <c r="CZ5" s="592" t="s">
        <v>208</v>
      </c>
      <c r="DA5" s="593"/>
      <c r="DB5" s="593"/>
      <c r="DC5" s="594"/>
      <c r="DD5" s="592" t="s">
        <v>217</v>
      </c>
      <c r="DE5" s="593"/>
      <c r="DF5" s="593"/>
      <c r="DG5" s="593"/>
      <c r="DH5" s="593"/>
      <c r="DI5" s="593"/>
      <c r="DJ5" s="593"/>
      <c r="DK5" s="593"/>
      <c r="DL5" s="593"/>
      <c r="DM5" s="593"/>
      <c r="DN5" s="593"/>
      <c r="DO5" s="593"/>
      <c r="DP5" s="594"/>
      <c r="DQ5" s="592" t="s">
        <v>218</v>
      </c>
      <c r="DR5" s="593"/>
      <c r="DS5" s="593"/>
      <c r="DT5" s="593"/>
      <c r="DU5" s="593"/>
      <c r="DV5" s="593"/>
      <c r="DW5" s="593"/>
      <c r="DX5" s="593"/>
      <c r="DY5" s="593"/>
      <c r="DZ5" s="593"/>
      <c r="EA5" s="593"/>
      <c r="EB5" s="593"/>
      <c r="EC5" s="594"/>
    </row>
    <row r="6" spans="2:143" ht="11.25" customHeight="1" x14ac:dyDescent="0.2">
      <c r="B6" s="607" t="s">
        <v>219</v>
      </c>
      <c r="C6" s="608"/>
      <c r="D6" s="608"/>
      <c r="E6" s="608"/>
      <c r="F6" s="608"/>
      <c r="G6" s="608"/>
      <c r="H6" s="608"/>
      <c r="I6" s="608"/>
      <c r="J6" s="608"/>
      <c r="K6" s="608"/>
      <c r="L6" s="608"/>
      <c r="M6" s="608"/>
      <c r="N6" s="608"/>
      <c r="O6" s="608"/>
      <c r="P6" s="608"/>
      <c r="Q6" s="609"/>
      <c r="R6" s="610">
        <v>3178</v>
      </c>
      <c r="S6" s="611"/>
      <c r="T6" s="611"/>
      <c r="U6" s="611"/>
      <c r="V6" s="611"/>
      <c r="W6" s="611"/>
      <c r="X6" s="611"/>
      <c r="Y6" s="612"/>
      <c r="Z6" s="613">
        <v>0.1</v>
      </c>
      <c r="AA6" s="613"/>
      <c r="AB6" s="613"/>
      <c r="AC6" s="613"/>
      <c r="AD6" s="614">
        <v>3178</v>
      </c>
      <c r="AE6" s="614"/>
      <c r="AF6" s="614"/>
      <c r="AG6" s="614"/>
      <c r="AH6" s="614"/>
      <c r="AI6" s="614"/>
      <c r="AJ6" s="614"/>
      <c r="AK6" s="614"/>
      <c r="AL6" s="615">
        <v>0.7</v>
      </c>
      <c r="AM6" s="616"/>
      <c r="AN6" s="616"/>
      <c r="AO6" s="617"/>
      <c r="AP6" s="607" t="s">
        <v>220</v>
      </c>
      <c r="AQ6" s="608"/>
      <c r="AR6" s="608"/>
      <c r="AS6" s="608"/>
      <c r="AT6" s="608"/>
      <c r="AU6" s="608"/>
      <c r="AV6" s="608"/>
      <c r="AW6" s="608"/>
      <c r="AX6" s="608"/>
      <c r="AY6" s="608"/>
      <c r="AZ6" s="608"/>
      <c r="BA6" s="608"/>
      <c r="BB6" s="608"/>
      <c r="BC6" s="608"/>
      <c r="BD6" s="608"/>
      <c r="BE6" s="608"/>
      <c r="BF6" s="609"/>
      <c r="BG6" s="610">
        <v>48423</v>
      </c>
      <c r="BH6" s="611"/>
      <c r="BI6" s="611"/>
      <c r="BJ6" s="611"/>
      <c r="BK6" s="611"/>
      <c r="BL6" s="611"/>
      <c r="BM6" s="611"/>
      <c r="BN6" s="612"/>
      <c r="BO6" s="613">
        <v>100</v>
      </c>
      <c r="BP6" s="613"/>
      <c r="BQ6" s="613"/>
      <c r="BR6" s="613"/>
      <c r="BS6" s="614" t="s">
        <v>121</v>
      </c>
      <c r="BT6" s="614"/>
      <c r="BU6" s="614"/>
      <c r="BV6" s="614"/>
      <c r="BW6" s="614"/>
      <c r="BX6" s="614"/>
      <c r="BY6" s="614"/>
      <c r="BZ6" s="614"/>
      <c r="CA6" s="614"/>
      <c r="CB6" s="618"/>
      <c r="CD6" s="596" t="s">
        <v>221</v>
      </c>
      <c r="CE6" s="597"/>
      <c r="CF6" s="597"/>
      <c r="CG6" s="597"/>
      <c r="CH6" s="597"/>
      <c r="CI6" s="597"/>
      <c r="CJ6" s="597"/>
      <c r="CK6" s="597"/>
      <c r="CL6" s="597"/>
      <c r="CM6" s="597"/>
      <c r="CN6" s="597"/>
      <c r="CO6" s="597"/>
      <c r="CP6" s="597"/>
      <c r="CQ6" s="598"/>
      <c r="CR6" s="610">
        <v>14153</v>
      </c>
      <c r="CS6" s="611"/>
      <c r="CT6" s="611"/>
      <c r="CU6" s="611"/>
      <c r="CV6" s="611"/>
      <c r="CW6" s="611"/>
      <c r="CX6" s="611"/>
      <c r="CY6" s="612"/>
      <c r="CZ6" s="604">
        <v>0.6</v>
      </c>
      <c r="DA6" s="605"/>
      <c r="DB6" s="605"/>
      <c r="DC6" s="621"/>
      <c r="DD6" s="619" t="s">
        <v>121</v>
      </c>
      <c r="DE6" s="611"/>
      <c r="DF6" s="611"/>
      <c r="DG6" s="611"/>
      <c r="DH6" s="611"/>
      <c r="DI6" s="611"/>
      <c r="DJ6" s="611"/>
      <c r="DK6" s="611"/>
      <c r="DL6" s="611"/>
      <c r="DM6" s="611"/>
      <c r="DN6" s="611"/>
      <c r="DO6" s="611"/>
      <c r="DP6" s="612"/>
      <c r="DQ6" s="619">
        <v>13153</v>
      </c>
      <c r="DR6" s="611"/>
      <c r="DS6" s="611"/>
      <c r="DT6" s="611"/>
      <c r="DU6" s="611"/>
      <c r="DV6" s="611"/>
      <c r="DW6" s="611"/>
      <c r="DX6" s="611"/>
      <c r="DY6" s="611"/>
      <c r="DZ6" s="611"/>
      <c r="EA6" s="611"/>
      <c r="EB6" s="611"/>
      <c r="EC6" s="620"/>
    </row>
    <row r="7" spans="2:143" ht="11.25" customHeight="1" x14ac:dyDescent="0.2">
      <c r="B7" s="607" t="s">
        <v>222</v>
      </c>
      <c r="C7" s="608"/>
      <c r="D7" s="608"/>
      <c r="E7" s="608"/>
      <c r="F7" s="608"/>
      <c r="G7" s="608"/>
      <c r="H7" s="608"/>
      <c r="I7" s="608"/>
      <c r="J7" s="608"/>
      <c r="K7" s="608"/>
      <c r="L7" s="608"/>
      <c r="M7" s="608"/>
      <c r="N7" s="608"/>
      <c r="O7" s="608"/>
      <c r="P7" s="608"/>
      <c r="Q7" s="609"/>
      <c r="R7" s="610">
        <v>133</v>
      </c>
      <c r="S7" s="611"/>
      <c r="T7" s="611"/>
      <c r="U7" s="611"/>
      <c r="V7" s="611"/>
      <c r="W7" s="611"/>
      <c r="X7" s="611"/>
      <c r="Y7" s="612"/>
      <c r="Z7" s="613">
        <v>0</v>
      </c>
      <c r="AA7" s="613"/>
      <c r="AB7" s="613"/>
      <c r="AC7" s="613"/>
      <c r="AD7" s="614">
        <v>133</v>
      </c>
      <c r="AE7" s="614"/>
      <c r="AF7" s="614"/>
      <c r="AG7" s="614"/>
      <c r="AH7" s="614"/>
      <c r="AI7" s="614"/>
      <c r="AJ7" s="614"/>
      <c r="AK7" s="614"/>
      <c r="AL7" s="615">
        <v>0</v>
      </c>
      <c r="AM7" s="616"/>
      <c r="AN7" s="616"/>
      <c r="AO7" s="617"/>
      <c r="AP7" s="607" t="s">
        <v>223</v>
      </c>
      <c r="AQ7" s="608"/>
      <c r="AR7" s="608"/>
      <c r="AS7" s="608"/>
      <c r="AT7" s="608"/>
      <c r="AU7" s="608"/>
      <c r="AV7" s="608"/>
      <c r="AW7" s="608"/>
      <c r="AX7" s="608"/>
      <c r="AY7" s="608"/>
      <c r="AZ7" s="608"/>
      <c r="BA7" s="608"/>
      <c r="BB7" s="608"/>
      <c r="BC7" s="608"/>
      <c r="BD7" s="608"/>
      <c r="BE7" s="608"/>
      <c r="BF7" s="609"/>
      <c r="BG7" s="610">
        <v>22502</v>
      </c>
      <c r="BH7" s="611"/>
      <c r="BI7" s="611"/>
      <c r="BJ7" s="611"/>
      <c r="BK7" s="611"/>
      <c r="BL7" s="611"/>
      <c r="BM7" s="611"/>
      <c r="BN7" s="612"/>
      <c r="BO7" s="613">
        <v>46.5</v>
      </c>
      <c r="BP7" s="613"/>
      <c r="BQ7" s="613"/>
      <c r="BR7" s="613"/>
      <c r="BS7" s="614" t="s">
        <v>121</v>
      </c>
      <c r="BT7" s="614"/>
      <c r="BU7" s="614"/>
      <c r="BV7" s="614"/>
      <c r="BW7" s="614"/>
      <c r="BX7" s="614"/>
      <c r="BY7" s="614"/>
      <c r="BZ7" s="614"/>
      <c r="CA7" s="614"/>
      <c r="CB7" s="618"/>
      <c r="CD7" s="607" t="s">
        <v>224</v>
      </c>
      <c r="CE7" s="608"/>
      <c r="CF7" s="608"/>
      <c r="CG7" s="608"/>
      <c r="CH7" s="608"/>
      <c r="CI7" s="608"/>
      <c r="CJ7" s="608"/>
      <c r="CK7" s="608"/>
      <c r="CL7" s="608"/>
      <c r="CM7" s="608"/>
      <c r="CN7" s="608"/>
      <c r="CO7" s="608"/>
      <c r="CP7" s="608"/>
      <c r="CQ7" s="609"/>
      <c r="CR7" s="610">
        <v>935906</v>
      </c>
      <c r="CS7" s="611"/>
      <c r="CT7" s="611"/>
      <c r="CU7" s="611"/>
      <c r="CV7" s="611"/>
      <c r="CW7" s="611"/>
      <c r="CX7" s="611"/>
      <c r="CY7" s="612"/>
      <c r="CZ7" s="613">
        <v>40.799999999999997</v>
      </c>
      <c r="DA7" s="613"/>
      <c r="DB7" s="613"/>
      <c r="DC7" s="613"/>
      <c r="DD7" s="619">
        <v>148900</v>
      </c>
      <c r="DE7" s="611"/>
      <c r="DF7" s="611"/>
      <c r="DG7" s="611"/>
      <c r="DH7" s="611"/>
      <c r="DI7" s="611"/>
      <c r="DJ7" s="611"/>
      <c r="DK7" s="611"/>
      <c r="DL7" s="611"/>
      <c r="DM7" s="611"/>
      <c r="DN7" s="611"/>
      <c r="DO7" s="611"/>
      <c r="DP7" s="612"/>
      <c r="DQ7" s="619">
        <v>264372</v>
      </c>
      <c r="DR7" s="611"/>
      <c r="DS7" s="611"/>
      <c r="DT7" s="611"/>
      <c r="DU7" s="611"/>
      <c r="DV7" s="611"/>
      <c r="DW7" s="611"/>
      <c r="DX7" s="611"/>
      <c r="DY7" s="611"/>
      <c r="DZ7" s="611"/>
      <c r="EA7" s="611"/>
      <c r="EB7" s="611"/>
      <c r="EC7" s="620"/>
    </row>
    <row r="8" spans="2:143" ht="11.25" customHeight="1" x14ac:dyDescent="0.2">
      <c r="B8" s="607" t="s">
        <v>225</v>
      </c>
      <c r="C8" s="608"/>
      <c r="D8" s="608"/>
      <c r="E8" s="608"/>
      <c r="F8" s="608"/>
      <c r="G8" s="608"/>
      <c r="H8" s="608"/>
      <c r="I8" s="608"/>
      <c r="J8" s="608"/>
      <c r="K8" s="608"/>
      <c r="L8" s="608"/>
      <c r="M8" s="608"/>
      <c r="N8" s="608"/>
      <c r="O8" s="608"/>
      <c r="P8" s="608"/>
      <c r="Q8" s="609"/>
      <c r="R8" s="610">
        <v>692</v>
      </c>
      <c r="S8" s="611"/>
      <c r="T8" s="611"/>
      <c r="U8" s="611"/>
      <c r="V8" s="611"/>
      <c r="W8" s="611"/>
      <c r="X8" s="611"/>
      <c r="Y8" s="612"/>
      <c r="Z8" s="613">
        <v>0</v>
      </c>
      <c r="AA8" s="613"/>
      <c r="AB8" s="613"/>
      <c r="AC8" s="613"/>
      <c r="AD8" s="614">
        <v>692</v>
      </c>
      <c r="AE8" s="614"/>
      <c r="AF8" s="614"/>
      <c r="AG8" s="614"/>
      <c r="AH8" s="614"/>
      <c r="AI8" s="614"/>
      <c r="AJ8" s="614"/>
      <c r="AK8" s="614"/>
      <c r="AL8" s="615">
        <v>0.2</v>
      </c>
      <c r="AM8" s="616"/>
      <c r="AN8" s="616"/>
      <c r="AO8" s="617"/>
      <c r="AP8" s="607" t="s">
        <v>226</v>
      </c>
      <c r="AQ8" s="608"/>
      <c r="AR8" s="608"/>
      <c r="AS8" s="608"/>
      <c r="AT8" s="608"/>
      <c r="AU8" s="608"/>
      <c r="AV8" s="608"/>
      <c r="AW8" s="608"/>
      <c r="AX8" s="608"/>
      <c r="AY8" s="608"/>
      <c r="AZ8" s="608"/>
      <c r="BA8" s="608"/>
      <c r="BB8" s="608"/>
      <c r="BC8" s="608"/>
      <c r="BD8" s="608"/>
      <c r="BE8" s="608"/>
      <c r="BF8" s="609"/>
      <c r="BG8" s="610">
        <v>594</v>
      </c>
      <c r="BH8" s="611"/>
      <c r="BI8" s="611"/>
      <c r="BJ8" s="611"/>
      <c r="BK8" s="611"/>
      <c r="BL8" s="611"/>
      <c r="BM8" s="611"/>
      <c r="BN8" s="612"/>
      <c r="BO8" s="613">
        <v>1.2</v>
      </c>
      <c r="BP8" s="613"/>
      <c r="BQ8" s="613"/>
      <c r="BR8" s="613"/>
      <c r="BS8" s="614" t="s">
        <v>121</v>
      </c>
      <c r="BT8" s="614"/>
      <c r="BU8" s="614"/>
      <c r="BV8" s="614"/>
      <c r="BW8" s="614"/>
      <c r="BX8" s="614"/>
      <c r="BY8" s="614"/>
      <c r="BZ8" s="614"/>
      <c r="CA8" s="614"/>
      <c r="CB8" s="618"/>
      <c r="CD8" s="607" t="s">
        <v>227</v>
      </c>
      <c r="CE8" s="608"/>
      <c r="CF8" s="608"/>
      <c r="CG8" s="608"/>
      <c r="CH8" s="608"/>
      <c r="CI8" s="608"/>
      <c r="CJ8" s="608"/>
      <c r="CK8" s="608"/>
      <c r="CL8" s="608"/>
      <c r="CM8" s="608"/>
      <c r="CN8" s="608"/>
      <c r="CO8" s="608"/>
      <c r="CP8" s="608"/>
      <c r="CQ8" s="609"/>
      <c r="CR8" s="610">
        <v>245150</v>
      </c>
      <c r="CS8" s="611"/>
      <c r="CT8" s="611"/>
      <c r="CU8" s="611"/>
      <c r="CV8" s="611"/>
      <c r="CW8" s="611"/>
      <c r="CX8" s="611"/>
      <c r="CY8" s="612"/>
      <c r="CZ8" s="613">
        <v>10.7</v>
      </c>
      <c r="DA8" s="613"/>
      <c r="DB8" s="613"/>
      <c r="DC8" s="613"/>
      <c r="DD8" s="619">
        <v>55515</v>
      </c>
      <c r="DE8" s="611"/>
      <c r="DF8" s="611"/>
      <c r="DG8" s="611"/>
      <c r="DH8" s="611"/>
      <c r="DI8" s="611"/>
      <c r="DJ8" s="611"/>
      <c r="DK8" s="611"/>
      <c r="DL8" s="611"/>
      <c r="DM8" s="611"/>
      <c r="DN8" s="611"/>
      <c r="DO8" s="611"/>
      <c r="DP8" s="612"/>
      <c r="DQ8" s="619">
        <v>79738</v>
      </c>
      <c r="DR8" s="611"/>
      <c r="DS8" s="611"/>
      <c r="DT8" s="611"/>
      <c r="DU8" s="611"/>
      <c r="DV8" s="611"/>
      <c r="DW8" s="611"/>
      <c r="DX8" s="611"/>
      <c r="DY8" s="611"/>
      <c r="DZ8" s="611"/>
      <c r="EA8" s="611"/>
      <c r="EB8" s="611"/>
      <c r="EC8" s="620"/>
    </row>
    <row r="9" spans="2:143" ht="11.25" customHeight="1" x14ac:dyDescent="0.2">
      <c r="B9" s="607" t="s">
        <v>228</v>
      </c>
      <c r="C9" s="608"/>
      <c r="D9" s="608"/>
      <c r="E9" s="608"/>
      <c r="F9" s="608"/>
      <c r="G9" s="608"/>
      <c r="H9" s="608"/>
      <c r="I9" s="608"/>
      <c r="J9" s="608"/>
      <c r="K9" s="608"/>
      <c r="L9" s="608"/>
      <c r="M9" s="608"/>
      <c r="N9" s="608"/>
      <c r="O9" s="608"/>
      <c r="P9" s="608"/>
      <c r="Q9" s="609"/>
      <c r="R9" s="610">
        <v>1010</v>
      </c>
      <c r="S9" s="611"/>
      <c r="T9" s="611"/>
      <c r="U9" s="611"/>
      <c r="V9" s="611"/>
      <c r="W9" s="611"/>
      <c r="X9" s="611"/>
      <c r="Y9" s="612"/>
      <c r="Z9" s="613">
        <v>0</v>
      </c>
      <c r="AA9" s="613"/>
      <c r="AB9" s="613"/>
      <c r="AC9" s="613"/>
      <c r="AD9" s="614">
        <v>1010</v>
      </c>
      <c r="AE9" s="614"/>
      <c r="AF9" s="614"/>
      <c r="AG9" s="614"/>
      <c r="AH9" s="614"/>
      <c r="AI9" s="614"/>
      <c r="AJ9" s="614"/>
      <c r="AK9" s="614"/>
      <c r="AL9" s="615">
        <v>0.2</v>
      </c>
      <c r="AM9" s="616"/>
      <c r="AN9" s="616"/>
      <c r="AO9" s="617"/>
      <c r="AP9" s="607" t="s">
        <v>229</v>
      </c>
      <c r="AQ9" s="608"/>
      <c r="AR9" s="608"/>
      <c r="AS9" s="608"/>
      <c r="AT9" s="608"/>
      <c r="AU9" s="608"/>
      <c r="AV9" s="608"/>
      <c r="AW9" s="608"/>
      <c r="AX9" s="608"/>
      <c r="AY9" s="608"/>
      <c r="AZ9" s="608"/>
      <c r="BA9" s="608"/>
      <c r="BB9" s="608"/>
      <c r="BC9" s="608"/>
      <c r="BD9" s="608"/>
      <c r="BE9" s="608"/>
      <c r="BF9" s="609"/>
      <c r="BG9" s="610">
        <v>19204</v>
      </c>
      <c r="BH9" s="611"/>
      <c r="BI9" s="611"/>
      <c r="BJ9" s="611"/>
      <c r="BK9" s="611"/>
      <c r="BL9" s="611"/>
      <c r="BM9" s="611"/>
      <c r="BN9" s="612"/>
      <c r="BO9" s="613">
        <v>39.700000000000003</v>
      </c>
      <c r="BP9" s="613"/>
      <c r="BQ9" s="613"/>
      <c r="BR9" s="613"/>
      <c r="BS9" s="614" t="s">
        <v>121</v>
      </c>
      <c r="BT9" s="614"/>
      <c r="BU9" s="614"/>
      <c r="BV9" s="614"/>
      <c r="BW9" s="614"/>
      <c r="BX9" s="614"/>
      <c r="BY9" s="614"/>
      <c r="BZ9" s="614"/>
      <c r="CA9" s="614"/>
      <c r="CB9" s="618"/>
      <c r="CD9" s="607" t="s">
        <v>230</v>
      </c>
      <c r="CE9" s="608"/>
      <c r="CF9" s="608"/>
      <c r="CG9" s="608"/>
      <c r="CH9" s="608"/>
      <c r="CI9" s="608"/>
      <c r="CJ9" s="608"/>
      <c r="CK9" s="608"/>
      <c r="CL9" s="608"/>
      <c r="CM9" s="608"/>
      <c r="CN9" s="608"/>
      <c r="CO9" s="608"/>
      <c r="CP9" s="608"/>
      <c r="CQ9" s="609"/>
      <c r="CR9" s="610">
        <v>209248</v>
      </c>
      <c r="CS9" s="611"/>
      <c r="CT9" s="611"/>
      <c r="CU9" s="611"/>
      <c r="CV9" s="611"/>
      <c r="CW9" s="611"/>
      <c r="CX9" s="611"/>
      <c r="CY9" s="612"/>
      <c r="CZ9" s="613">
        <v>9.1</v>
      </c>
      <c r="DA9" s="613"/>
      <c r="DB9" s="613"/>
      <c r="DC9" s="613"/>
      <c r="DD9" s="619">
        <v>40049</v>
      </c>
      <c r="DE9" s="611"/>
      <c r="DF9" s="611"/>
      <c r="DG9" s="611"/>
      <c r="DH9" s="611"/>
      <c r="DI9" s="611"/>
      <c r="DJ9" s="611"/>
      <c r="DK9" s="611"/>
      <c r="DL9" s="611"/>
      <c r="DM9" s="611"/>
      <c r="DN9" s="611"/>
      <c r="DO9" s="611"/>
      <c r="DP9" s="612"/>
      <c r="DQ9" s="619">
        <v>102950</v>
      </c>
      <c r="DR9" s="611"/>
      <c r="DS9" s="611"/>
      <c r="DT9" s="611"/>
      <c r="DU9" s="611"/>
      <c r="DV9" s="611"/>
      <c r="DW9" s="611"/>
      <c r="DX9" s="611"/>
      <c r="DY9" s="611"/>
      <c r="DZ9" s="611"/>
      <c r="EA9" s="611"/>
      <c r="EB9" s="611"/>
      <c r="EC9" s="620"/>
    </row>
    <row r="10" spans="2:143" ht="11.25" customHeight="1" x14ac:dyDescent="0.2">
      <c r="B10" s="607" t="s">
        <v>231</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232</v>
      </c>
      <c r="AQ10" s="608"/>
      <c r="AR10" s="608"/>
      <c r="AS10" s="608"/>
      <c r="AT10" s="608"/>
      <c r="AU10" s="608"/>
      <c r="AV10" s="608"/>
      <c r="AW10" s="608"/>
      <c r="AX10" s="608"/>
      <c r="AY10" s="608"/>
      <c r="AZ10" s="608"/>
      <c r="BA10" s="608"/>
      <c r="BB10" s="608"/>
      <c r="BC10" s="608"/>
      <c r="BD10" s="608"/>
      <c r="BE10" s="608"/>
      <c r="BF10" s="609"/>
      <c r="BG10" s="610">
        <v>1811</v>
      </c>
      <c r="BH10" s="611"/>
      <c r="BI10" s="611"/>
      <c r="BJ10" s="611"/>
      <c r="BK10" s="611"/>
      <c r="BL10" s="611"/>
      <c r="BM10" s="611"/>
      <c r="BN10" s="612"/>
      <c r="BO10" s="613">
        <v>3.7</v>
      </c>
      <c r="BP10" s="613"/>
      <c r="BQ10" s="613"/>
      <c r="BR10" s="613"/>
      <c r="BS10" s="614" t="s">
        <v>121</v>
      </c>
      <c r="BT10" s="614"/>
      <c r="BU10" s="614"/>
      <c r="BV10" s="614"/>
      <c r="BW10" s="614"/>
      <c r="BX10" s="614"/>
      <c r="BY10" s="614"/>
      <c r="BZ10" s="614"/>
      <c r="CA10" s="614"/>
      <c r="CB10" s="618"/>
      <c r="CD10" s="607" t="s">
        <v>233</v>
      </c>
      <c r="CE10" s="608"/>
      <c r="CF10" s="608"/>
      <c r="CG10" s="608"/>
      <c r="CH10" s="608"/>
      <c r="CI10" s="608"/>
      <c r="CJ10" s="608"/>
      <c r="CK10" s="608"/>
      <c r="CL10" s="608"/>
      <c r="CM10" s="608"/>
      <c r="CN10" s="608"/>
      <c r="CO10" s="608"/>
      <c r="CP10" s="608"/>
      <c r="CQ10" s="609"/>
      <c r="CR10" s="610">
        <v>17153</v>
      </c>
      <c r="CS10" s="611"/>
      <c r="CT10" s="611"/>
      <c r="CU10" s="611"/>
      <c r="CV10" s="611"/>
      <c r="CW10" s="611"/>
      <c r="CX10" s="611"/>
      <c r="CY10" s="612"/>
      <c r="CZ10" s="613">
        <v>0.7</v>
      </c>
      <c r="DA10" s="613"/>
      <c r="DB10" s="613"/>
      <c r="DC10" s="613"/>
      <c r="DD10" s="619" t="s">
        <v>121</v>
      </c>
      <c r="DE10" s="611"/>
      <c r="DF10" s="611"/>
      <c r="DG10" s="611"/>
      <c r="DH10" s="611"/>
      <c r="DI10" s="611"/>
      <c r="DJ10" s="611"/>
      <c r="DK10" s="611"/>
      <c r="DL10" s="611"/>
      <c r="DM10" s="611"/>
      <c r="DN10" s="611"/>
      <c r="DO10" s="611"/>
      <c r="DP10" s="612"/>
      <c r="DQ10" s="619">
        <v>11594</v>
      </c>
      <c r="DR10" s="611"/>
      <c r="DS10" s="611"/>
      <c r="DT10" s="611"/>
      <c r="DU10" s="611"/>
      <c r="DV10" s="611"/>
      <c r="DW10" s="611"/>
      <c r="DX10" s="611"/>
      <c r="DY10" s="611"/>
      <c r="DZ10" s="611"/>
      <c r="EA10" s="611"/>
      <c r="EB10" s="611"/>
      <c r="EC10" s="620"/>
    </row>
    <row r="11" spans="2:143" ht="11.25" customHeight="1" x14ac:dyDescent="0.2">
      <c r="B11" s="607" t="s">
        <v>234</v>
      </c>
      <c r="C11" s="608"/>
      <c r="D11" s="608"/>
      <c r="E11" s="608"/>
      <c r="F11" s="608"/>
      <c r="G11" s="608"/>
      <c r="H11" s="608"/>
      <c r="I11" s="608"/>
      <c r="J11" s="608"/>
      <c r="K11" s="608"/>
      <c r="L11" s="608"/>
      <c r="M11" s="608"/>
      <c r="N11" s="608"/>
      <c r="O11" s="608"/>
      <c r="P11" s="608"/>
      <c r="Q11" s="609"/>
      <c r="R11" s="610">
        <v>8749</v>
      </c>
      <c r="S11" s="611"/>
      <c r="T11" s="611"/>
      <c r="U11" s="611"/>
      <c r="V11" s="611"/>
      <c r="W11" s="611"/>
      <c r="X11" s="611"/>
      <c r="Y11" s="612"/>
      <c r="Z11" s="615">
        <v>0.4</v>
      </c>
      <c r="AA11" s="616"/>
      <c r="AB11" s="616"/>
      <c r="AC11" s="622"/>
      <c r="AD11" s="619">
        <v>8749</v>
      </c>
      <c r="AE11" s="611"/>
      <c r="AF11" s="611"/>
      <c r="AG11" s="611"/>
      <c r="AH11" s="611"/>
      <c r="AI11" s="611"/>
      <c r="AJ11" s="611"/>
      <c r="AK11" s="612"/>
      <c r="AL11" s="615">
        <v>1.9</v>
      </c>
      <c r="AM11" s="616"/>
      <c r="AN11" s="616"/>
      <c r="AO11" s="617"/>
      <c r="AP11" s="607" t="s">
        <v>235</v>
      </c>
      <c r="AQ11" s="608"/>
      <c r="AR11" s="608"/>
      <c r="AS11" s="608"/>
      <c r="AT11" s="608"/>
      <c r="AU11" s="608"/>
      <c r="AV11" s="608"/>
      <c r="AW11" s="608"/>
      <c r="AX11" s="608"/>
      <c r="AY11" s="608"/>
      <c r="AZ11" s="608"/>
      <c r="BA11" s="608"/>
      <c r="BB11" s="608"/>
      <c r="BC11" s="608"/>
      <c r="BD11" s="608"/>
      <c r="BE11" s="608"/>
      <c r="BF11" s="609"/>
      <c r="BG11" s="610">
        <v>893</v>
      </c>
      <c r="BH11" s="611"/>
      <c r="BI11" s="611"/>
      <c r="BJ11" s="611"/>
      <c r="BK11" s="611"/>
      <c r="BL11" s="611"/>
      <c r="BM11" s="611"/>
      <c r="BN11" s="612"/>
      <c r="BO11" s="613">
        <v>1.8</v>
      </c>
      <c r="BP11" s="613"/>
      <c r="BQ11" s="613"/>
      <c r="BR11" s="613"/>
      <c r="BS11" s="614" t="s">
        <v>121</v>
      </c>
      <c r="BT11" s="614"/>
      <c r="BU11" s="614"/>
      <c r="BV11" s="614"/>
      <c r="BW11" s="614"/>
      <c r="BX11" s="614"/>
      <c r="BY11" s="614"/>
      <c r="BZ11" s="614"/>
      <c r="CA11" s="614"/>
      <c r="CB11" s="618"/>
      <c r="CD11" s="607" t="s">
        <v>236</v>
      </c>
      <c r="CE11" s="608"/>
      <c r="CF11" s="608"/>
      <c r="CG11" s="608"/>
      <c r="CH11" s="608"/>
      <c r="CI11" s="608"/>
      <c r="CJ11" s="608"/>
      <c r="CK11" s="608"/>
      <c r="CL11" s="608"/>
      <c r="CM11" s="608"/>
      <c r="CN11" s="608"/>
      <c r="CO11" s="608"/>
      <c r="CP11" s="608"/>
      <c r="CQ11" s="609"/>
      <c r="CR11" s="610">
        <v>115265</v>
      </c>
      <c r="CS11" s="611"/>
      <c r="CT11" s="611"/>
      <c r="CU11" s="611"/>
      <c r="CV11" s="611"/>
      <c r="CW11" s="611"/>
      <c r="CX11" s="611"/>
      <c r="CY11" s="612"/>
      <c r="CZ11" s="613">
        <v>5</v>
      </c>
      <c r="DA11" s="613"/>
      <c r="DB11" s="613"/>
      <c r="DC11" s="613"/>
      <c r="DD11" s="619">
        <v>13769</v>
      </c>
      <c r="DE11" s="611"/>
      <c r="DF11" s="611"/>
      <c r="DG11" s="611"/>
      <c r="DH11" s="611"/>
      <c r="DI11" s="611"/>
      <c r="DJ11" s="611"/>
      <c r="DK11" s="611"/>
      <c r="DL11" s="611"/>
      <c r="DM11" s="611"/>
      <c r="DN11" s="611"/>
      <c r="DO11" s="611"/>
      <c r="DP11" s="612"/>
      <c r="DQ11" s="619">
        <v>21606</v>
      </c>
      <c r="DR11" s="611"/>
      <c r="DS11" s="611"/>
      <c r="DT11" s="611"/>
      <c r="DU11" s="611"/>
      <c r="DV11" s="611"/>
      <c r="DW11" s="611"/>
      <c r="DX11" s="611"/>
      <c r="DY11" s="611"/>
      <c r="DZ11" s="611"/>
      <c r="EA11" s="611"/>
      <c r="EB11" s="611"/>
      <c r="EC11" s="620"/>
    </row>
    <row r="12" spans="2:143" ht="11.25" customHeight="1" x14ac:dyDescent="0.2">
      <c r="B12" s="607" t="s">
        <v>237</v>
      </c>
      <c r="C12" s="608"/>
      <c r="D12" s="608"/>
      <c r="E12" s="608"/>
      <c r="F12" s="608"/>
      <c r="G12" s="608"/>
      <c r="H12" s="608"/>
      <c r="I12" s="608"/>
      <c r="J12" s="608"/>
      <c r="K12" s="608"/>
      <c r="L12" s="608"/>
      <c r="M12" s="608"/>
      <c r="N12" s="608"/>
      <c r="O12" s="608"/>
      <c r="P12" s="608"/>
      <c r="Q12" s="609"/>
      <c r="R12" s="610" t="s">
        <v>121</v>
      </c>
      <c r="S12" s="611"/>
      <c r="T12" s="611"/>
      <c r="U12" s="611"/>
      <c r="V12" s="611"/>
      <c r="W12" s="611"/>
      <c r="X12" s="611"/>
      <c r="Y12" s="612"/>
      <c r="Z12" s="613" t="s">
        <v>121</v>
      </c>
      <c r="AA12" s="613"/>
      <c r="AB12" s="613"/>
      <c r="AC12" s="613"/>
      <c r="AD12" s="614" t="s">
        <v>121</v>
      </c>
      <c r="AE12" s="614"/>
      <c r="AF12" s="614"/>
      <c r="AG12" s="614"/>
      <c r="AH12" s="614"/>
      <c r="AI12" s="614"/>
      <c r="AJ12" s="614"/>
      <c r="AK12" s="614"/>
      <c r="AL12" s="615" t="s">
        <v>121</v>
      </c>
      <c r="AM12" s="616"/>
      <c r="AN12" s="616"/>
      <c r="AO12" s="617"/>
      <c r="AP12" s="607" t="s">
        <v>238</v>
      </c>
      <c r="AQ12" s="608"/>
      <c r="AR12" s="608"/>
      <c r="AS12" s="608"/>
      <c r="AT12" s="608"/>
      <c r="AU12" s="608"/>
      <c r="AV12" s="608"/>
      <c r="AW12" s="608"/>
      <c r="AX12" s="608"/>
      <c r="AY12" s="608"/>
      <c r="AZ12" s="608"/>
      <c r="BA12" s="608"/>
      <c r="BB12" s="608"/>
      <c r="BC12" s="608"/>
      <c r="BD12" s="608"/>
      <c r="BE12" s="608"/>
      <c r="BF12" s="609"/>
      <c r="BG12" s="610">
        <v>22466</v>
      </c>
      <c r="BH12" s="611"/>
      <c r="BI12" s="611"/>
      <c r="BJ12" s="611"/>
      <c r="BK12" s="611"/>
      <c r="BL12" s="611"/>
      <c r="BM12" s="611"/>
      <c r="BN12" s="612"/>
      <c r="BO12" s="613">
        <v>46.4</v>
      </c>
      <c r="BP12" s="613"/>
      <c r="BQ12" s="613"/>
      <c r="BR12" s="613"/>
      <c r="BS12" s="614" t="s">
        <v>121</v>
      </c>
      <c r="BT12" s="614"/>
      <c r="BU12" s="614"/>
      <c r="BV12" s="614"/>
      <c r="BW12" s="614"/>
      <c r="BX12" s="614"/>
      <c r="BY12" s="614"/>
      <c r="BZ12" s="614"/>
      <c r="CA12" s="614"/>
      <c r="CB12" s="618"/>
      <c r="CD12" s="607" t="s">
        <v>239</v>
      </c>
      <c r="CE12" s="608"/>
      <c r="CF12" s="608"/>
      <c r="CG12" s="608"/>
      <c r="CH12" s="608"/>
      <c r="CI12" s="608"/>
      <c r="CJ12" s="608"/>
      <c r="CK12" s="608"/>
      <c r="CL12" s="608"/>
      <c r="CM12" s="608"/>
      <c r="CN12" s="608"/>
      <c r="CO12" s="608"/>
      <c r="CP12" s="608"/>
      <c r="CQ12" s="609"/>
      <c r="CR12" s="610">
        <v>107052</v>
      </c>
      <c r="CS12" s="611"/>
      <c r="CT12" s="611"/>
      <c r="CU12" s="611"/>
      <c r="CV12" s="611"/>
      <c r="CW12" s="611"/>
      <c r="CX12" s="611"/>
      <c r="CY12" s="612"/>
      <c r="CZ12" s="613">
        <v>4.7</v>
      </c>
      <c r="DA12" s="613"/>
      <c r="DB12" s="613"/>
      <c r="DC12" s="613"/>
      <c r="DD12" s="619">
        <v>7569</v>
      </c>
      <c r="DE12" s="611"/>
      <c r="DF12" s="611"/>
      <c r="DG12" s="611"/>
      <c r="DH12" s="611"/>
      <c r="DI12" s="611"/>
      <c r="DJ12" s="611"/>
      <c r="DK12" s="611"/>
      <c r="DL12" s="611"/>
      <c r="DM12" s="611"/>
      <c r="DN12" s="611"/>
      <c r="DO12" s="611"/>
      <c r="DP12" s="612"/>
      <c r="DQ12" s="619">
        <v>27691</v>
      </c>
      <c r="DR12" s="611"/>
      <c r="DS12" s="611"/>
      <c r="DT12" s="611"/>
      <c r="DU12" s="611"/>
      <c r="DV12" s="611"/>
      <c r="DW12" s="611"/>
      <c r="DX12" s="611"/>
      <c r="DY12" s="611"/>
      <c r="DZ12" s="611"/>
      <c r="EA12" s="611"/>
      <c r="EB12" s="611"/>
      <c r="EC12" s="620"/>
    </row>
    <row r="13" spans="2:143" ht="11.25" customHeight="1" x14ac:dyDescent="0.2">
      <c r="B13" s="607" t="s">
        <v>240</v>
      </c>
      <c r="C13" s="608"/>
      <c r="D13" s="608"/>
      <c r="E13" s="608"/>
      <c r="F13" s="608"/>
      <c r="G13" s="608"/>
      <c r="H13" s="608"/>
      <c r="I13" s="608"/>
      <c r="J13" s="608"/>
      <c r="K13" s="608"/>
      <c r="L13" s="608"/>
      <c r="M13" s="608"/>
      <c r="N13" s="608"/>
      <c r="O13" s="608"/>
      <c r="P13" s="608"/>
      <c r="Q13" s="609"/>
      <c r="R13" s="610">
        <v>8</v>
      </c>
      <c r="S13" s="611"/>
      <c r="T13" s="611"/>
      <c r="U13" s="611"/>
      <c r="V13" s="611"/>
      <c r="W13" s="611"/>
      <c r="X13" s="611"/>
      <c r="Y13" s="612"/>
      <c r="Z13" s="613">
        <v>0</v>
      </c>
      <c r="AA13" s="613"/>
      <c r="AB13" s="613"/>
      <c r="AC13" s="613"/>
      <c r="AD13" s="614">
        <v>8</v>
      </c>
      <c r="AE13" s="614"/>
      <c r="AF13" s="614"/>
      <c r="AG13" s="614"/>
      <c r="AH13" s="614"/>
      <c r="AI13" s="614"/>
      <c r="AJ13" s="614"/>
      <c r="AK13" s="614"/>
      <c r="AL13" s="615">
        <v>0</v>
      </c>
      <c r="AM13" s="616"/>
      <c r="AN13" s="616"/>
      <c r="AO13" s="617"/>
      <c r="AP13" s="607" t="s">
        <v>241</v>
      </c>
      <c r="AQ13" s="608"/>
      <c r="AR13" s="608"/>
      <c r="AS13" s="608"/>
      <c r="AT13" s="608"/>
      <c r="AU13" s="608"/>
      <c r="AV13" s="608"/>
      <c r="AW13" s="608"/>
      <c r="AX13" s="608"/>
      <c r="AY13" s="608"/>
      <c r="AZ13" s="608"/>
      <c r="BA13" s="608"/>
      <c r="BB13" s="608"/>
      <c r="BC13" s="608"/>
      <c r="BD13" s="608"/>
      <c r="BE13" s="608"/>
      <c r="BF13" s="609"/>
      <c r="BG13" s="610">
        <v>21651</v>
      </c>
      <c r="BH13" s="611"/>
      <c r="BI13" s="611"/>
      <c r="BJ13" s="611"/>
      <c r="BK13" s="611"/>
      <c r="BL13" s="611"/>
      <c r="BM13" s="611"/>
      <c r="BN13" s="612"/>
      <c r="BO13" s="613">
        <v>44.7</v>
      </c>
      <c r="BP13" s="613"/>
      <c r="BQ13" s="613"/>
      <c r="BR13" s="613"/>
      <c r="BS13" s="614" t="s">
        <v>121</v>
      </c>
      <c r="BT13" s="614"/>
      <c r="BU13" s="614"/>
      <c r="BV13" s="614"/>
      <c r="BW13" s="614"/>
      <c r="BX13" s="614"/>
      <c r="BY13" s="614"/>
      <c r="BZ13" s="614"/>
      <c r="CA13" s="614"/>
      <c r="CB13" s="618"/>
      <c r="CD13" s="607" t="s">
        <v>242</v>
      </c>
      <c r="CE13" s="608"/>
      <c r="CF13" s="608"/>
      <c r="CG13" s="608"/>
      <c r="CH13" s="608"/>
      <c r="CI13" s="608"/>
      <c r="CJ13" s="608"/>
      <c r="CK13" s="608"/>
      <c r="CL13" s="608"/>
      <c r="CM13" s="608"/>
      <c r="CN13" s="608"/>
      <c r="CO13" s="608"/>
      <c r="CP13" s="608"/>
      <c r="CQ13" s="609"/>
      <c r="CR13" s="610">
        <v>478316</v>
      </c>
      <c r="CS13" s="611"/>
      <c r="CT13" s="611"/>
      <c r="CU13" s="611"/>
      <c r="CV13" s="611"/>
      <c r="CW13" s="611"/>
      <c r="CX13" s="611"/>
      <c r="CY13" s="612"/>
      <c r="CZ13" s="613">
        <v>20.8</v>
      </c>
      <c r="DA13" s="613"/>
      <c r="DB13" s="613"/>
      <c r="DC13" s="613"/>
      <c r="DD13" s="619">
        <v>318644</v>
      </c>
      <c r="DE13" s="611"/>
      <c r="DF13" s="611"/>
      <c r="DG13" s="611"/>
      <c r="DH13" s="611"/>
      <c r="DI13" s="611"/>
      <c r="DJ13" s="611"/>
      <c r="DK13" s="611"/>
      <c r="DL13" s="611"/>
      <c r="DM13" s="611"/>
      <c r="DN13" s="611"/>
      <c r="DO13" s="611"/>
      <c r="DP13" s="612"/>
      <c r="DQ13" s="619">
        <v>107418</v>
      </c>
      <c r="DR13" s="611"/>
      <c r="DS13" s="611"/>
      <c r="DT13" s="611"/>
      <c r="DU13" s="611"/>
      <c r="DV13" s="611"/>
      <c r="DW13" s="611"/>
      <c r="DX13" s="611"/>
      <c r="DY13" s="611"/>
      <c r="DZ13" s="611"/>
      <c r="EA13" s="611"/>
      <c r="EB13" s="611"/>
      <c r="EC13" s="620"/>
    </row>
    <row r="14" spans="2:143" ht="11.25" customHeight="1" x14ac:dyDescent="0.2">
      <c r="B14" s="607" t="s">
        <v>243</v>
      </c>
      <c r="C14" s="608"/>
      <c r="D14" s="608"/>
      <c r="E14" s="608"/>
      <c r="F14" s="608"/>
      <c r="G14" s="608"/>
      <c r="H14" s="608"/>
      <c r="I14" s="608"/>
      <c r="J14" s="608"/>
      <c r="K14" s="608"/>
      <c r="L14" s="608"/>
      <c r="M14" s="608"/>
      <c r="N14" s="608"/>
      <c r="O14" s="608"/>
      <c r="P14" s="608"/>
      <c r="Q14" s="609"/>
      <c r="R14" s="610" t="s">
        <v>121</v>
      </c>
      <c r="S14" s="611"/>
      <c r="T14" s="611"/>
      <c r="U14" s="611"/>
      <c r="V14" s="611"/>
      <c r="W14" s="611"/>
      <c r="X14" s="611"/>
      <c r="Y14" s="612"/>
      <c r="Z14" s="613" t="s">
        <v>121</v>
      </c>
      <c r="AA14" s="613"/>
      <c r="AB14" s="613"/>
      <c r="AC14" s="613"/>
      <c r="AD14" s="614" t="s">
        <v>121</v>
      </c>
      <c r="AE14" s="614"/>
      <c r="AF14" s="614"/>
      <c r="AG14" s="614"/>
      <c r="AH14" s="614"/>
      <c r="AI14" s="614"/>
      <c r="AJ14" s="614"/>
      <c r="AK14" s="614"/>
      <c r="AL14" s="615" t="s">
        <v>121</v>
      </c>
      <c r="AM14" s="616"/>
      <c r="AN14" s="616"/>
      <c r="AO14" s="617"/>
      <c r="AP14" s="607" t="s">
        <v>244</v>
      </c>
      <c r="AQ14" s="608"/>
      <c r="AR14" s="608"/>
      <c r="AS14" s="608"/>
      <c r="AT14" s="608"/>
      <c r="AU14" s="608"/>
      <c r="AV14" s="608"/>
      <c r="AW14" s="608"/>
      <c r="AX14" s="608"/>
      <c r="AY14" s="608"/>
      <c r="AZ14" s="608"/>
      <c r="BA14" s="608"/>
      <c r="BB14" s="608"/>
      <c r="BC14" s="608"/>
      <c r="BD14" s="608"/>
      <c r="BE14" s="608"/>
      <c r="BF14" s="609"/>
      <c r="BG14" s="610">
        <v>1991</v>
      </c>
      <c r="BH14" s="611"/>
      <c r="BI14" s="611"/>
      <c r="BJ14" s="611"/>
      <c r="BK14" s="611"/>
      <c r="BL14" s="611"/>
      <c r="BM14" s="611"/>
      <c r="BN14" s="612"/>
      <c r="BO14" s="613">
        <v>4.0999999999999996</v>
      </c>
      <c r="BP14" s="613"/>
      <c r="BQ14" s="613"/>
      <c r="BR14" s="613"/>
      <c r="BS14" s="614" t="s">
        <v>121</v>
      </c>
      <c r="BT14" s="614"/>
      <c r="BU14" s="614"/>
      <c r="BV14" s="614"/>
      <c r="BW14" s="614"/>
      <c r="BX14" s="614"/>
      <c r="BY14" s="614"/>
      <c r="BZ14" s="614"/>
      <c r="CA14" s="614"/>
      <c r="CB14" s="618"/>
      <c r="CD14" s="607" t="s">
        <v>245</v>
      </c>
      <c r="CE14" s="608"/>
      <c r="CF14" s="608"/>
      <c r="CG14" s="608"/>
      <c r="CH14" s="608"/>
      <c r="CI14" s="608"/>
      <c r="CJ14" s="608"/>
      <c r="CK14" s="608"/>
      <c r="CL14" s="608"/>
      <c r="CM14" s="608"/>
      <c r="CN14" s="608"/>
      <c r="CO14" s="608"/>
      <c r="CP14" s="608"/>
      <c r="CQ14" s="609"/>
      <c r="CR14" s="610">
        <v>17424</v>
      </c>
      <c r="CS14" s="611"/>
      <c r="CT14" s="611"/>
      <c r="CU14" s="611"/>
      <c r="CV14" s="611"/>
      <c r="CW14" s="611"/>
      <c r="CX14" s="611"/>
      <c r="CY14" s="612"/>
      <c r="CZ14" s="613">
        <v>0.8</v>
      </c>
      <c r="DA14" s="613"/>
      <c r="DB14" s="613"/>
      <c r="DC14" s="613"/>
      <c r="DD14" s="619" t="s">
        <v>121</v>
      </c>
      <c r="DE14" s="611"/>
      <c r="DF14" s="611"/>
      <c r="DG14" s="611"/>
      <c r="DH14" s="611"/>
      <c r="DI14" s="611"/>
      <c r="DJ14" s="611"/>
      <c r="DK14" s="611"/>
      <c r="DL14" s="611"/>
      <c r="DM14" s="611"/>
      <c r="DN14" s="611"/>
      <c r="DO14" s="611"/>
      <c r="DP14" s="612"/>
      <c r="DQ14" s="619">
        <v>7883</v>
      </c>
      <c r="DR14" s="611"/>
      <c r="DS14" s="611"/>
      <c r="DT14" s="611"/>
      <c r="DU14" s="611"/>
      <c r="DV14" s="611"/>
      <c r="DW14" s="611"/>
      <c r="DX14" s="611"/>
      <c r="DY14" s="611"/>
      <c r="DZ14" s="611"/>
      <c r="EA14" s="611"/>
      <c r="EB14" s="611"/>
      <c r="EC14" s="620"/>
    </row>
    <row r="15" spans="2:143" ht="11.25" customHeight="1" x14ac:dyDescent="0.2">
      <c r="B15" s="607" t="s">
        <v>246</v>
      </c>
      <c r="C15" s="608"/>
      <c r="D15" s="608"/>
      <c r="E15" s="608"/>
      <c r="F15" s="608"/>
      <c r="G15" s="608"/>
      <c r="H15" s="608"/>
      <c r="I15" s="608"/>
      <c r="J15" s="608"/>
      <c r="K15" s="608"/>
      <c r="L15" s="608"/>
      <c r="M15" s="608"/>
      <c r="N15" s="608"/>
      <c r="O15" s="608"/>
      <c r="P15" s="608"/>
      <c r="Q15" s="609"/>
      <c r="R15" s="610">
        <v>848</v>
      </c>
      <c r="S15" s="611"/>
      <c r="T15" s="611"/>
      <c r="U15" s="611"/>
      <c r="V15" s="611"/>
      <c r="W15" s="611"/>
      <c r="X15" s="611"/>
      <c r="Y15" s="612"/>
      <c r="Z15" s="613">
        <v>0</v>
      </c>
      <c r="AA15" s="613"/>
      <c r="AB15" s="613"/>
      <c r="AC15" s="613"/>
      <c r="AD15" s="614">
        <v>848</v>
      </c>
      <c r="AE15" s="614"/>
      <c r="AF15" s="614"/>
      <c r="AG15" s="614"/>
      <c r="AH15" s="614"/>
      <c r="AI15" s="614"/>
      <c r="AJ15" s="614"/>
      <c r="AK15" s="614"/>
      <c r="AL15" s="615">
        <v>0.2</v>
      </c>
      <c r="AM15" s="616"/>
      <c r="AN15" s="616"/>
      <c r="AO15" s="617"/>
      <c r="AP15" s="607" t="s">
        <v>247</v>
      </c>
      <c r="AQ15" s="608"/>
      <c r="AR15" s="608"/>
      <c r="AS15" s="608"/>
      <c r="AT15" s="608"/>
      <c r="AU15" s="608"/>
      <c r="AV15" s="608"/>
      <c r="AW15" s="608"/>
      <c r="AX15" s="608"/>
      <c r="AY15" s="608"/>
      <c r="AZ15" s="608"/>
      <c r="BA15" s="608"/>
      <c r="BB15" s="608"/>
      <c r="BC15" s="608"/>
      <c r="BD15" s="608"/>
      <c r="BE15" s="608"/>
      <c r="BF15" s="609"/>
      <c r="BG15" s="610">
        <v>1464</v>
      </c>
      <c r="BH15" s="611"/>
      <c r="BI15" s="611"/>
      <c r="BJ15" s="611"/>
      <c r="BK15" s="611"/>
      <c r="BL15" s="611"/>
      <c r="BM15" s="611"/>
      <c r="BN15" s="612"/>
      <c r="BO15" s="613">
        <v>3</v>
      </c>
      <c r="BP15" s="613"/>
      <c r="BQ15" s="613"/>
      <c r="BR15" s="613"/>
      <c r="BS15" s="614" t="s">
        <v>121</v>
      </c>
      <c r="BT15" s="614"/>
      <c r="BU15" s="614"/>
      <c r="BV15" s="614"/>
      <c r="BW15" s="614"/>
      <c r="BX15" s="614"/>
      <c r="BY15" s="614"/>
      <c r="BZ15" s="614"/>
      <c r="CA15" s="614"/>
      <c r="CB15" s="618"/>
      <c r="CD15" s="607" t="s">
        <v>248</v>
      </c>
      <c r="CE15" s="608"/>
      <c r="CF15" s="608"/>
      <c r="CG15" s="608"/>
      <c r="CH15" s="608"/>
      <c r="CI15" s="608"/>
      <c r="CJ15" s="608"/>
      <c r="CK15" s="608"/>
      <c r="CL15" s="608"/>
      <c r="CM15" s="608"/>
      <c r="CN15" s="608"/>
      <c r="CO15" s="608"/>
      <c r="CP15" s="608"/>
      <c r="CQ15" s="609"/>
      <c r="CR15" s="610">
        <v>102893</v>
      </c>
      <c r="CS15" s="611"/>
      <c r="CT15" s="611"/>
      <c r="CU15" s="611"/>
      <c r="CV15" s="611"/>
      <c r="CW15" s="611"/>
      <c r="CX15" s="611"/>
      <c r="CY15" s="612"/>
      <c r="CZ15" s="613">
        <v>4.5</v>
      </c>
      <c r="DA15" s="613"/>
      <c r="DB15" s="613"/>
      <c r="DC15" s="613"/>
      <c r="DD15" s="619">
        <v>5170</v>
      </c>
      <c r="DE15" s="611"/>
      <c r="DF15" s="611"/>
      <c r="DG15" s="611"/>
      <c r="DH15" s="611"/>
      <c r="DI15" s="611"/>
      <c r="DJ15" s="611"/>
      <c r="DK15" s="611"/>
      <c r="DL15" s="611"/>
      <c r="DM15" s="611"/>
      <c r="DN15" s="611"/>
      <c r="DO15" s="611"/>
      <c r="DP15" s="612"/>
      <c r="DQ15" s="619">
        <v>32196</v>
      </c>
      <c r="DR15" s="611"/>
      <c r="DS15" s="611"/>
      <c r="DT15" s="611"/>
      <c r="DU15" s="611"/>
      <c r="DV15" s="611"/>
      <c r="DW15" s="611"/>
      <c r="DX15" s="611"/>
      <c r="DY15" s="611"/>
      <c r="DZ15" s="611"/>
      <c r="EA15" s="611"/>
      <c r="EB15" s="611"/>
      <c r="EC15" s="620"/>
    </row>
    <row r="16" spans="2:143" ht="11.25" customHeight="1" x14ac:dyDescent="0.2">
      <c r="B16" s="607" t="s">
        <v>249</v>
      </c>
      <c r="C16" s="608"/>
      <c r="D16" s="608"/>
      <c r="E16" s="608"/>
      <c r="F16" s="608"/>
      <c r="G16" s="608"/>
      <c r="H16" s="608"/>
      <c r="I16" s="608"/>
      <c r="J16" s="608"/>
      <c r="K16" s="608"/>
      <c r="L16" s="608"/>
      <c r="M16" s="608"/>
      <c r="N16" s="608"/>
      <c r="O16" s="608"/>
      <c r="P16" s="608"/>
      <c r="Q16" s="609"/>
      <c r="R16" s="610">
        <v>2218</v>
      </c>
      <c r="S16" s="611"/>
      <c r="T16" s="611"/>
      <c r="U16" s="611"/>
      <c r="V16" s="611"/>
      <c r="W16" s="611"/>
      <c r="X16" s="611"/>
      <c r="Y16" s="612"/>
      <c r="Z16" s="613">
        <v>0.1</v>
      </c>
      <c r="AA16" s="613"/>
      <c r="AB16" s="613"/>
      <c r="AC16" s="613"/>
      <c r="AD16" s="614">
        <v>2218</v>
      </c>
      <c r="AE16" s="614"/>
      <c r="AF16" s="614"/>
      <c r="AG16" s="614"/>
      <c r="AH16" s="614"/>
      <c r="AI16" s="614"/>
      <c r="AJ16" s="614"/>
      <c r="AK16" s="614"/>
      <c r="AL16" s="615">
        <v>0.5</v>
      </c>
      <c r="AM16" s="616"/>
      <c r="AN16" s="616"/>
      <c r="AO16" s="617"/>
      <c r="AP16" s="607" t="s">
        <v>250</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251</v>
      </c>
      <c r="CE16" s="608"/>
      <c r="CF16" s="608"/>
      <c r="CG16" s="608"/>
      <c r="CH16" s="608"/>
      <c r="CI16" s="608"/>
      <c r="CJ16" s="608"/>
      <c r="CK16" s="608"/>
      <c r="CL16" s="608"/>
      <c r="CM16" s="608"/>
      <c r="CN16" s="608"/>
      <c r="CO16" s="608"/>
      <c r="CP16" s="608"/>
      <c r="CQ16" s="609"/>
      <c r="CR16" s="610" t="s">
        <v>121</v>
      </c>
      <c r="CS16" s="611"/>
      <c r="CT16" s="611"/>
      <c r="CU16" s="611"/>
      <c r="CV16" s="611"/>
      <c r="CW16" s="611"/>
      <c r="CX16" s="611"/>
      <c r="CY16" s="612"/>
      <c r="CZ16" s="613" t="s">
        <v>121</v>
      </c>
      <c r="DA16" s="613"/>
      <c r="DB16" s="613"/>
      <c r="DC16" s="613"/>
      <c r="DD16" s="619" t="s">
        <v>121</v>
      </c>
      <c r="DE16" s="611"/>
      <c r="DF16" s="611"/>
      <c r="DG16" s="611"/>
      <c r="DH16" s="611"/>
      <c r="DI16" s="611"/>
      <c r="DJ16" s="611"/>
      <c r="DK16" s="611"/>
      <c r="DL16" s="611"/>
      <c r="DM16" s="611"/>
      <c r="DN16" s="611"/>
      <c r="DO16" s="611"/>
      <c r="DP16" s="612"/>
      <c r="DQ16" s="619" t="s">
        <v>121</v>
      </c>
      <c r="DR16" s="611"/>
      <c r="DS16" s="611"/>
      <c r="DT16" s="611"/>
      <c r="DU16" s="611"/>
      <c r="DV16" s="611"/>
      <c r="DW16" s="611"/>
      <c r="DX16" s="611"/>
      <c r="DY16" s="611"/>
      <c r="DZ16" s="611"/>
      <c r="EA16" s="611"/>
      <c r="EB16" s="611"/>
      <c r="EC16" s="620"/>
    </row>
    <row r="17" spans="2:133" ht="11.25" customHeight="1" x14ac:dyDescent="0.2">
      <c r="B17" s="607" t="s">
        <v>252</v>
      </c>
      <c r="C17" s="608"/>
      <c r="D17" s="608"/>
      <c r="E17" s="608"/>
      <c r="F17" s="608"/>
      <c r="G17" s="608"/>
      <c r="H17" s="608"/>
      <c r="I17" s="608"/>
      <c r="J17" s="608"/>
      <c r="K17" s="608"/>
      <c r="L17" s="608"/>
      <c r="M17" s="608"/>
      <c r="N17" s="608"/>
      <c r="O17" s="608"/>
      <c r="P17" s="608"/>
      <c r="Q17" s="609"/>
      <c r="R17" s="610">
        <v>1800</v>
      </c>
      <c r="S17" s="611"/>
      <c r="T17" s="611"/>
      <c r="U17" s="611"/>
      <c r="V17" s="611"/>
      <c r="W17" s="611"/>
      <c r="X17" s="611"/>
      <c r="Y17" s="612"/>
      <c r="Z17" s="613">
        <v>0.1</v>
      </c>
      <c r="AA17" s="613"/>
      <c r="AB17" s="613"/>
      <c r="AC17" s="613"/>
      <c r="AD17" s="614">
        <v>1800</v>
      </c>
      <c r="AE17" s="614"/>
      <c r="AF17" s="614"/>
      <c r="AG17" s="614"/>
      <c r="AH17" s="614"/>
      <c r="AI17" s="614"/>
      <c r="AJ17" s="614"/>
      <c r="AK17" s="614"/>
      <c r="AL17" s="615">
        <v>0.4</v>
      </c>
      <c r="AM17" s="616"/>
      <c r="AN17" s="616"/>
      <c r="AO17" s="617"/>
      <c r="AP17" s="607" t="s">
        <v>253</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254</v>
      </c>
      <c r="CE17" s="608"/>
      <c r="CF17" s="608"/>
      <c r="CG17" s="608"/>
      <c r="CH17" s="608"/>
      <c r="CI17" s="608"/>
      <c r="CJ17" s="608"/>
      <c r="CK17" s="608"/>
      <c r="CL17" s="608"/>
      <c r="CM17" s="608"/>
      <c r="CN17" s="608"/>
      <c r="CO17" s="608"/>
      <c r="CP17" s="608"/>
      <c r="CQ17" s="609"/>
      <c r="CR17" s="610">
        <v>52426</v>
      </c>
      <c r="CS17" s="611"/>
      <c r="CT17" s="611"/>
      <c r="CU17" s="611"/>
      <c r="CV17" s="611"/>
      <c r="CW17" s="611"/>
      <c r="CX17" s="611"/>
      <c r="CY17" s="612"/>
      <c r="CZ17" s="613">
        <v>2.2999999999999998</v>
      </c>
      <c r="DA17" s="613"/>
      <c r="DB17" s="613"/>
      <c r="DC17" s="613"/>
      <c r="DD17" s="619" t="s">
        <v>121</v>
      </c>
      <c r="DE17" s="611"/>
      <c r="DF17" s="611"/>
      <c r="DG17" s="611"/>
      <c r="DH17" s="611"/>
      <c r="DI17" s="611"/>
      <c r="DJ17" s="611"/>
      <c r="DK17" s="611"/>
      <c r="DL17" s="611"/>
      <c r="DM17" s="611"/>
      <c r="DN17" s="611"/>
      <c r="DO17" s="611"/>
      <c r="DP17" s="612"/>
      <c r="DQ17" s="619">
        <v>52426</v>
      </c>
      <c r="DR17" s="611"/>
      <c r="DS17" s="611"/>
      <c r="DT17" s="611"/>
      <c r="DU17" s="611"/>
      <c r="DV17" s="611"/>
      <c r="DW17" s="611"/>
      <c r="DX17" s="611"/>
      <c r="DY17" s="611"/>
      <c r="DZ17" s="611"/>
      <c r="EA17" s="611"/>
      <c r="EB17" s="611"/>
      <c r="EC17" s="620"/>
    </row>
    <row r="18" spans="2:133" ht="11.25" customHeight="1" x14ac:dyDescent="0.2">
      <c r="B18" s="607" t="s">
        <v>255</v>
      </c>
      <c r="C18" s="608"/>
      <c r="D18" s="608"/>
      <c r="E18" s="608"/>
      <c r="F18" s="608"/>
      <c r="G18" s="608"/>
      <c r="H18" s="608"/>
      <c r="I18" s="608"/>
      <c r="J18" s="608"/>
      <c r="K18" s="608"/>
      <c r="L18" s="608"/>
      <c r="M18" s="608"/>
      <c r="N18" s="608"/>
      <c r="O18" s="608"/>
      <c r="P18" s="608"/>
      <c r="Q18" s="609"/>
      <c r="R18" s="610">
        <v>129</v>
      </c>
      <c r="S18" s="611"/>
      <c r="T18" s="611"/>
      <c r="U18" s="611"/>
      <c r="V18" s="611"/>
      <c r="W18" s="611"/>
      <c r="X18" s="611"/>
      <c r="Y18" s="612"/>
      <c r="Z18" s="613">
        <v>0</v>
      </c>
      <c r="AA18" s="613"/>
      <c r="AB18" s="613"/>
      <c r="AC18" s="613"/>
      <c r="AD18" s="614">
        <v>129</v>
      </c>
      <c r="AE18" s="614"/>
      <c r="AF18" s="614"/>
      <c r="AG18" s="614"/>
      <c r="AH18" s="614"/>
      <c r="AI18" s="614"/>
      <c r="AJ18" s="614"/>
      <c r="AK18" s="614"/>
      <c r="AL18" s="615">
        <v>0</v>
      </c>
      <c r="AM18" s="616"/>
      <c r="AN18" s="616"/>
      <c r="AO18" s="617"/>
      <c r="AP18" s="607" t="s">
        <v>256</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257</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2">
      <c r="B19" s="607" t="s">
        <v>258</v>
      </c>
      <c r="C19" s="608"/>
      <c r="D19" s="608"/>
      <c r="E19" s="608"/>
      <c r="F19" s="608"/>
      <c r="G19" s="608"/>
      <c r="H19" s="608"/>
      <c r="I19" s="608"/>
      <c r="J19" s="608"/>
      <c r="K19" s="608"/>
      <c r="L19" s="608"/>
      <c r="M19" s="608"/>
      <c r="N19" s="608"/>
      <c r="O19" s="608"/>
      <c r="P19" s="608"/>
      <c r="Q19" s="609"/>
      <c r="R19" s="610">
        <v>1671</v>
      </c>
      <c r="S19" s="611"/>
      <c r="T19" s="611"/>
      <c r="U19" s="611"/>
      <c r="V19" s="611"/>
      <c r="W19" s="611"/>
      <c r="X19" s="611"/>
      <c r="Y19" s="612"/>
      <c r="Z19" s="613">
        <v>0.1</v>
      </c>
      <c r="AA19" s="613"/>
      <c r="AB19" s="613"/>
      <c r="AC19" s="613"/>
      <c r="AD19" s="614">
        <v>1671</v>
      </c>
      <c r="AE19" s="614"/>
      <c r="AF19" s="614"/>
      <c r="AG19" s="614"/>
      <c r="AH19" s="614"/>
      <c r="AI19" s="614"/>
      <c r="AJ19" s="614"/>
      <c r="AK19" s="614"/>
      <c r="AL19" s="615">
        <v>0.4</v>
      </c>
      <c r="AM19" s="616"/>
      <c r="AN19" s="616"/>
      <c r="AO19" s="617"/>
      <c r="AP19" s="607" t="s">
        <v>259</v>
      </c>
      <c r="AQ19" s="608"/>
      <c r="AR19" s="608"/>
      <c r="AS19" s="608"/>
      <c r="AT19" s="608"/>
      <c r="AU19" s="608"/>
      <c r="AV19" s="608"/>
      <c r="AW19" s="608"/>
      <c r="AX19" s="608"/>
      <c r="AY19" s="608"/>
      <c r="AZ19" s="608"/>
      <c r="BA19" s="608"/>
      <c r="BB19" s="608"/>
      <c r="BC19" s="608"/>
      <c r="BD19" s="608"/>
      <c r="BE19" s="608"/>
      <c r="BF19" s="609"/>
      <c r="BG19" s="610" t="s">
        <v>121</v>
      </c>
      <c r="BH19" s="611"/>
      <c r="BI19" s="611"/>
      <c r="BJ19" s="611"/>
      <c r="BK19" s="611"/>
      <c r="BL19" s="611"/>
      <c r="BM19" s="611"/>
      <c r="BN19" s="612"/>
      <c r="BO19" s="613" t="s">
        <v>121</v>
      </c>
      <c r="BP19" s="613"/>
      <c r="BQ19" s="613"/>
      <c r="BR19" s="613"/>
      <c r="BS19" s="614" t="s">
        <v>121</v>
      </c>
      <c r="BT19" s="614"/>
      <c r="BU19" s="614"/>
      <c r="BV19" s="614"/>
      <c r="BW19" s="614"/>
      <c r="BX19" s="614"/>
      <c r="BY19" s="614"/>
      <c r="BZ19" s="614"/>
      <c r="CA19" s="614"/>
      <c r="CB19" s="618"/>
      <c r="CD19" s="607" t="s">
        <v>260</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2">
      <c r="B20" s="623" t="s">
        <v>261</v>
      </c>
      <c r="C20" s="624"/>
      <c r="D20" s="624"/>
      <c r="E20" s="624"/>
      <c r="F20" s="624"/>
      <c r="G20" s="624"/>
      <c r="H20" s="624"/>
      <c r="I20" s="624"/>
      <c r="J20" s="624"/>
      <c r="K20" s="624"/>
      <c r="L20" s="624"/>
      <c r="M20" s="624"/>
      <c r="N20" s="624"/>
      <c r="O20" s="624"/>
      <c r="P20" s="624"/>
      <c r="Q20" s="625"/>
      <c r="R20" s="610" t="s">
        <v>121</v>
      </c>
      <c r="S20" s="611"/>
      <c r="T20" s="611"/>
      <c r="U20" s="611"/>
      <c r="V20" s="611"/>
      <c r="W20" s="611"/>
      <c r="X20" s="611"/>
      <c r="Y20" s="612"/>
      <c r="Z20" s="613" t="s">
        <v>121</v>
      </c>
      <c r="AA20" s="613"/>
      <c r="AB20" s="613"/>
      <c r="AC20" s="613"/>
      <c r="AD20" s="614" t="s">
        <v>121</v>
      </c>
      <c r="AE20" s="614"/>
      <c r="AF20" s="614"/>
      <c r="AG20" s="614"/>
      <c r="AH20" s="614"/>
      <c r="AI20" s="614"/>
      <c r="AJ20" s="614"/>
      <c r="AK20" s="614"/>
      <c r="AL20" s="615" t="s">
        <v>121</v>
      </c>
      <c r="AM20" s="616"/>
      <c r="AN20" s="616"/>
      <c r="AO20" s="617"/>
      <c r="AP20" s="607" t="s">
        <v>262</v>
      </c>
      <c r="AQ20" s="608"/>
      <c r="AR20" s="608"/>
      <c r="AS20" s="608"/>
      <c r="AT20" s="608"/>
      <c r="AU20" s="608"/>
      <c r="AV20" s="608"/>
      <c r="AW20" s="608"/>
      <c r="AX20" s="608"/>
      <c r="AY20" s="608"/>
      <c r="AZ20" s="608"/>
      <c r="BA20" s="608"/>
      <c r="BB20" s="608"/>
      <c r="BC20" s="608"/>
      <c r="BD20" s="608"/>
      <c r="BE20" s="608"/>
      <c r="BF20" s="609"/>
      <c r="BG20" s="610" t="s">
        <v>121</v>
      </c>
      <c r="BH20" s="611"/>
      <c r="BI20" s="611"/>
      <c r="BJ20" s="611"/>
      <c r="BK20" s="611"/>
      <c r="BL20" s="611"/>
      <c r="BM20" s="611"/>
      <c r="BN20" s="612"/>
      <c r="BO20" s="613" t="s">
        <v>121</v>
      </c>
      <c r="BP20" s="613"/>
      <c r="BQ20" s="613"/>
      <c r="BR20" s="613"/>
      <c r="BS20" s="614" t="s">
        <v>121</v>
      </c>
      <c r="BT20" s="614"/>
      <c r="BU20" s="614"/>
      <c r="BV20" s="614"/>
      <c r="BW20" s="614"/>
      <c r="BX20" s="614"/>
      <c r="BY20" s="614"/>
      <c r="BZ20" s="614"/>
      <c r="CA20" s="614"/>
      <c r="CB20" s="618"/>
      <c r="CD20" s="607" t="s">
        <v>263</v>
      </c>
      <c r="CE20" s="608"/>
      <c r="CF20" s="608"/>
      <c r="CG20" s="608"/>
      <c r="CH20" s="608"/>
      <c r="CI20" s="608"/>
      <c r="CJ20" s="608"/>
      <c r="CK20" s="608"/>
      <c r="CL20" s="608"/>
      <c r="CM20" s="608"/>
      <c r="CN20" s="608"/>
      <c r="CO20" s="608"/>
      <c r="CP20" s="608"/>
      <c r="CQ20" s="609"/>
      <c r="CR20" s="610">
        <v>2294986</v>
      </c>
      <c r="CS20" s="611"/>
      <c r="CT20" s="611"/>
      <c r="CU20" s="611"/>
      <c r="CV20" s="611"/>
      <c r="CW20" s="611"/>
      <c r="CX20" s="611"/>
      <c r="CY20" s="612"/>
      <c r="CZ20" s="613">
        <v>100</v>
      </c>
      <c r="DA20" s="613"/>
      <c r="DB20" s="613"/>
      <c r="DC20" s="613"/>
      <c r="DD20" s="619">
        <v>589616</v>
      </c>
      <c r="DE20" s="611"/>
      <c r="DF20" s="611"/>
      <c r="DG20" s="611"/>
      <c r="DH20" s="611"/>
      <c r="DI20" s="611"/>
      <c r="DJ20" s="611"/>
      <c r="DK20" s="611"/>
      <c r="DL20" s="611"/>
      <c r="DM20" s="611"/>
      <c r="DN20" s="611"/>
      <c r="DO20" s="611"/>
      <c r="DP20" s="612"/>
      <c r="DQ20" s="619">
        <v>721027</v>
      </c>
      <c r="DR20" s="611"/>
      <c r="DS20" s="611"/>
      <c r="DT20" s="611"/>
      <c r="DU20" s="611"/>
      <c r="DV20" s="611"/>
      <c r="DW20" s="611"/>
      <c r="DX20" s="611"/>
      <c r="DY20" s="611"/>
      <c r="DZ20" s="611"/>
      <c r="EA20" s="611"/>
      <c r="EB20" s="611"/>
      <c r="EC20" s="620"/>
    </row>
    <row r="21" spans="2:133" ht="11.25" customHeight="1" x14ac:dyDescent="0.2">
      <c r="B21" s="607" t="s">
        <v>264</v>
      </c>
      <c r="C21" s="608"/>
      <c r="D21" s="608"/>
      <c r="E21" s="608"/>
      <c r="F21" s="608"/>
      <c r="G21" s="608"/>
      <c r="H21" s="608"/>
      <c r="I21" s="608"/>
      <c r="J21" s="608"/>
      <c r="K21" s="608"/>
      <c r="L21" s="608"/>
      <c r="M21" s="608"/>
      <c r="N21" s="608"/>
      <c r="O21" s="608"/>
      <c r="P21" s="608"/>
      <c r="Q21" s="609"/>
      <c r="R21" s="610">
        <v>455437</v>
      </c>
      <c r="S21" s="611"/>
      <c r="T21" s="611"/>
      <c r="U21" s="611"/>
      <c r="V21" s="611"/>
      <c r="W21" s="611"/>
      <c r="X21" s="611"/>
      <c r="Y21" s="612"/>
      <c r="Z21" s="613">
        <v>18.8</v>
      </c>
      <c r="AA21" s="613"/>
      <c r="AB21" s="613"/>
      <c r="AC21" s="613"/>
      <c r="AD21" s="614">
        <v>382912</v>
      </c>
      <c r="AE21" s="614"/>
      <c r="AF21" s="614"/>
      <c r="AG21" s="614"/>
      <c r="AH21" s="614"/>
      <c r="AI21" s="614"/>
      <c r="AJ21" s="614"/>
      <c r="AK21" s="614"/>
      <c r="AL21" s="615">
        <v>83.4</v>
      </c>
      <c r="AM21" s="616"/>
      <c r="AN21" s="616"/>
      <c r="AO21" s="617"/>
      <c r="AP21" s="607" t="s">
        <v>265</v>
      </c>
      <c r="AQ21" s="626"/>
      <c r="AR21" s="626"/>
      <c r="AS21" s="626"/>
      <c r="AT21" s="626"/>
      <c r="AU21" s="626"/>
      <c r="AV21" s="626"/>
      <c r="AW21" s="626"/>
      <c r="AX21" s="626"/>
      <c r="AY21" s="626"/>
      <c r="AZ21" s="626"/>
      <c r="BA21" s="626"/>
      <c r="BB21" s="626"/>
      <c r="BC21" s="626"/>
      <c r="BD21" s="626"/>
      <c r="BE21" s="626"/>
      <c r="BF21" s="627"/>
      <c r="BG21" s="610" t="s">
        <v>121</v>
      </c>
      <c r="BH21" s="611"/>
      <c r="BI21" s="611"/>
      <c r="BJ21" s="611"/>
      <c r="BK21" s="611"/>
      <c r="BL21" s="611"/>
      <c r="BM21" s="611"/>
      <c r="BN21" s="612"/>
      <c r="BO21" s="613" t="s">
        <v>121</v>
      </c>
      <c r="BP21" s="613"/>
      <c r="BQ21" s="613"/>
      <c r="BR21" s="613"/>
      <c r="BS21" s="614" t="s">
        <v>121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266</v>
      </c>
      <c r="C22" s="608"/>
      <c r="D22" s="608"/>
      <c r="E22" s="608"/>
      <c r="F22" s="608"/>
      <c r="G22" s="608"/>
      <c r="H22" s="608"/>
      <c r="I22" s="608"/>
      <c r="J22" s="608"/>
      <c r="K22" s="608"/>
      <c r="L22" s="608"/>
      <c r="M22" s="608"/>
      <c r="N22" s="608"/>
      <c r="O22" s="608"/>
      <c r="P22" s="608"/>
      <c r="Q22" s="609"/>
      <c r="R22" s="610">
        <v>382912</v>
      </c>
      <c r="S22" s="611"/>
      <c r="T22" s="611"/>
      <c r="U22" s="611"/>
      <c r="V22" s="611"/>
      <c r="W22" s="611"/>
      <c r="X22" s="611"/>
      <c r="Y22" s="612"/>
      <c r="Z22" s="613">
        <v>15.8</v>
      </c>
      <c r="AA22" s="613"/>
      <c r="AB22" s="613"/>
      <c r="AC22" s="613"/>
      <c r="AD22" s="614">
        <v>382912</v>
      </c>
      <c r="AE22" s="614"/>
      <c r="AF22" s="614"/>
      <c r="AG22" s="614"/>
      <c r="AH22" s="614"/>
      <c r="AI22" s="614"/>
      <c r="AJ22" s="614"/>
      <c r="AK22" s="614"/>
      <c r="AL22" s="615">
        <v>83.4</v>
      </c>
      <c r="AM22" s="616"/>
      <c r="AN22" s="616"/>
      <c r="AO22" s="617"/>
      <c r="AP22" s="607" t="s">
        <v>267</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268</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269</v>
      </c>
      <c r="C23" s="608"/>
      <c r="D23" s="608"/>
      <c r="E23" s="608"/>
      <c r="F23" s="608"/>
      <c r="G23" s="608"/>
      <c r="H23" s="608"/>
      <c r="I23" s="608"/>
      <c r="J23" s="608"/>
      <c r="K23" s="608"/>
      <c r="L23" s="608"/>
      <c r="M23" s="608"/>
      <c r="N23" s="608"/>
      <c r="O23" s="608"/>
      <c r="P23" s="608"/>
      <c r="Q23" s="609"/>
      <c r="R23" s="610">
        <v>72525</v>
      </c>
      <c r="S23" s="611"/>
      <c r="T23" s="611"/>
      <c r="U23" s="611"/>
      <c r="V23" s="611"/>
      <c r="W23" s="611"/>
      <c r="X23" s="611"/>
      <c r="Y23" s="612"/>
      <c r="Z23" s="613">
        <v>3</v>
      </c>
      <c r="AA23" s="613"/>
      <c r="AB23" s="613"/>
      <c r="AC23" s="613"/>
      <c r="AD23" s="614" t="s">
        <v>121</v>
      </c>
      <c r="AE23" s="614"/>
      <c r="AF23" s="614"/>
      <c r="AG23" s="614"/>
      <c r="AH23" s="614"/>
      <c r="AI23" s="614"/>
      <c r="AJ23" s="614"/>
      <c r="AK23" s="614"/>
      <c r="AL23" s="615" t="s">
        <v>121</v>
      </c>
      <c r="AM23" s="616"/>
      <c r="AN23" s="616"/>
      <c r="AO23" s="617"/>
      <c r="AP23" s="607" t="s">
        <v>270</v>
      </c>
      <c r="AQ23" s="626"/>
      <c r="AR23" s="626"/>
      <c r="AS23" s="626"/>
      <c r="AT23" s="626"/>
      <c r="AU23" s="626"/>
      <c r="AV23" s="626"/>
      <c r="AW23" s="626"/>
      <c r="AX23" s="626"/>
      <c r="AY23" s="626"/>
      <c r="AZ23" s="626"/>
      <c r="BA23" s="626"/>
      <c r="BB23" s="626"/>
      <c r="BC23" s="626"/>
      <c r="BD23" s="626"/>
      <c r="BE23" s="626"/>
      <c r="BF23" s="627"/>
      <c r="BG23" s="610" t="s">
        <v>121</v>
      </c>
      <c r="BH23" s="611"/>
      <c r="BI23" s="611"/>
      <c r="BJ23" s="611"/>
      <c r="BK23" s="611"/>
      <c r="BL23" s="611"/>
      <c r="BM23" s="611"/>
      <c r="BN23" s="612"/>
      <c r="BO23" s="613" t="s">
        <v>121</v>
      </c>
      <c r="BP23" s="613"/>
      <c r="BQ23" s="613"/>
      <c r="BR23" s="613"/>
      <c r="BS23" s="614" t="s">
        <v>121</v>
      </c>
      <c r="BT23" s="614"/>
      <c r="BU23" s="614"/>
      <c r="BV23" s="614"/>
      <c r="BW23" s="614"/>
      <c r="BX23" s="614"/>
      <c r="BY23" s="614"/>
      <c r="BZ23" s="614"/>
      <c r="CA23" s="614"/>
      <c r="CB23" s="618"/>
      <c r="CD23" s="592" t="s">
        <v>210</v>
      </c>
      <c r="CE23" s="593"/>
      <c r="CF23" s="593"/>
      <c r="CG23" s="593"/>
      <c r="CH23" s="593"/>
      <c r="CI23" s="593"/>
      <c r="CJ23" s="593"/>
      <c r="CK23" s="593"/>
      <c r="CL23" s="593"/>
      <c r="CM23" s="593"/>
      <c r="CN23" s="593"/>
      <c r="CO23" s="593"/>
      <c r="CP23" s="593"/>
      <c r="CQ23" s="594"/>
      <c r="CR23" s="592" t="s">
        <v>271</v>
      </c>
      <c r="CS23" s="593"/>
      <c r="CT23" s="593"/>
      <c r="CU23" s="593"/>
      <c r="CV23" s="593"/>
      <c r="CW23" s="593"/>
      <c r="CX23" s="593"/>
      <c r="CY23" s="594"/>
      <c r="CZ23" s="592" t="s">
        <v>272</v>
      </c>
      <c r="DA23" s="593"/>
      <c r="DB23" s="593"/>
      <c r="DC23" s="594"/>
      <c r="DD23" s="592" t="s">
        <v>273</v>
      </c>
      <c r="DE23" s="593"/>
      <c r="DF23" s="593"/>
      <c r="DG23" s="593"/>
      <c r="DH23" s="593"/>
      <c r="DI23" s="593"/>
      <c r="DJ23" s="593"/>
      <c r="DK23" s="594"/>
      <c r="DL23" s="637" t="s">
        <v>274</v>
      </c>
      <c r="DM23" s="638"/>
      <c r="DN23" s="638"/>
      <c r="DO23" s="638"/>
      <c r="DP23" s="638"/>
      <c r="DQ23" s="638"/>
      <c r="DR23" s="638"/>
      <c r="DS23" s="638"/>
      <c r="DT23" s="638"/>
      <c r="DU23" s="638"/>
      <c r="DV23" s="639"/>
      <c r="DW23" s="592" t="s">
        <v>275</v>
      </c>
      <c r="DX23" s="593"/>
      <c r="DY23" s="593"/>
      <c r="DZ23" s="593"/>
      <c r="EA23" s="593"/>
      <c r="EB23" s="593"/>
      <c r="EC23" s="594"/>
    </row>
    <row r="24" spans="2:133" ht="11.25" customHeight="1" x14ac:dyDescent="0.2">
      <c r="B24" s="607" t="s">
        <v>276</v>
      </c>
      <c r="C24" s="608"/>
      <c r="D24" s="608"/>
      <c r="E24" s="608"/>
      <c r="F24" s="608"/>
      <c r="G24" s="608"/>
      <c r="H24" s="608"/>
      <c r="I24" s="608"/>
      <c r="J24" s="608"/>
      <c r="K24" s="608"/>
      <c r="L24" s="608"/>
      <c r="M24" s="608"/>
      <c r="N24" s="608"/>
      <c r="O24" s="608"/>
      <c r="P24" s="608"/>
      <c r="Q24" s="609"/>
      <c r="R24" s="610" t="s">
        <v>121</v>
      </c>
      <c r="S24" s="611"/>
      <c r="T24" s="611"/>
      <c r="U24" s="611"/>
      <c r="V24" s="611"/>
      <c r="W24" s="611"/>
      <c r="X24" s="611"/>
      <c r="Y24" s="612"/>
      <c r="Z24" s="613" t="s">
        <v>121</v>
      </c>
      <c r="AA24" s="613"/>
      <c r="AB24" s="613"/>
      <c r="AC24" s="613"/>
      <c r="AD24" s="614" t="s">
        <v>121</v>
      </c>
      <c r="AE24" s="614"/>
      <c r="AF24" s="614"/>
      <c r="AG24" s="614"/>
      <c r="AH24" s="614"/>
      <c r="AI24" s="614"/>
      <c r="AJ24" s="614"/>
      <c r="AK24" s="614"/>
      <c r="AL24" s="615" t="s">
        <v>121</v>
      </c>
      <c r="AM24" s="616"/>
      <c r="AN24" s="616"/>
      <c r="AO24" s="617"/>
      <c r="AP24" s="607" t="s">
        <v>277</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278</v>
      </c>
      <c r="CE24" s="597"/>
      <c r="CF24" s="597"/>
      <c r="CG24" s="597"/>
      <c r="CH24" s="597"/>
      <c r="CI24" s="597"/>
      <c r="CJ24" s="597"/>
      <c r="CK24" s="597"/>
      <c r="CL24" s="597"/>
      <c r="CM24" s="597"/>
      <c r="CN24" s="597"/>
      <c r="CO24" s="597"/>
      <c r="CP24" s="597"/>
      <c r="CQ24" s="598"/>
      <c r="CR24" s="599">
        <v>317071</v>
      </c>
      <c r="CS24" s="600"/>
      <c r="CT24" s="600"/>
      <c r="CU24" s="600"/>
      <c r="CV24" s="600"/>
      <c r="CW24" s="600"/>
      <c r="CX24" s="600"/>
      <c r="CY24" s="601"/>
      <c r="CZ24" s="604">
        <v>13.8</v>
      </c>
      <c r="DA24" s="605"/>
      <c r="DB24" s="605"/>
      <c r="DC24" s="621"/>
      <c r="DD24" s="644">
        <v>263157</v>
      </c>
      <c r="DE24" s="600"/>
      <c r="DF24" s="600"/>
      <c r="DG24" s="600"/>
      <c r="DH24" s="600"/>
      <c r="DI24" s="600"/>
      <c r="DJ24" s="600"/>
      <c r="DK24" s="601"/>
      <c r="DL24" s="644">
        <v>259575</v>
      </c>
      <c r="DM24" s="600"/>
      <c r="DN24" s="600"/>
      <c r="DO24" s="600"/>
      <c r="DP24" s="600"/>
      <c r="DQ24" s="600"/>
      <c r="DR24" s="600"/>
      <c r="DS24" s="600"/>
      <c r="DT24" s="600"/>
      <c r="DU24" s="600"/>
      <c r="DV24" s="601"/>
      <c r="DW24" s="604">
        <v>56.5</v>
      </c>
      <c r="DX24" s="605"/>
      <c r="DY24" s="605"/>
      <c r="DZ24" s="605"/>
      <c r="EA24" s="605"/>
      <c r="EB24" s="605"/>
      <c r="EC24" s="606"/>
    </row>
    <row r="25" spans="2:133" ht="11.25" customHeight="1" x14ac:dyDescent="0.2">
      <c r="B25" s="607" t="s">
        <v>279</v>
      </c>
      <c r="C25" s="608"/>
      <c r="D25" s="608"/>
      <c r="E25" s="608"/>
      <c r="F25" s="608"/>
      <c r="G25" s="608"/>
      <c r="H25" s="608"/>
      <c r="I25" s="608"/>
      <c r="J25" s="608"/>
      <c r="K25" s="608"/>
      <c r="L25" s="608"/>
      <c r="M25" s="608"/>
      <c r="N25" s="608"/>
      <c r="O25" s="608"/>
      <c r="P25" s="608"/>
      <c r="Q25" s="609"/>
      <c r="R25" s="610">
        <v>522496</v>
      </c>
      <c r="S25" s="611"/>
      <c r="T25" s="611"/>
      <c r="U25" s="611"/>
      <c r="V25" s="611"/>
      <c r="W25" s="611"/>
      <c r="X25" s="611"/>
      <c r="Y25" s="612"/>
      <c r="Z25" s="613">
        <v>21.6</v>
      </c>
      <c r="AA25" s="613"/>
      <c r="AB25" s="613"/>
      <c r="AC25" s="613"/>
      <c r="AD25" s="614">
        <v>449971</v>
      </c>
      <c r="AE25" s="614"/>
      <c r="AF25" s="614"/>
      <c r="AG25" s="614"/>
      <c r="AH25" s="614"/>
      <c r="AI25" s="614"/>
      <c r="AJ25" s="614"/>
      <c r="AK25" s="614"/>
      <c r="AL25" s="615">
        <v>98</v>
      </c>
      <c r="AM25" s="616"/>
      <c r="AN25" s="616"/>
      <c r="AO25" s="617"/>
      <c r="AP25" s="607" t="s">
        <v>280</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281</v>
      </c>
      <c r="CE25" s="608"/>
      <c r="CF25" s="608"/>
      <c r="CG25" s="608"/>
      <c r="CH25" s="608"/>
      <c r="CI25" s="608"/>
      <c r="CJ25" s="608"/>
      <c r="CK25" s="608"/>
      <c r="CL25" s="608"/>
      <c r="CM25" s="608"/>
      <c r="CN25" s="608"/>
      <c r="CO25" s="608"/>
      <c r="CP25" s="608"/>
      <c r="CQ25" s="609"/>
      <c r="CR25" s="610">
        <v>247704</v>
      </c>
      <c r="CS25" s="640"/>
      <c r="CT25" s="640"/>
      <c r="CU25" s="640"/>
      <c r="CV25" s="640"/>
      <c r="CW25" s="640"/>
      <c r="CX25" s="640"/>
      <c r="CY25" s="641"/>
      <c r="CZ25" s="615">
        <v>10.8</v>
      </c>
      <c r="DA25" s="642"/>
      <c r="DB25" s="642"/>
      <c r="DC25" s="645"/>
      <c r="DD25" s="619">
        <v>202443</v>
      </c>
      <c r="DE25" s="640"/>
      <c r="DF25" s="640"/>
      <c r="DG25" s="640"/>
      <c r="DH25" s="640"/>
      <c r="DI25" s="640"/>
      <c r="DJ25" s="640"/>
      <c r="DK25" s="641"/>
      <c r="DL25" s="619">
        <v>202031</v>
      </c>
      <c r="DM25" s="640"/>
      <c r="DN25" s="640"/>
      <c r="DO25" s="640"/>
      <c r="DP25" s="640"/>
      <c r="DQ25" s="640"/>
      <c r="DR25" s="640"/>
      <c r="DS25" s="640"/>
      <c r="DT25" s="640"/>
      <c r="DU25" s="640"/>
      <c r="DV25" s="641"/>
      <c r="DW25" s="615">
        <v>44</v>
      </c>
      <c r="DX25" s="642"/>
      <c r="DY25" s="642"/>
      <c r="DZ25" s="642"/>
      <c r="EA25" s="642"/>
      <c r="EB25" s="642"/>
      <c r="EC25" s="643"/>
    </row>
    <row r="26" spans="2:133" ht="11.25" customHeight="1" x14ac:dyDescent="0.2">
      <c r="B26" s="607" t="s">
        <v>282</v>
      </c>
      <c r="C26" s="608"/>
      <c r="D26" s="608"/>
      <c r="E26" s="608"/>
      <c r="F26" s="608"/>
      <c r="G26" s="608"/>
      <c r="H26" s="608"/>
      <c r="I26" s="608"/>
      <c r="J26" s="608"/>
      <c r="K26" s="608"/>
      <c r="L26" s="608"/>
      <c r="M26" s="608"/>
      <c r="N26" s="608"/>
      <c r="O26" s="608"/>
      <c r="P26" s="608"/>
      <c r="Q26" s="609"/>
      <c r="R26" s="610" t="s">
        <v>121</v>
      </c>
      <c r="S26" s="611"/>
      <c r="T26" s="611"/>
      <c r="U26" s="611"/>
      <c r="V26" s="611"/>
      <c r="W26" s="611"/>
      <c r="X26" s="611"/>
      <c r="Y26" s="612"/>
      <c r="Z26" s="613" t="s">
        <v>121</v>
      </c>
      <c r="AA26" s="613"/>
      <c r="AB26" s="613"/>
      <c r="AC26" s="613"/>
      <c r="AD26" s="614" t="s">
        <v>121</v>
      </c>
      <c r="AE26" s="614"/>
      <c r="AF26" s="614"/>
      <c r="AG26" s="614"/>
      <c r="AH26" s="614"/>
      <c r="AI26" s="614"/>
      <c r="AJ26" s="614"/>
      <c r="AK26" s="614"/>
      <c r="AL26" s="615" t="s">
        <v>121</v>
      </c>
      <c r="AM26" s="616"/>
      <c r="AN26" s="616"/>
      <c r="AO26" s="617"/>
      <c r="AP26" s="607" t="s">
        <v>283</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284</v>
      </c>
      <c r="CE26" s="608"/>
      <c r="CF26" s="608"/>
      <c r="CG26" s="608"/>
      <c r="CH26" s="608"/>
      <c r="CI26" s="608"/>
      <c r="CJ26" s="608"/>
      <c r="CK26" s="608"/>
      <c r="CL26" s="608"/>
      <c r="CM26" s="608"/>
      <c r="CN26" s="608"/>
      <c r="CO26" s="608"/>
      <c r="CP26" s="608"/>
      <c r="CQ26" s="609"/>
      <c r="CR26" s="610">
        <v>108406</v>
      </c>
      <c r="CS26" s="611"/>
      <c r="CT26" s="611"/>
      <c r="CU26" s="611"/>
      <c r="CV26" s="611"/>
      <c r="CW26" s="611"/>
      <c r="CX26" s="611"/>
      <c r="CY26" s="612"/>
      <c r="CZ26" s="615">
        <v>4.7</v>
      </c>
      <c r="DA26" s="642"/>
      <c r="DB26" s="642"/>
      <c r="DC26" s="645"/>
      <c r="DD26" s="619">
        <v>72049</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2"/>
      <c r="DY26" s="642"/>
      <c r="DZ26" s="642"/>
      <c r="EA26" s="642"/>
      <c r="EB26" s="642"/>
      <c r="EC26" s="643"/>
    </row>
    <row r="27" spans="2:133" ht="11.25" customHeight="1" x14ac:dyDescent="0.2">
      <c r="B27" s="607" t="s">
        <v>285</v>
      </c>
      <c r="C27" s="608"/>
      <c r="D27" s="608"/>
      <c r="E27" s="608"/>
      <c r="F27" s="608"/>
      <c r="G27" s="608"/>
      <c r="H27" s="608"/>
      <c r="I27" s="608"/>
      <c r="J27" s="608"/>
      <c r="K27" s="608"/>
      <c r="L27" s="608"/>
      <c r="M27" s="608"/>
      <c r="N27" s="608"/>
      <c r="O27" s="608"/>
      <c r="P27" s="608"/>
      <c r="Q27" s="609"/>
      <c r="R27" s="610" t="s">
        <v>121</v>
      </c>
      <c r="S27" s="611"/>
      <c r="T27" s="611"/>
      <c r="U27" s="611"/>
      <c r="V27" s="611"/>
      <c r="W27" s="611"/>
      <c r="X27" s="611"/>
      <c r="Y27" s="612"/>
      <c r="Z27" s="613" t="s">
        <v>121</v>
      </c>
      <c r="AA27" s="613"/>
      <c r="AB27" s="613"/>
      <c r="AC27" s="613"/>
      <c r="AD27" s="614" t="s">
        <v>121</v>
      </c>
      <c r="AE27" s="614"/>
      <c r="AF27" s="614"/>
      <c r="AG27" s="614"/>
      <c r="AH27" s="614"/>
      <c r="AI27" s="614"/>
      <c r="AJ27" s="614"/>
      <c r="AK27" s="614"/>
      <c r="AL27" s="615" t="s">
        <v>121</v>
      </c>
      <c r="AM27" s="616"/>
      <c r="AN27" s="616"/>
      <c r="AO27" s="617"/>
      <c r="AP27" s="607" t="s">
        <v>286</v>
      </c>
      <c r="AQ27" s="608"/>
      <c r="AR27" s="608"/>
      <c r="AS27" s="608"/>
      <c r="AT27" s="608"/>
      <c r="AU27" s="608"/>
      <c r="AV27" s="608"/>
      <c r="AW27" s="608"/>
      <c r="AX27" s="608"/>
      <c r="AY27" s="608"/>
      <c r="AZ27" s="608"/>
      <c r="BA27" s="608"/>
      <c r="BB27" s="608"/>
      <c r="BC27" s="608"/>
      <c r="BD27" s="608"/>
      <c r="BE27" s="608"/>
      <c r="BF27" s="609"/>
      <c r="BG27" s="610">
        <v>48423</v>
      </c>
      <c r="BH27" s="611"/>
      <c r="BI27" s="611"/>
      <c r="BJ27" s="611"/>
      <c r="BK27" s="611"/>
      <c r="BL27" s="611"/>
      <c r="BM27" s="611"/>
      <c r="BN27" s="612"/>
      <c r="BO27" s="613">
        <v>100</v>
      </c>
      <c r="BP27" s="613"/>
      <c r="BQ27" s="613"/>
      <c r="BR27" s="613"/>
      <c r="BS27" s="614" t="s">
        <v>121</v>
      </c>
      <c r="BT27" s="614"/>
      <c r="BU27" s="614"/>
      <c r="BV27" s="614"/>
      <c r="BW27" s="614"/>
      <c r="BX27" s="614"/>
      <c r="BY27" s="614"/>
      <c r="BZ27" s="614"/>
      <c r="CA27" s="614"/>
      <c r="CB27" s="618"/>
      <c r="CD27" s="607" t="s">
        <v>287</v>
      </c>
      <c r="CE27" s="608"/>
      <c r="CF27" s="608"/>
      <c r="CG27" s="608"/>
      <c r="CH27" s="608"/>
      <c r="CI27" s="608"/>
      <c r="CJ27" s="608"/>
      <c r="CK27" s="608"/>
      <c r="CL27" s="608"/>
      <c r="CM27" s="608"/>
      <c r="CN27" s="608"/>
      <c r="CO27" s="608"/>
      <c r="CP27" s="608"/>
      <c r="CQ27" s="609"/>
      <c r="CR27" s="610">
        <v>16941</v>
      </c>
      <c r="CS27" s="640"/>
      <c r="CT27" s="640"/>
      <c r="CU27" s="640"/>
      <c r="CV27" s="640"/>
      <c r="CW27" s="640"/>
      <c r="CX27" s="640"/>
      <c r="CY27" s="641"/>
      <c r="CZ27" s="615">
        <v>0.7</v>
      </c>
      <c r="DA27" s="642"/>
      <c r="DB27" s="642"/>
      <c r="DC27" s="645"/>
      <c r="DD27" s="619">
        <v>8288</v>
      </c>
      <c r="DE27" s="640"/>
      <c r="DF27" s="640"/>
      <c r="DG27" s="640"/>
      <c r="DH27" s="640"/>
      <c r="DI27" s="640"/>
      <c r="DJ27" s="640"/>
      <c r="DK27" s="641"/>
      <c r="DL27" s="619">
        <v>5118</v>
      </c>
      <c r="DM27" s="640"/>
      <c r="DN27" s="640"/>
      <c r="DO27" s="640"/>
      <c r="DP27" s="640"/>
      <c r="DQ27" s="640"/>
      <c r="DR27" s="640"/>
      <c r="DS27" s="640"/>
      <c r="DT27" s="640"/>
      <c r="DU27" s="640"/>
      <c r="DV27" s="641"/>
      <c r="DW27" s="615">
        <v>1.1000000000000001</v>
      </c>
      <c r="DX27" s="642"/>
      <c r="DY27" s="642"/>
      <c r="DZ27" s="642"/>
      <c r="EA27" s="642"/>
      <c r="EB27" s="642"/>
      <c r="EC27" s="643"/>
    </row>
    <row r="28" spans="2:133" ht="11.25" customHeight="1" x14ac:dyDescent="0.2">
      <c r="B28" s="607" t="s">
        <v>288</v>
      </c>
      <c r="C28" s="608"/>
      <c r="D28" s="608"/>
      <c r="E28" s="608"/>
      <c r="F28" s="608"/>
      <c r="G28" s="608"/>
      <c r="H28" s="608"/>
      <c r="I28" s="608"/>
      <c r="J28" s="608"/>
      <c r="K28" s="608"/>
      <c r="L28" s="608"/>
      <c r="M28" s="608"/>
      <c r="N28" s="608"/>
      <c r="O28" s="608"/>
      <c r="P28" s="608"/>
      <c r="Q28" s="609"/>
      <c r="R28" s="610">
        <v>26788</v>
      </c>
      <c r="S28" s="611"/>
      <c r="T28" s="611"/>
      <c r="U28" s="611"/>
      <c r="V28" s="611"/>
      <c r="W28" s="611"/>
      <c r="X28" s="611"/>
      <c r="Y28" s="612"/>
      <c r="Z28" s="613">
        <v>1.1000000000000001</v>
      </c>
      <c r="AA28" s="613"/>
      <c r="AB28" s="613"/>
      <c r="AC28" s="613"/>
      <c r="AD28" s="614" t="s">
        <v>121</v>
      </c>
      <c r="AE28" s="614"/>
      <c r="AF28" s="614"/>
      <c r="AG28" s="614"/>
      <c r="AH28" s="614"/>
      <c r="AI28" s="614"/>
      <c r="AJ28" s="614"/>
      <c r="AK28" s="614"/>
      <c r="AL28" s="615" t="s">
        <v>121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289</v>
      </c>
      <c r="CE28" s="608"/>
      <c r="CF28" s="608"/>
      <c r="CG28" s="608"/>
      <c r="CH28" s="608"/>
      <c r="CI28" s="608"/>
      <c r="CJ28" s="608"/>
      <c r="CK28" s="608"/>
      <c r="CL28" s="608"/>
      <c r="CM28" s="608"/>
      <c r="CN28" s="608"/>
      <c r="CO28" s="608"/>
      <c r="CP28" s="608"/>
      <c r="CQ28" s="609"/>
      <c r="CR28" s="610">
        <v>52426</v>
      </c>
      <c r="CS28" s="611"/>
      <c r="CT28" s="611"/>
      <c r="CU28" s="611"/>
      <c r="CV28" s="611"/>
      <c r="CW28" s="611"/>
      <c r="CX28" s="611"/>
      <c r="CY28" s="612"/>
      <c r="CZ28" s="615">
        <v>2.2999999999999998</v>
      </c>
      <c r="DA28" s="642"/>
      <c r="DB28" s="642"/>
      <c r="DC28" s="645"/>
      <c r="DD28" s="619">
        <v>52426</v>
      </c>
      <c r="DE28" s="611"/>
      <c r="DF28" s="611"/>
      <c r="DG28" s="611"/>
      <c r="DH28" s="611"/>
      <c r="DI28" s="611"/>
      <c r="DJ28" s="611"/>
      <c r="DK28" s="612"/>
      <c r="DL28" s="619">
        <v>52426</v>
      </c>
      <c r="DM28" s="611"/>
      <c r="DN28" s="611"/>
      <c r="DO28" s="611"/>
      <c r="DP28" s="611"/>
      <c r="DQ28" s="611"/>
      <c r="DR28" s="611"/>
      <c r="DS28" s="611"/>
      <c r="DT28" s="611"/>
      <c r="DU28" s="611"/>
      <c r="DV28" s="612"/>
      <c r="DW28" s="615">
        <v>11.4</v>
      </c>
      <c r="DX28" s="642"/>
      <c r="DY28" s="642"/>
      <c r="DZ28" s="642"/>
      <c r="EA28" s="642"/>
      <c r="EB28" s="642"/>
      <c r="EC28" s="643"/>
    </row>
    <row r="29" spans="2:133" ht="11.25" customHeight="1" x14ac:dyDescent="0.2">
      <c r="B29" s="607" t="s">
        <v>290</v>
      </c>
      <c r="C29" s="608"/>
      <c r="D29" s="608"/>
      <c r="E29" s="608"/>
      <c r="F29" s="608"/>
      <c r="G29" s="608"/>
      <c r="H29" s="608"/>
      <c r="I29" s="608"/>
      <c r="J29" s="608"/>
      <c r="K29" s="608"/>
      <c r="L29" s="608"/>
      <c r="M29" s="608"/>
      <c r="N29" s="608"/>
      <c r="O29" s="608"/>
      <c r="P29" s="608"/>
      <c r="Q29" s="609"/>
      <c r="R29" s="610">
        <v>203</v>
      </c>
      <c r="S29" s="611"/>
      <c r="T29" s="611"/>
      <c r="U29" s="611"/>
      <c r="V29" s="611"/>
      <c r="W29" s="611"/>
      <c r="X29" s="611"/>
      <c r="Y29" s="612"/>
      <c r="Z29" s="613">
        <v>0</v>
      </c>
      <c r="AA29" s="613"/>
      <c r="AB29" s="613"/>
      <c r="AC29" s="613"/>
      <c r="AD29" s="614" t="s">
        <v>121</v>
      </c>
      <c r="AE29" s="614"/>
      <c r="AF29" s="614"/>
      <c r="AG29" s="614"/>
      <c r="AH29" s="614"/>
      <c r="AI29" s="614"/>
      <c r="AJ29" s="614"/>
      <c r="AK29" s="614"/>
      <c r="AL29" s="615" t="s">
        <v>121</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291</v>
      </c>
      <c r="CE29" s="649"/>
      <c r="CF29" s="607" t="s">
        <v>66</v>
      </c>
      <c r="CG29" s="608"/>
      <c r="CH29" s="608"/>
      <c r="CI29" s="608"/>
      <c r="CJ29" s="608"/>
      <c r="CK29" s="608"/>
      <c r="CL29" s="608"/>
      <c r="CM29" s="608"/>
      <c r="CN29" s="608"/>
      <c r="CO29" s="608"/>
      <c r="CP29" s="608"/>
      <c r="CQ29" s="609"/>
      <c r="CR29" s="610">
        <v>52426</v>
      </c>
      <c r="CS29" s="640"/>
      <c r="CT29" s="640"/>
      <c r="CU29" s="640"/>
      <c r="CV29" s="640"/>
      <c r="CW29" s="640"/>
      <c r="CX29" s="640"/>
      <c r="CY29" s="641"/>
      <c r="CZ29" s="615">
        <v>2.2999999999999998</v>
      </c>
      <c r="DA29" s="642"/>
      <c r="DB29" s="642"/>
      <c r="DC29" s="645"/>
      <c r="DD29" s="619">
        <v>52426</v>
      </c>
      <c r="DE29" s="640"/>
      <c r="DF29" s="640"/>
      <c r="DG29" s="640"/>
      <c r="DH29" s="640"/>
      <c r="DI29" s="640"/>
      <c r="DJ29" s="640"/>
      <c r="DK29" s="641"/>
      <c r="DL29" s="619">
        <v>52426</v>
      </c>
      <c r="DM29" s="640"/>
      <c r="DN29" s="640"/>
      <c r="DO29" s="640"/>
      <c r="DP29" s="640"/>
      <c r="DQ29" s="640"/>
      <c r="DR29" s="640"/>
      <c r="DS29" s="640"/>
      <c r="DT29" s="640"/>
      <c r="DU29" s="640"/>
      <c r="DV29" s="641"/>
      <c r="DW29" s="615">
        <v>11.4</v>
      </c>
      <c r="DX29" s="642"/>
      <c r="DY29" s="642"/>
      <c r="DZ29" s="642"/>
      <c r="EA29" s="642"/>
      <c r="EB29" s="642"/>
      <c r="EC29" s="643"/>
    </row>
    <row r="30" spans="2:133" ht="11.25" customHeight="1" x14ac:dyDescent="0.2">
      <c r="B30" s="607" t="s">
        <v>292</v>
      </c>
      <c r="C30" s="608"/>
      <c r="D30" s="608"/>
      <c r="E30" s="608"/>
      <c r="F30" s="608"/>
      <c r="G30" s="608"/>
      <c r="H30" s="608"/>
      <c r="I30" s="608"/>
      <c r="J30" s="608"/>
      <c r="K30" s="608"/>
      <c r="L30" s="608"/>
      <c r="M30" s="608"/>
      <c r="N30" s="608"/>
      <c r="O30" s="608"/>
      <c r="P30" s="608"/>
      <c r="Q30" s="609"/>
      <c r="R30" s="610">
        <v>47037</v>
      </c>
      <c r="S30" s="611"/>
      <c r="T30" s="611"/>
      <c r="U30" s="611"/>
      <c r="V30" s="611"/>
      <c r="W30" s="611"/>
      <c r="X30" s="611"/>
      <c r="Y30" s="612"/>
      <c r="Z30" s="613">
        <v>1.9</v>
      </c>
      <c r="AA30" s="613"/>
      <c r="AB30" s="613"/>
      <c r="AC30" s="613"/>
      <c r="AD30" s="614" t="s">
        <v>121</v>
      </c>
      <c r="AE30" s="614"/>
      <c r="AF30" s="614"/>
      <c r="AG30" s="614"/>
      <c r="AH30" s="614"/>
      <c r="AI30" s="614"/>
      <c r="AJ30" s="614"/>
      <c r="AK30" s="614"/>
      <c r="AL30" s="615" t="s">
        <v>121</v>
      </c>
      <c r="AM30" s="616"/>
      <c r="AN30" s="616"/>
      <c r="AO30" s="617"/>
      <c r="AP30" s="592" t="s">
        <v>210</v>
      </c>
      <c r="AQ30" s="593"/>
      <c r="AR30" s="593"/>
      <c r="AS30" s="593"/>
      <c r="AT30" s="593"/>
      <c r="AU30" s="593"/>
      <c r="AV30" s="593"/>
      <c r="AW30" s="593"/>
      <c r="AX30" s="593"/>
      <c r="AY30" s="593"/>
      <c r="AZ30" s="593"/>
      <c r="BA30" s="593"/>
      <c r="BB30" s="593"/>
      <c r="BC30" s="593"/>
      <c r="BD30" s="593"/>
      <c r="BE30" s="593"/>
      <c r="BF30" s="594"/>
      <c r="BG30" s="592" t="s">
        <v>293</v>
      </c>
      <c r="BH30" s="646"/>
      <c r="BI30" s="646"/>
      <c r="BJ30" s="646"/>
      <c r="BK30" s="646"/>
      <c r="BL30" s="646"/>
      <c r="BM30" s="646"/>
      <c r="BN30" s="646"/>
      <c r="BO30" s="646"/>
      <c r="BP30" s="646"/>
      <c r="BQ30" s="647"/>
      <c r="BR30" s="592" t="s">
        <v>294</v>
      </c>
      <c r="BS30" s="646"/>
      <c r="BT30" s="646"/>
      <c r="BU30" s="646"/>
      <c r="BV30" s="646"/>
      <c r="BW30" s="646"/>
      <c r="BX30" s="646"/>
      <c r="BY30" s="646"/>
      <c r="BZ30" s="646"/>
      <c r="CA30" s="646"/>
      <c r="CB30" s="647"/>
      <c r="CD30" s="650"/>
      <c r="CE30" s="651"/>
      <c r="CF30" s="607" t="s">
        <v>295</v>
      </c>
      <c r="CG30" s="608"/>
      <c r="CH30" s="608"/>
      <c r="CI30" s="608"/>
      <c r="CJ30" s="608"/>
      <c r="CK30" s="608"/>
      <c r="CL30" s="608"/>
      <c r="CM30" s="608"/>
      <c r="CN30" s="608"/>
      <c r="CO30" s="608"/>
      <c r="CP30" s="608"/>
      <c r="CQ30" s="609"/>
      <c r="CR30" s="610">
        <v>51960</v>
      </c>
      <c r="CS30" s="611"/>
      <c r="CT30" s="611"/>
      <c r="CU30" s="611"/>
      <c r="CV30" s="611"/>
      <c r="CW30" s="611"/>
      <c r="CX30" s="611"/>
      <c r="CY30" s="612"/>
      <c r="CZ30" s="615">
        <v>2.2999999999999998</v>
      </c>
      <c r="DA30" s="642"/>
      <c r="DB30" s="642"/>
      <c r="DC30" s="645"/>
      <c r="DD30" s="619">
        <v>51960</v>
      </c>
      <c r="DE30" s="611"/>
      <c r="DF30" s="611"/>
      <c r="DG30" s="611"/>
      <c r="DH30" s="611"/>
      <c r="DI30" s="611"/>
      <c r="DJ30" s="611"/>
      <c r="DK30" s="612"/>
      <c r="DL30" s="619">
        <v>51960</v>
      </c>
      <c r="DM30" s="611"/>
      <c r="DN30" s="611"/>
      <c r="DO30" s="611"/>
      <c r="DP30" s="611"/>
      <c r="DQ30" s="611"/>
      <c r="DR30" s="611"/>
      <c r="DS30" s="611"/>
      <c r="DT30" s="611"/>
      <c r="DU30" s="611"/>
      <c r="DV30" s="612"/>
      <c r="DW30" s="615">
        <v>11.3</v>
      </c>
      <c r="DX30" s="642"/>
      <c r="DY30" s="642"/>
      <c r="DZ30" s="642"/>
      <c r="EA30" s="642"/>
      <c r="EB30" s="642"/>
      <c r="EC30" s="643"/>
    </row>
    <row r="31" spans="2:133" ht="11.25" customHeight="1" x14ac:dyDescent="0.2">
      <c r="B31" s="623" t="s">
        <v>296</v>
      </c>
      <c r="C31" s="624"/>
      <c r="D31" s="624"/>
      <c r="E31" s="624"/>
      <c r="F31" s="624"/>
      <c r="G31" s="624"/>
      <c r="H31" s="624"/>
      <c r="I31" s="624"/>
      <c r="J31" s="624"/>
      <c r="K31" s="624"/>
      <c r="L31" s="624"/>
      <c r="M31" s="624"/>
      <c r="N31" s="624"/>
      <c r="O31" s="624"/>
      <c r="P31" s="624"/>
      <c r="Q31" s="625"/>
      <c r="R31" s="610" t="s">
        <v>121</v>
      </c>
      <c r="S31" s="611"/>
      <c r="T31" s="611"/>
      <c r="U31" s="611"/>
      <c r="V31" s="611"/>
      <c r="W31" s="611"/>
      <c r="X31" s="611"/>
      <c r="Y31" s="612"/>
      <c r="Z31" s="613" t="s">
        <v>121</v>
      </c>
      <c r="AA31" s="613"/>
      <c r="AB31" s="613"/>
      <c r="AC31" s="613"/>
      <c r="AD31" s="614" t="s">
        <v>121</v>
      </c>
      <c r="AE31" s="614"/>
      <c r="AF31" s="614"/>
      <c r="AG31" s="614"/>
      <c r="AH31" s="614"/>
      <c r="AI31" s="614"/>
      <c r="AJ31" s="614"/>
      <c r="AK31" s="614"/>
      <c r="AL31" s="615" t="s">
        <v>121</v>
      </c>
      <c r="AM31" s="616"/>
      <c r="AN31" s="616"/>
      <c r="AO31" s="617"/>
      <c r="AP31" s="658" t="s">
        <v>297</v>
      </c>
      <c r="AQ31" s="659"/>
      <c r="AR31" s="659"/>
      <c r="AS31" s="659"/>
      <c r="AT31" s="664" t="s">
        <v>298</v>
      </c>
      <c r="AU31" s="200"/>
      <c r="AV31" s="200"/>
      <c r="AW31" s="200"/>
      <c r="AX31" s="596" t="s">
        <v>176</v>
      </c>
      <c r="AY31" s="597"/>
      <c r="AZ31" s="597"/>
      <c r="BA31" s="597"/>
      <c r="BB31" s="597"/>
      <c r="BC31" s="597"/>
      <c r="BD31" s="597"/>
      <c r="BE31" s="597"/>
      <c r="BF31" s="598"/>
      <c r="BG31" s="657">
        <v>99.8</v>
      </c>
      <c r="BH31" s="654"/>
      <c r="BI31" s="654"/>
      <c r="BJ31" s="654"/>
      <c r="BK31" s="654"/>
      <c r="BL31" s="654"/>
      <c r="BM31" s="605">
        <v>99.6</v>
      </c>
      <c r="BN31" s="654"/>
      <c r="BO31" s="654"/>
      <c r="BP31" s="654"/>
      <c r="BQ31" s="655"/>
      <c r="BR31" s="657">
        <v>100</v>
      </c>
      <c r="BS31" s="654"/>
      <c r="BT31" s="654"/>
      <c r="BU31" s="654"/>
      <c r="BV31" s="654"/>
      <c r="BW31" s="654"/>
      <c r="BX31" s="605">
        <v>99.8</v>
      </c>
      <c r="BY31" s="654"/>
      <c r="BZ31" s="654"/>
      <c r="CA31" s="654"/>
      <c r="CB31" s="655"/>
      <c r="CD31" s="650"/>
      <c r="CE31" s="651"/>
      <c r="CF31" s="607" t="s">
        <v>299</v>
      </c>
      <c r="CG31" s="608"/>
      <c r="CH31" s="608"/>
      <c r="CI31" s="608"/>
      <c r="CJ31" s="608"/>
      <c r="CK31" s="608"/>
      <c r="CL31" s="608"/>
      <c r="CM31" s="608"/>
      <c r="CN31" s="608"/>
      <c r="CO31" s="608"/>
      <c r="CP31" s="608"/>
      <c r="CQ31" s="609"/>
      <c r="CR31" s="610">
        <v>466</v>
      </c>
      <c r="CS31" s="640"/>
      <c r="CT31" s="640"/>
      <c r="CU31" s="640"/>
      <c r="CV31" s="640"/>
      <c r="CW31" s="640"/>
      <c r="CX31" s="640"/>
      <c r="CY31" s="641"/>
      <c r="CZ31" s="615">
        <v>0</v>
      </c>
      <c r="DA31" s="642"/>
      <c r="DB31" s="642"/>
      <c r="DC31" s="645"/>
      <c r="DD31" s="619">
        <v>466</v>
      </c>
      <c r="DE31" s="640"/>
      <c r="DF31" s="640"/>
      <c r="DG31" s="640"/>
      <c r="DH31" s="640"/>
      <c r="DI31" s="640"/>
      <c r="DJ31" s="640"/>
      <c r="DK31" s="641"/>
      <c r="DL31" s="619">
        <v>466</v>
      </c>
      <c r="DM31" s="640"/>
      <c r="DN31" s="640"/>
      <c r="DO31" s="640"/>
      <c r="DP31" s="640"/>
      <c r="DQ31" s="640"/>
      <c r="DR31" s="640"/>
      <c r="DS31" s="640"/>
      <c r="DT31" s="640"/>
      <c r="DU31" s="640"/>
      <c r="DV31" s="641"/>
      <c r="DW31" s="615">
        <v>0.1</v>
      </c>
      <c r="DX31" s="642"/>
      <c r="DY31" s="642"/>
      <c r="DZ31" s="642"/>
      <c r="EA31" s="642"/>
      <c r="EB31" s="642"/>
      <c r="EC31" s="643"/>
    </row>
    <row r="32" spans="2:133" ht="11.25" customHeight="1" x14ac:dyDescent="0.2">
      <c r="B32" s="607" t="s">
        <v>300</v>
      </c>
      <c r="C32" s="608"/>
      <c r="D32" s="608"/>
      <c r="E32" s="608"/>
      <c r="F32" s="608"/>
      <c r="G32" s="608"/>
      <c r="H32" s="608"/>
      <c r="I32" s="608"/>
      <c r="J32" s="608"/>
      <c r="K32" s="608"/>
      <c r="L32" s="608"/>
      <c r="M32" s="608"/>
      <c r="N32" s="608"/>
      <c r="O32" s="608"/>
      <c r="P32" s="608"/>
      <c r="Q32" s="609"/>
      <c r="R32" s="610">
        <v>1431414</v>
      </c>
      <c r="S32" s="611"/>
      <c r="T32" s="611"/>
      <c r="U32" s="611"/>
      <c r="V32" s="611"/>
      <c r="W32" s="611"/>
      <c r="X32" s="611"/>
      <c r="Y32" s="612"/>
      <c r="Z32" s="613">
        <v>59.2</v>
      </c>
      <c r="AA32" s="613"/>
      <c r="AB32" s="613"/>
      <c r="AC32" s="613"/>
      <c r="AD32" s="614" t="s">
        <v>121</v>
      </c>
      <c r="AE32" s="614"/>
      <c r="AF32" s="614"/>
      <c r="AG32" s="614"/>
      <c r="AH32" s="614"/>
      <c r="AI32" s="614"/>
      <c r="AJ32" s="614"/>
      <c r="AK32" s="614"/>
      <c r="AL32" s="615" t="s">
        <v>121</v>
      </c>
      <c r="AM32" s="616"/>
      <c r="AN32" s="616"/>
      <c r="AO32" s="617"/>
      <c r="AP32" s="660"/>
      <c r="AQ32" s="661"/>
      <c r="AR32" s="661"/>
      <c r="AS32" s="661"/>
      <c r="AT32" s="665"/>
      <c r="AU32" s="196" t="s">
        <v>301</v>
      </c>
      <c r="AX32" s="607" t="s">
        <v>302</v>
      </c>
      <c r="AY32" s="608"/>
      <c r="AZ32" s="608"/>
      <c r="BA32" s="608"/>
      <c r="BB32" s="608"/>
      <c r="BC32" s="608"/>
      <c r="BD32" s="608"/>
      <c r="BE32" s="608"/>
      <c r="BF32" s="609"/>
      <c r="BG32" s="667">
        <v>99.5</v>
      </c>
      <c r="BH32" s="640"/>
      <c r="BI32" s="640"/>
      <c r="BJ32" s="640"/>
      <c r="BK32" s="640"/>
      <c r="BL32" s="640"/>
      <c r="BM32" s="616">
        <v>99.1</v>
      </c>
      <c r="BN32" s="640"/>
      <c r="BO32" s="640"/>
      <c r="BP32" s="640"/>
      <c r="BQ32" s="656"/>
      <c r="BR32" s="667">
        <v>100</v>
      </c>
      <c r="BS32" s="640"/>
      <c r="BT32" s="640"/>
      <c r="BU32" s="640"/>
      <c r="BV32" s="640"/>
      <c r="BW32" s="640"/>
      <c r="BX32" s="616">
        <v>99.7</v>
      </c>
      <c r="BY32" s="640"/>
      <c r="BZ32" s="640"/>
      <c r="CA32" s="640"/>
      <c r="CB32" s="656"/>
      <c r="CD32" s="652"/>
      <c r="CE32" s="653"/>
      <c r="CF32" s="607" t="s">
        <v>303</v>
      </c>
      <c r="CG32" s="608"/>
      <c r="CH32" s="608"/>
      <c r="CI32" s="608"/>
      <c r="CJ32" s="608"/>
      <c r="CK32" s="608"/>
      <c r="CL32" s="608"/>
      <c r="CM32" s="608"/>
      <c r="CN32" s="608"/>
      <c r="CO32" s="608"/>
      <c r="CP32" s="608"/>
      <c r="CQ32" s="609"/>
      <c r="CR32" s="610" t="s">
        <v>121</v>
      </c>
      <c r="CS32" s="611"/>
      <c r="CT32" s="611"/>
      <c r="CU32" s="611"/>
      <c r="CV32" s="611"/>
      <c r="CW32" s="611"/>
      <c r="CX32" s="611"/>
      <c r="CY32" s="612"/>
      <c r="CZ32" s="615" t="s">
        <v>121</v>
      </c>
      <c r="DA32" s="642"/>
      <c r="DB32" s="642"/>
      <c r="DC32" s="645"/>
      <c r="DD32" s="619" t="s">
        <v>121</v>
      </c>
      <c r="DE32" s="611"/>
      <c r="DF32" s="611"/>
      <c r="DG32" s="611"/>
      <c r="DH32" s="611"/>
      <c r="DI32" s="611"/>
      <c r="DJ32" s="611"/>
      <c r="DK32" s="612"/>
      <c r="DL32" s="619" t="s">
        <v>121</v>
      </c>
      <c r="DM32" s="611"/>
      <c r="DN32" s="611"/>
      <c r="DO32" s="611"/>
      <c r="DP32" s="611"/>
      <c r="DQ32" s="611"/>
      <c r="DR32" s="611"/>
      <c r="DS32" s="611"/>
      <c r="DT32" s="611"/>
      <c r="DU32" s="611"/>
      <c r="DV32" s="612"/>
      <c r="DW32" s="615" t="s">
        <v>121</v>
      </c>
      <c r="DX32" s="642"/>
      <c r="DY32" s="642"/>
      <c r="DZ32" s="642"/>
      <c r="EA32" s="642"/>
      <c r="EB32" s="642"/>
      <c r="EC32" s="643"/>
    </row>
    <row r="33" spans="2:133" ht="11.25" customHeight="1" x14ac:dyDescent="0.2">
      <c r="B33" s="607" t="s">
        <v>304</v>
      </c>
      <c r="C33" s="608"/>
      <c r="D33" s="608"/>
      <c r="E33" s="608"/>
      <c r="F33" s="608"/>
      <c r="G33" s="608"/>
      <c r="H33" s="608"/>
      <c r="I33" s="608"/>
      <c r="J33" s="608"/>
      <c r="K33" s="608"/>
      <c r="L33" s="608"/>
      <c r="M33" s="608"/>
      <c r="N33" s="608"/>
      <c r="O33" s="608"/>
      <c r="P33" s="608"/>
      <c r="Q33" s="609"/>
      <c r="R33" s="610">
        <v>9202</v>
      </c>
      <c r="S33" s="611"/>
      <c r="T33" s="611"/>
      <c r="U33" s="611"/>
      <c r="V33" s="611"/>
      <c r="W33" s="611"/>
      <c r="X33" s="611"/>
      <c r="Y33" s="612"/>
      <c r="Z33" s="613">
        <v>0.4</v>
      </c>
      <c r="AA33" s="613"/>
      <c r="AB33" s="613"/>
      <c r="AC33" s="613"/>
      <c r="AD33" s="614">
        <v>9049</v>
      </c>
      <c r="AE33" s="614"/>
      <c r="AF33" s="614"/>
      <c r="AG33" s="614"/>
      <c r="AH33" s="614"/>
      <c r="AI33" s="614"/>
      <c r="AJ33" s="614"/>
      <c r="AK33" s="614"/>
      <c r="AL33" s="615">
        <v>2</v>
      </c>
      <c r="AM33" s="616"/>
      <c r="AN33" s="616"/>
      <c r="AO33" s="617"/>
      <c r="AP33" s="662"/>
      <c r="AQ33" s="663"/>
      <c r="AR33" s="663"/>
      <c r="AS33" s="663"/>
      <c r="AT33" s="666"/>
      <c r="AU33" s="201"/>
      <c r="AV33" s="201"/>
      <c r="AW33" s="201"/>
      <c r="AX33" s="631" t="s">
        <v>305</v>
      </c>
      <c r="AY33" s="632"/>
      <c r="AZ33" s="632"/>
      <c r="BA33" s="632"/>
      <c r="BB33" s="632"/>
      <c r="BC33" s="632"/>
      <c r="BD33" s="632"/>
      <c r="BE33" s="632"/>
      <c r="BF33" s="633"/>
      <c r="BG33" s="668">
        <v>100</v>
      </c>
      <c r="BH33" s="669"/>
      <c r="BI33" s="669"/>
      <c r="BJ33" s="669"/>
      <c r="BK33" s="669"/>
      <c r="BL33" s="669"/>
      <c r="BM33" s="670">
        <v>100</v>
      </c>
      <c r="BN33" s="669"/>
      <c r="BO33" s="669"/>
      <c r="BP33" s="669"/>
      <c r="BQ33" s="671"/>
      <c r="BR33" s="668">
        <v>100</v>
      </c>
      <c r="BS33" s="669"/>
      <c r="BT33" s="669"/>
      <c r="BU33" s="669"/>
      <c r="BV33" s="669"/>
      <c r="BW33" s="669"/>
      <c r="BX33" s="670">
        <v>100</v>
      </c>
      <c r="BY33" s="669"/>
      <c r="BZ33" s="669"/>
      <c r="CA33" s="669"/>
      <c r="CB33" s="671"/>
      <c r="CD33" s="607" t="s">
        <v>306</v>
      </c>
      <c r="CE33" s="608"/>
      <c r="CF33" s="608"/>
      <c r="CG33" s="608"/>
      <c r="CH33" s="608"/>
      <c r="CI33" s="608"/>
      <c r="CJ33" s="608"/>
      <c r="CK33" s="608"/>
      <c r="CL33" s="608"/>
      <c r="CM33" s="608"/>
      <c r="CN33" s="608"/>
      <c r="CO33" s="608"/>
      <c r="CP33" s="608"/>
      <c r="CQ33" s="609"/>
      <c r="CR33" s="610">
        <v>1388299</v>
      </c>
      <c r="CS33" s="640"/>
      <c r="CT33" s="640"/>
      <c r="CU33" s="640"/>
      <c r="CV33" s="640"/>
      <c r="CW33" s="640"/>
      <c r="CX33" s="640"/>
      <c r="CY33" s="641"/>
      <c r="CZ33" s="615">
        <v>60.5</v>
      </c>
      <c r="DA33" s="642"/>
      <c r="DB33" s="642"/>
      <c r="DC33" s="645"/>
      <c r="DD33" s="619">
        <v>432506</v>
      </c>
      <c r="DE33" s="640"/>
      <c r="DF33" s="640"/>
      <c r="DG33" s="640"/>
      <c r="DH33" s="640"/>
      <c r="DI33" s="640"/>
      <c r="DJ33" s="640"/>
      <c r="DK33" s="641"/>
      <c r="DL33" s="619">
        <v>137062</v>
      </c>
      <c r="DM33" s="640"/>
      <c r="DN33" s="640"/>
      <c r="DO33" s="640"/>
      <c r="DP33" s="640"/>
      <c r="DQ33" s="640"/>
      <c r="DR33" s="640"/>
      <c r="DS33" s="640"/>
      <c r="DT33" s="640"/>
      <c r="DU33" s="640"/>
      <c r="DV33" s="641"/>
      <c r="DW33" s="615">
        <v>29.9</v>
      </c>
      <c r="DX33" s="642"/>
      <c r="DY33" s="642"/>
      <c r="DZ33" s="642"/>
      <c r="EA33" s="642"/>
      <c r="EB33" s="642"/>
      <c r="EC33" s="643"/>
    </row>
    <row r="34" spans="2:133" ht="11.25" customHeight="1" x14ac:dyDescent="0.2">
      <c r="B34" s="607" t="s">
        <v>307</v>
      </c>
      <c r="C34" s="608"/>
      <c r="D34" s="608"/>
      <c r="E34" s="608"/>
      <c r="F34" s="608"/>
      <c r="G34" s="608"/>
      <c r="H34" s="608"/>
      <c r="I34" s="608"/>
      <c r="J34" s="608"/>
      <c r="K34" s="608"/>
      <c r="L34" s="608"/>
      <c r="M34" s="608"/>
      <c r="N34" s="608"/>
      <c r="O34" s="608"/>
      <c r="P34" s="608"/>
      <c r="Q34" s="609"/>
      <c r="R34" s="610">
        <v>1470</v>
      </c>
      <c r="S34" s="611"/>
      <c r="T34" s="611"/>
      <c r="U34" s="611"/>
      <c r="V34" s="611"/>
      <c r="W34" s="611"/>
      <c r="X34" s="611"/>
      <c r="Y34" s="612"/>
      <c r="Z34" s="613">
        <v>0.1</v>
      </c>
      <c r="AA34" s="613"/>
      <c r="AB34" s="613"/>
      <c r="AC34" s="613"/>
      <c r="AD34" s="614" t="s">
        <v>121</v>
      </c>
      <c r="AE34" s="614"/>
      <c r="AF34" s="614"/>
      <c r="AG34" s="614"/>
      <c r="AH34" s="614"/>
      <c r="AI34" s="614"/>
      <c r="AJ34" s="614"/>
      <c r="AK34" s="614"/>
      <c r="AL34" s="615" t="s">
        <v>121</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308</v>
      </c>
      <c r="CE34" s="608"/>
      <c r="CF34" s="608"/>
      <c r="CG34" s="608"/>
      <c r="CH34" s="608"/>
      <c r="CI34" s="608"/>
      <c r="CJ34" s="608"/>
      <c r="CK34" s="608"/>
      <c r="CL34" s="608"/>
      <c r="CM34" s="608"/>
      <c r="CN34" s="608"/>
      <c r="CO34" s="608"/>
      <c r="CP34" s="608"/>
      <c r="CQ34" s="609"/>
      <c r="CR34" s="610">
        <v>757640</v>
      </c>
      <c r="CS34" s="611"/>
      <c r="CT34" s="611"/>
      <c r="CU34" s="611"/>
      <c r="CV34" s="611"/>
      <c r="CW34" s="611"/>
      <c r="CX34" s="611"/>
      <c r="CY34" s="612"/>
      <c r="CZ34" s="615">
        <v>33</v>
      </c>
      <c r="DA34" s="642"/>
      <c r="DB34" s="642"/>
      <c r="DC34" s="645"/>
      <c r="DD34" s="619">
        <v>51814</v>
      </c>
      <c r="DE34" s="611"/>
      <c r="DF34" s="611"/>
      <c r="DG34" s="611"/>
      <c r="DH34" s="611"/>
      <c r="DI34" s="611"/>
      <c r="DJ34" s="611"/>
      <c r="DK34" s="612"/>
      <c r="DL34" s="619">
        <v>39149</v>
      </c>
      <c r="DM34" s="611"/>
      <c r="DN34" s="611"/>
      <c r="DO34" s="611"/>
      <c r="DP34" s="611"/>
      <c r="DQ34" s="611"/>
      <c r="DR34" s="611"/>
      <c r="DS34" s="611"/>
      <c r="DT34" s="611"/>
      <c r="DU34" s="611"/>
      <c r="DV34" s="612"/>
      <c r="DW34" s="615">
        <v>8.5</v>
      </c>
      <c r="DX34" s="642"/>
      <c r="DY34" s="642"/>
      <c r="DZ34" s="642"/>
      <c r="EA34" s="642"/>
      <c r="EB34" s="642"/>
      <c r="EC34" s="643"/>
    </row>
    <row r="35" spans="2:133" ht="11.25" customHeight="1" x14ac:dyDescent="0.2">
      <c r="B35" s="607" t="s">
        <v>309</v>
      </c>
      <c r="C35" s="608"/>
      <c r="D35" s="608"/>
      <c r="E35" s="608"/>
      <c r="F35" s="608"/>
      <c r="G35" s="608"/>
      <c r="H35" s="608"/>
      <c r="I35" s="608"/>
      <c r="J35" s="608"/>
      <c r="K35" s="608"/>
      <c r="L35" s="608"/>
      <c r="M35" s="608"/>
      <c r="N35" s="608"/>
      <c r="O35" s="608"/>
      <c r="P35" s="608"/>
      <c r="Q35" s="609"/>
      <c r="R35" s="610">
        <v>100031</v>
      </c>
      <c r="S35" s="611"/>
      <c r="T35" s="611"/>
      <c r="U35" s="611"/>
      <c r="V35" s="611"/>
      <c r="W35" s="611"/>
      <c r="X35" s="611"/>
      <c r="Y35" s="612"/>
      <c r="Z35" s="613">
        <v>4.0999999999999996</v>
      </c>
      <c r="AA35" s="613"/>
      <c r="AB35" s="613"/>
      <c r="AC35" s="613"/>
      <c r="AD35" s="614" t="s">
        <v>121</v>
      </c>
      <c r="AE35" s="614"/>
      <c r="AF35" s="614"/>
      <c r="AG35" s="614"/>
      <c r="AH35" s="614"/>
      <c r="AI35" s="614"/>
      <c r="AJ35" s="614"/>
      <c r="AK35" s="614"/>
      <c r="AL35" s="615" t="s">
        <v>121</v>
      </c>
      <c r="AM35" s="616"/>
      <c r="AN35" s="616"/>
      <c r="AO35" s="617"/>
      <c r="AP35" s="206"/>
      <c r="AQ35" s="592" t="s">
        <v>310</v>
      </c>
      <c r="AR35" s="593"/>
      <c r="AS35" s="593"/>
      <c r="AT35" s="593"/>
      <c r="AU35" s="593"/>
      <c r="AV35" s="593"/>
      <c r="AW35" s="593"/>
      <c r="AX35" s="593"/>
      <c r="AY35" s="593"/>
      <c r="AZ35" s="593"/>
      <c r="BA35" s="593"/>
      <c r="BB35" s="593"/>
      <c r="BC35" s="593"/>
      <c r="BD35" s="593"/>
      <c r="BE35" s="593"/>
      <c r="BF35" s="594"/>
      <c r="BG35" s="592" t="s">
        <v>311</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312</v>
      </c>
      <c r="CE35" s="608"/>
      <c r="CF35" s="608"/>
      <c r="CG35" s="608"/>
      <c r="CH35" s="608"/>
      <c r="CI35" s="608"/>
      <c r="CJ35" s="608"/>
      <c r="CK35" s="608"/>
      <c r="CL35" s="608"/>
      <c r="CM35" s="608"/>
      <c r="CN35" s="608"/>
      <c r="CO35" s="608"/>
      <c r="CP35" s="608"/>
      <c r="CQ35" s="609"/>
      <c r="CR35" s="610">
        <v>49564</v>
      </c>
      <c r="CS35" s="640"/>
      <c r="CT35" s="640"/>
      <c r="CU35" s="640"/>
      <c r="CV35" s="640"/>
      <c r="CW35" s="640"/>
      <c r="CX35" s="640"/>
      <c r="CY35" s="641"/>
      <c r="CZ35" s="615">
        <v>2.2000000000000002</v>
      </c>
      <c r="DA35" s="642"/>
      <c r="DB35" s="642"/>
      <c r="DC35" s="645"/>
      <c r="DD35" s="619">
        <v>1769</v>
      </c>
      <c r="DE35" s="640"/>
      <c r="DF35" s="640"/>
      <c r="DG35" s="640"/>
      <c r="DH35" s="640"/>
      <c r="DI35" s="640"/>
      <c r="DJ35" s="640"/>
      <c r="DK35" s="641"/>
      <c r="DL35" s="619">
        <v>1769</v>
      </c>
      <c r="DM35" s="640"/>
      <c r="DN35" s="640"/>
      <c r="DO35" s="640"/>
      <c r="DP35" s="640"/>
      <c r="DQ35" s="640"/>
      <c r="DR35" s="640"/>
      <c r="DS35" s="640"/>
      <c r="DT35" s="640"/>
      <c r="DU35" s="640"/>
      <c r="DV35" s="641"/>
      <c r="DW35" s="615">
        <v>0.4</v>
      </c>
      <c r="DX35" s="642"/>
      <c r="DY35" s="642"/>
      <c r="DZ35" s="642"/>
      <c r="EA35" s="642"/>
      <c r="EB35" s="642"/>
      <c r="EC35" s="643"/>
    </row>
    <row r="36" spans="2:133" ht="11.25" customHeight="1" x14ac:dyDescent="0.2">
      <c r="B36" s="607" t="s">
        <v>313</v>
      </c>
      <c r="C36" s="608"/>
      <c r="D36" s="608"/>
      <c r="E36" s="608"/>
      <c r="F36" s="608"/>
      <c r="G36" s="608"/>
      <c r="H36" s="608"/>
      <c r="I36" s="608"/>
      <c r="J36" s="608"/>
      <c r="K36" s="608"/>
      <c r="L36" s="608"/>
      <c r="M36" s="608"/>
      <c r="N36" s="608"/>
      <c r="O36" s="608"/>
      <c r="P36" s="608"/>
      <c r="Q36" s="609"/>
      <c r="R36" s="610">
        <v>171630</v>
      </c>
      <c r="S36" s="611"/>
      <c r="T36" s="611"/>
      <c r="U36" s="611"/>
      <c r="V36" s="611"/>
      <c r="W36" s="611"/>
      <c r="X36" s="611"/>
      <c r="Y36" s="612"/>
      <c r="Z36" s="613">
        <v>7.1</v>
      </c>
      <c r="AA36" s="613"/>
      <c r="AB36" s="613"/>
      <c r="AC36" s="613"/>
      <c r="AD36" s="614" t="s">
        <v>121</v>
      </c>
      <c r="AE36" s="614"/>
      <c r="AF36" s="614"/>
      <c r="AG36" s="614"/>
      <c r="AH36" s="614"/>
      <c r="AI36" s="614"/>
      <c r="AJ36" s="614"/>
      <c r="AK36" s="614"/>
      <c r="AL36" s="615" t="s">
        <v>121</v>
      </c>
      <c r="AM36" s="616"/>
      <c r="AN36" s="616"/>
      <c r="AO36" s="617"/>
      <c r="AP36" s="206"/>
      <c r="AQ36" s="672" t="s">
        <v>314</v>
      </c>
      <c r="AR36" s="673"/>
      <c r="AS36" s="673"/>
      <c r="AT36" s="673"/>
      <c r="AU36" s="673"/>
      <c r="AV36" s="673"/>
      <c r="AW36" s="673"/>
      <c r="AX36" s="673"/>
      <c r="AY36" s="674"/>
      <c r="AZ36" s="599">
        <v>183719</v>
      </c>
      <c r="BA36" s="600"/>
      <c r="BB36" s="600"/>
      <c r="BC36" s="600"/>
      <c r="BD36" s="600"/>
      <c r="BE36" s="600"/>
      <c r="BF36" s="675"/>
      <c r="BG36" s="596" t="s">
        <v>315</v>
      </c>
      <c r="BH36" s="597"/>
      <c r="BI36" s="597"/>
      <c r="BJ36" s="597"/>
      <c r="BK36" s="597"/>
      <c r="BL36" s="597"/>
      <c r="BM36" s="597"/>
      <c r="BN36" s="597"/>
      <c r="BO36" s="597"/>
      <c r="BP36" s="597"/>
      <c r="BQ36" s="597"/>
      <c r="BR36" s="597"/>
      <c r="BS36" s="597"/>
      <c r="BT36" s="597"/>
      <c r="BU36" s="598"/>
      <c r="BV36" s="599">
        <v>10674</v>
      </c>
      <c r="BW36" s="600"/>
      <c r="BX36" s="600"/>
      <c r="BY36" s="600"/>
      <c r="BZ36" s="600"/>
      <c r="CA36" s="600"/>
      <c r="CB36" s="675"/>
      <c r="CD36" s="607" t="s">
        <v>316</v>
      </c>
      <c r="CE36" s="608"/>
      <c r="CF36" s="608"/>
      <c r="CG36" s="608"/>
      <c r="CH36" s="608"/>
      <c r="CI36" s="608"/>
      <c r="CJ36" s="608"/>
      <c r="CK36" s="608"/>
      <c r="CL36" s="608"/>
      <c r="CM36" s="608"/>
      <c r="CN36" s="608"/>
      <c r="CO36" s="608"/>
      <c r="CP36" s="608"/>
      <c r="CQ36" s="609"/>
      <c r="CR36" s="610">
        <v>405422</v>
      </c>
      <c r="CS36" s="611"/>
      <c r="CT36" s="611"/>
      <c r="CU36" s="611"/>
      <c r="CV36" s="611"/>
      <c r="CW36" s="611"/>
      <c r="CX36" s="611"/>
      <c r="CY36" s="612"/>
      <c r="CZ36" s="615">
        <v>17.7</v>
      </c>
      <c r="DA36" s="642"/>
      <c r="DB36" s="642"/>
      <c r="DC36" s="645"/>
      <c r="DD36" s="619">
        <v>208599</v>
      </c>
      <c r="DE36" s="611"/>
      <c r="DF36" s="611"/>
      <c r="DG36" s="611"/>
      <c r="DH36" s="611"/>
      <c r="DI36" s="611"/>
      <c r="DJ36" s="611"/>
      <c r="DK36" s="612"/>
      <c r="DL36" s="619">
        <v>71926</v>
      </c>
      <c r="DM36" s="611"/>
      <c r="DN36" s="611"/>
      <c r="DO36" s="611"/>
      <c r="DP36" s="611"/>
      <c r="DQ36" s="611"/>
      <c r="DR36" s="611"/>
      <c r="DS36" s="611"/>
      <c r="DT36" s="611"/>
      <c r="DU36" s="611"/>
      <c r="DV36" s="612"/>
      <c r="DW36" s="615">
        <v>15.7</v>
      </c>
      <c r="DX36" s="642"/>
      <c r="DY36" s="642"/>
      <c r="DZ36" s="642"/>
      <c r="EA36" s="642"/>
      <c r="EB36" s="642"/>
      <c r="EC36" s="643"/>
    </row>
    <row r="37" spans="2:133" ht="11.25" customHeight="1" x14ac:dyDescent="0.2">
      <c r="B37" s="607" t="s">
        <v>317</v>
      </c>
      <c r="C37" s="608"/>
      <c r="D37" s="608"/>
      <c r="E37" s="608"/>
      <c r="F37" s="608"/>
      <c r="G37" s="608"/>
      <c r="H37" s="608"/>
      <c r="I37" s="608"/>
      <c r="J37" s="608"/>
      <c r="K37" s="608"/>
      <c r="L37" s="608"/>
      <c r="M37" s="608"/>
      <c r="N37" s="608"/>
      <c r="O37" s="608"/>
      <c r="P37" s="608"/>
      <c r="Q37" s="609"/>
      <c r="R37" s="610">
        <v>109605</v>
      </c>
      <c r="S37" s="611"/>
      <c r="T37" s="611"/>
      <c r="U37" s="611"/>
      <c r="V37" s="611"/>
      <c r="W37" s="611"/>
      <c r="X37" s="611"/>
      <c r="Y37" s="612"/>
      <c r="Z37" s="613">
        <v>4.5</v>
      </c>
      <c r="AA37" s="613"/>
      <c r="AB37" s="613"/>
      <c r="AC37" s="613"/>
      <c r="AD37" s="614" t="s">
        <v>121</v>
      </c>
      <c r="AE37" s="614"/>
      <c r="AF37" s="614"/>
      <c r="AG37" s="614"/>
      <c r="AH37" s="614"/>
      <c r="AI37" s="614"/>
      <c r="AJ37" s="614"/>
      <c r="AK37" s="614"/>
      <c r="AL37" s="615" t="s">
        <v>121</v>
      </c>
      <c r="AM37" s="616"/>
      <c r="AN37" s="616"/>
      <c r="AO37" s="617"/>
      <c r="AQ37" s="676" t="s">
        <v>318</v>
      </c>
      <c r="AR37" s="677"/>
      <c r="AS37" s="677"/>
      <c r="AT37" s="677"/>
      <c r="AU37" s="677"/>
      <c r="AV37" s="677"/>
      <c r="AW37" s="677"/>
      <c r="AX37" s="677"/>
      <c r="AY37" s="678"/>
      <c r="AZ37" s="610">
        <v>79065</v>
      </c>
      <c r="BA37" s="611"/>
      <c r="BB37" s="611"/>
      <c r="BC37" s="611"/>
      <c r="BD37" s="640"/>
      <c r="BE37" s="640"/>
      <c r="BF37" s="656"/>
      <c r="BG37" s="607" t="s">
        <v>319</v>
      </c>
      <c r="BH37" s="608"/>
      <c r="BI37" s="608"/>
      <c r="BJ37" s="608"/>
      <c r="BK37" s="608"/>
      <c r="BL37" s="608"/>
      <c r="BM37" s="608"/>
      <c r="BN37" s="608"/>
      <c r="BO37" s="608"/>
      <c r="BP37" s="608"/>
      <c r="BQ37" s="608"/>
      <c r="BR37" s="608"/>
      <c r="BS37" s="608"/>
      <c r="BT37" s="608"/>
      <c r="BU37" s="609"/>
      <c r="BV37" s="610">
        <v>3165</v>
      </c>
      <c r="BW37" s="611"/>
      <c r="BX37" s="611"/>
      <c r="BY37" s="611"/>
      <c r="BZ37" s="611"/>
      <c r="CA37" s="611"/>
      <c r="CB37" s="620"/>
      <c r="CD37" s="607" t="s">
        <v>320</v>
      </c>
      <c r="CE37" s="608"/>
      <c r="CF37" s="608"/>
      <c r="CG37" s="608"/>
      <c r="CH37" s="608"/>
      <c r="CI37" s="608"/>
      <c r="CJ37" s="608"/>
      <c r="CK37" s="608"/>
      <c r="CL37" s="608"/>
      <c r="CM37" s="608"/>
      <c r="CN37" s="608"/>
      <c r="CO37" s="608"/>
      <c r="CP37" s="608"/>
      <c r="CQ37" s="609"/>
      <c r="CR37" s="610">
        <v>21830</v>
      </c>
      <c r="CS37" s="640"/>
      <c r="CT37" s="640"/>
      <c r="CU37" s="640"/>
      <c r="CV37" s="640"/>
      <c r="CW37" s="640"/>
      <c r="CX37" s="640"/>
      <c r="CY37" s="641"/>
      <c r="CZ37" s="615">
        <v>1</v>
      </c>
      <c r="DA37" s="642"/>
      <c r="DB37" s="642"/>
      <c r="DC37" s="645"/>
      <c r="DD37" s="619">
        <v>1736</v>
      </c>
      <c r="DE37" s="640"/>
      <c r="DF37" s="640"/>
      <c r="DG37" s="640"/>
      <c r="DH37" s="640"/>
      <c r="DI37" s="640"/>
      <c r="DJ37" s="640"/>
      <c r="DK37" s="641"/>
      <c r="DL37" s="619">
        <v>1736</v>
      </c>
      <c r="DM37" s="640"/>
      <c r="DN37" s="640"/>
      <c r="DO37" s="640"/>
      <c r="DP37" s="640"/>
      <c r="DQ37" s="640"/>
      <c r="DR37" s="640"/>
      <c r="DS37" s="640"/>
      <c r="DT37" s="640"/>
      <c r="DU37" s="640"/>
      <c r="DV37" s="641"/>
      <c r="DW37" s="615">
        <v>0.4</v>
      </c>
      <c r="DX37" s="642"/>
      <c r="DY37" s="642"/>
      <c r="DZ37" s="642"/>
      <c r="EA37" s="642"/>
      <c r="EB37" s="642"/>
      <c r="EC37" s="643"/>
    </row>
    <row r="38" spans="2:133" ht="11.25" customHeight="1" x14ac:dyDescent="0.2">
      <c r="B38" s="607" t="s">
        <v>321</v>
      </c>
      <c r="C38" s="608"/>
      <c r="D38" s="608"/>
      <c r="E38" s="608"/>
      <c r="F38" s="608"/>
      <c r="G38" s="608"/>
      <c r="H38" s="608"/>
      <c r="I38" s="608"/>
      <c r="J38" s="608"/>
      <c r="K38" s="608"/>
      <c r="L38" s="608"/>
      <c r="M38" s="608"/>
      <c r="N38" s="608"/>
      <c r="O38" s="608"/>
      <c r="P38" s="608"/>
      <c r="Q38" s="609"/>
      <c r="R38" s="610" t="s">
        <v>121</v>
      </c>
      <c r="S38" s="611"/>
      <c r="T38" s="611"/>
      <c r="U38" s="611"/>
      <c r="V38" s="611"/>
      <c r="W38" s="611"/>
      <c r="X38" s="611"/>
      <c r="Y38" s="612"/>
      <c r="Z38" s="613" t="s">
        <v>121</v>
      </c>
      <c r="AA38" s="613"/>
      <c r="AB38" s="613"/>
      <c r="AC38" s="613"/>
      <c r="AD38" s="614" t="s">
        <v>121</v>
      </c>
      <c r="AE38" s="614"/>
      <c r="AF38" s="614"/>
      <c r="AG38" s="614"/>
      <c r="AH38" s="614"/>
      <c r="AI38" s="614"/>
      <c r="AJ38" s="614"/>
      <c r="AK38" s="614"/>
      <c r="AL38" s="615" t="s">
        <v>121</v>
      </c>
      <c r="AM38" s="616"/>
      <c r="AN38" s="616"/>
      <c r="AO38" s="617"/>
      <c r="AQ38" s="676" t="s">
        <v>322</v>
      </c>
      <c r="AR38" s="677"/>
      <c r="AS38" s="677"/>
      <c r="AT38" s="677"/>
      <c r="AU38" s="677"/>
      <c r="AV38" s="677"/>
      <c r="AW38" s="677"/>
      <c r="AX38" s="677"/>
      <c r="AY38" s="678"/>
      <c r="AZ38" s="610">
        <v>71147</v>
      </c>
      <c r="BA38" s="611"/>
      <c r="BB38" s="611"/>
      <c r="BC38" s="611"/>
      <c r="BD38" s="640"/>
      <c r="BE38" s="640"/>
      <c r="BF38" s="656"/>
      <c r="BG38" s="607" t="s">
        <v>323</v>
      </c>
      <c r="BH38" s="608"/>
      <c r="BI38" s="608"/>
      <c r="BJ38" s="608"/>
      <c r="BK38" s="608"/>
      <c r="BL38" s="608"/>
      <c r="BM38" s="608"/>
      <c r="BN38" s="608"/>
      <c r="BO38" s="608"/>
      <c r="BP38" s="608"/>
      <c r="BQ38" s="608"/>
      <c r="BR38" s="608"/>
      <c r="BS38" s="608"/>
      <c r="BT38" s="608"/>
      <c r="BU38" s="609"/>
      <c r="BV38" s="610">
        <v>47</v>
      </c>
      <c r="BW38" s="611"/>
      <c r="BX38" s="611"/>
      <c r="BY38" s="611"/>
      <c r="BZ38" s="611"/>
      <c r="CA38" s="611"/>
      <c r="CB38" s="620"/>
      <c r="CD38" s="607" t="s">
        <v>324</v>
      </c>
      <c r="CE38" s="608"/>
      <c r="CF38" s="608"/>
      <c r="CG38" s="608"/>
      <c r="CH38" s="608"/>
      <c r="CI38" s="608"/>
      <c r="CJ38" s="608"/>
      <c r="CK38" s="608"/>
      <c r="CL38" s="608"/>
      <c r="CM38" s="608"/>
      <c r="CN38" s="608"/>
      <c r="CO38" s="608"/>
      <c r="CP38" s="608"/>
      <c r="CQ38" s="609"/>
      <c r="CR38" s="610">
        <v>33507</v>
      </c>
      <c r="CS38" s="611"/>
      <c r="CT38" s="611"/>
      <c r="CU38" s="611"/>
      <c r="CV38" s="611"/>
      <c r="CW38" s="611"/>
      <c r="CX38" s="611"/>
      <c r="CY38" s="612"/>
      <c r="CZ38" s="615">
        <v>1.5</v>
      </c>
      <c r="DA38" s="642"/>
      <c r="DB38" s="642"/>
      <c r="DC38" s="645"/>
      <c r="DD38" s="619">
        <v>28301</v>
      </c>
      <c r="DE38" s="611"/>
      <c r="DF38" s="611"/>
      <c r="DG38" s="611"/>
      <c r="DH38" s="611"/>
      <c r="DI38" s="611"/>
      <c r="DJ38" s="611"/>
      <c r="DK38" s="612"/>
      <c r="DL38" s="619">
        <v>24218</v>
      </c>
      <c r="DM38" s="611"/>
      <c r="DN38" s="611"/>
      <c r="DO38" s="611"/>
      <c r="DP38" s="611"/>
      <c r="DQ38" s="611"/>
      <c r="DR38" s="611"/>
      <c r="DS38" s="611"/>
      <c r="DT38" s="611"/>
      <c r="DU38" s="611"/>
      <c r="DV38" s="612"/>
      <c r="DW38" s="615">
        <v>5.3</v>
      </c>
      <c r="DX38" s="642"/>
      <c r="DY38" s="642"/>
      <c r="DZ38" s="642"/>
      <c r="EA38" s="642"/>
      <c r="EB38" s="642"/>
      <c r="EC38" s="643"/>
    </row>
    <row r="39" spans="2:133" ht="11.25" customHeight="1" x14ac:dyDescent="0.2">
      <c r="B39" s="607" t="s">
        <v>325</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6" t="s">
        <v>326</v>
      </c>
      <c r="AR39" s="677"/>
      <c r="AS39" s="677"/>
      <c r="AT39" s="677"/>
      <c r="AU39" s="677"/>
      <c r="AV39" s="677"/>
      <c r="AW39" s="677"/>
      <c r="AX39" s="677"/>
      <c r="AY39" s="678"/>
      <c r="AZ39" s="610" t="s">
        <v>121</v>
      </c>
      <c r="BA39" s="611"/>
      <c r="BB39" s="611"/>
      <c r="BC39" s="611"/>
      <c r="BD39" s="640"/>
      <c r="BE39" s="640"/>
      <c r="BF39" s="656"/>
      <c r="BG39" s="607" t="s">
        <v>327</v>
      </c>
      <c r="BH39" s="608"/>
      <c r="BI39" s="608"/>
      <c r="BJ39" s="608"/>
      <c r="BK39" s="608"/>
      <c r="BL39" s="608"/>
      <c r="BM39" s="608"/>
      <c r="BN39" s="608"/>
      <c r="BO39" s="608"/>
      <c r="BP39" s="608"/>
      <c r="BQ39" s="608"/>
      <c r="BR39" s="608"/>
      <c r="BS39" s="608"/>
      <c r="BT39" s="608"/>
      <c r="BU39" s="609"/>
      <c r="BV39" s="610">
        <v>75</v>
      </c>
      <c r="BW39" s="611"/>
      <c r="BX39" s="611"/>
      <c r="BY39" s="611"/>
      <c r="BZ39" s="611"/>
      <c r="CA39" s="611"/>
      <c r="CB39" s="620"/>
      <c r="CD39" s="607" t="s">
        <v>328</v>
      </c>
      <c r="CE39" s="608"/>
      <c r="CF39" s="608"/>
      <c r="CG39" s="608"/>
      <c r="CH39" s="608"/>
      <c r="CI39" s="608"/>
      <c r="CJ39" s="608"/>
      <c r="CK39" s="608"/>
      <c r="CL39" s="608"/>
      <c r="CM39" s="608"/>
      <c r="CN39" s="608"/>
      <c r="CO39" s="608"/>
      <c r="CP39" s="608"/>
      <c r="CQ39" s="609"/>
      <c r="CR39" s="610">
        <v>142166</v>
      </c>
      <c r="CS39" s="640"/>
      <c r="CT39" s="640"/>
      <c r="CU39" s="640"/>
      <c r="CV39" s="640"/>
      <c r="CW39" s="640"/>
      <c r="CX39" s="640"/>
      <c r="CY39" s="641"/>
      <c r="CZ39" s="615">
        <v>6.2</v>
      </c>
      <c r="DA39" s="642"/>
      <c r="DB39" s="642"/>
      <c r="DC39" s="645"/>
      <c r="DD39" s="619">
        <v>142023</v>
      </c>
      <c r="DE39" s="640"/>
      <c r="DF39" s="640"/>
      <c r="DG39" s="640"/>
      <c r="DH39" s="640"/>
      <c r="DI39" s="640"/>
      <c r="DJ39" s="640"/>
      <c r="DK39" s="641"/>
      <c r="DL39" s="619" t="s">
        <v>121</v>
      </c>
      <c r="DM39" s="640"/>
      <c r="DN39" s="640"/>
      <c r="DO39" s="640"/>
      <c r="DP39" s="640"/>
      <c r="DQ39" s="640"/>
      <c r="DR39" s="640"/>
      <c r="DS39" s="640"/>
      <c r="DT39" s="640"/>
      <c r="DU39" s="640"/>
      <c r="DV39" s="641"/>
      <c r="DW39" s="615" t="s">
        <v>121</v>
      </c>
      <c r="DX39" s="642"/>
      <c r="DY39" s="642"/>
      <c r="DZ39" s="642"/>
      <c r="EA39" s="642"/>
      <c r="EB39" s="642"/>
      <c r="EC39" s="643"/>
    </row>
    <row r="40" spans="2:133" ht="11.25" customHeight="1" x14ac:dyDescent="0.2">
      <c r="B40" s="607" t="s">
        <v>329</v>
      </c>
      <c r="C40" s="608"/>
      <c r="D40" s="608"/>
      <c r="E40" s="608"/>
      <c r="F40" s="608"/>
      <c r="G40" s="608"/>
      <c r="H40" s="608"/>
      <c r="I40" s="608"/>
      <c r="J40" s="608"/>
      <c r="K40" s="608"/>
      <c r="L40" s="608"/>
      <c r="M40" s="608"/>
      <c r="N40" s="608"/>
      <c r="O40" s="608"/>
      <c r="P40" s="608"/>
      <c r="Q40" s="609"/>
      <c r="R40" s="610" t="s">
        <v>121</v>
      </c>
      <c r="S40" s="611"/>
      <c r="T40" s="611"/>
      <c r="U40" s="611"/>
      <c r="V40" s="611"/>
      <c r="W40" s="611"/>
      <c r="X40" s="611"/>
      <c r="Y40" s="612"/>
      <c r="Z40" s="613" t="s">
        <v>121</v>
      </c>
      <c r="AA40" s="613"/>
      <c r="AB40" s="613"/>
      <c r="AC40" s="613"/>
      <c r="AD40" s="614" t="s">
        <v>121</v>
      </c>
      <c r="AE40" s="614"/>
      <c r="AF40" s="614"/>
      <c r="AG40" s="614"/>
      <c r="AH40" s="614"/>
      <c r="AI40" s="614"/>
      <c r="AJ40" s="614"/>
      <c r="AK40" s="614"/>
      <c r="AL40" s="615" t="s">
        <v>121</v>
      </c>
      <c r="AM40" s="616"/>
      <c r="AN40" s="616"/>
      <c r="AO40" s="617"/>
      <c r="AQ40" s="676" t="s">
        <v>330</v>
      </c>
      <c r="AR40" s="677"/>
      <c r="AS40" s="677"/>
      <c r="AT40" s="677"/>
      <c r="AU40" s="677"/>
      <c r="AV40" s="677"/>
      <c r="AW40" s="677"/>
      <c r="AX40" s="677"/>
      <c r="AY40" s="678"/>
      <c r="AZ40" s="610" t="s">
        <v>121</v>
      </c>
      <c r="BA40" s="611"/>
      <c r="BB40" s="611"/>
      <c r="BC40" s="611"/>
      <c r="BD40" s="640"/>
      <c r="BE40" s="640"/>
      <c r="BF40" s="656"/>
      <c r="BG40" s="660" t="s">
        <v>331</v>
      </c>
      <c r="BH40" s="661"/>
      <c r="BI40" s="661"/>
      <c r="BJ40" s="661"/>
      <c r="BK40" s="661"/>
      <c r="BL40" s="202"/>
      <c r="BM40" s="608" t="s">
        <v>332</v>
      </c>
      <c r="BN40" s="608"/>
      <c r="BO40" s="608"/>
      <c r="BP40" s="608"/>
      <c r="BQ40" s="608"/>
      <c r="BR40" s="608"/>
      <c r="BS40" s="608"/>
      <c r="BT40" s="608"/>
      <c r="BU40" s="609"/>
      <c r="BV40" s="610">
        <v>64</v>
      </c>
      <c r="BW40" s="611"/>
      <c r="BX40" s="611"/>
      <c r="BY40" s="611"/>
      <c r="BZ40" s="611"/>
      <c r="CA40" s="611"/>
      <c r="CB40" s="620"/>
      <c r="CD40" s="607" t="s">
        <v>333</v>
      </c>
      <c r="CE40" s="608"/>
      <c r="CF40" s="608"/>
      <c r="CG40" s="608"/>
      <c r="CH40" s="608"/>
      <c r="CI40" s="608"/>
      <c r="CJ40" s="608"/>
      <c r="CK40" s="608"/>
      <c r="CL40" s="608"/>
      <c r="CM40" s="608"/>
      <c r="CN40" s="608"/>
      <c r="CO40" s="608"/>
      <c r="CP40" s="608"/>
      <c r="CQ40" s="609"/>
      <c r="CR40" s="610" t="s">
        <v>121</v>
      </c>
      <c r="CS40" s="611"/>
      <c r="CT40" s="611"/>
      <c r="CU40" s="611"/>
      <c r="CV40" s="611"/>
      <c r="CW40" s="611"/>
      <c r="CX40" s="611"/>
      <c r="CY40" s="612"/>
      <c r="CZ40" s="615" t="s">
        <v>121</v>
      </c>
      <c r="DA40" s="642"/>
      <c r="DB40" s="642"/>
      <c r="DC40" s="645"/>
      <c r="DD40" s="619" t="s">
        <v>121</v>
      </c>
      <c r="DE40" s="611"/>
      <c r="DF40" s="611"/>
      <c r="DG40" s="611"/>
      <c r="DH40" s="611"/>
      <c r="DI40" s="611"/>
      <c r="DJ40" s="611"/>
      <c r="DK40" s="612"/>
      <c r="DL40" s="619" t="s">
        <v>121</v>
      </c>
      <c r="DM40" s="611"/>
      <c r="DN40" s="611"/>
      <c r="DO40" s="611"/>
      <c r="DP40" s="611"/>
      <c r="DQ40" s="611"/>
      <c r="DR40" s="611"/>
      <c r="DS40" s="611"/>
      <c r="DT40" s="611"/>
      <c r="DU40" s="611"/>
      <c r="DV40" s="612"/>
      <c r="DW40" s="615" t="s">
        <v>121</v>
      </c>
      <c r="DX40" s="642"/>
      <c r="DY40" s="642"/>
      <c r="DZ40" s="642"/>
      <c r="EA40" s="642"/>
      <c r="EB40" s="642"/>
      <c r="EC40" s="643"/>
    </row>
    <row r="41" spans="2:133" ht="11.25" customHeight="1" x14ac:dyDescent="0.2">
      <c r="B41" s="631" t="s">
        <v>334</v>
      </c>
      <c r="C41" s="632"/>
      <c r="D41" s="632"/>
      <c r="E41" s="632"/>
      <c r="F41" s="632"/>
      <c r="G41" s="632"/>
      <c r="H41" s="632"/>
      <c r="I41" s="632"/>
      <c r="J41" s="632"/>
      <c r="K41" s="632"/>
      <c r="L41" s="632"/>
      <c r="M41" s="632"/>
      <c r="N41" s="632"/>
      <c r="O41" s="632"/>
      <c r="P41" s="632"/>
      <c r="Q41" s="633"/>
      <c r="R41" s="685">
        <v>2419876</v>
      </c>
      <c r="S41" s="686"/>
      <c r="T41" s="686"/>
      <c r="U41" s="686"/>
      <c r="V41" s="686"/>
      <c r="W41" s="686"/>
      <c r="X41" s="686"/>
      <c r="Y41" s="687"/>
      <c r="Z41" s="688">
        <v>100</v>
      </c>
      <c r="AA41" s="688"/>
      <c r="AB41" s="688"/>
      <c r="AC41" s="688"/>
      <c r="AD41" s="689">
        <v>459020</v>
      </c>
      <c r="AE41" s="689"/>
      <c r="AF41" s="689"/>
      <c r="AG41" s="689"/>
      <c r="AH41" s="689"/>
      <c r="AI41" s="689"/>
      <c r="AJ41" s="689"/>
      <c r="AK41" s="689"/>
      <c r="AL41" s="690">
        <v>100</v>
      </c>
      <c r="AM41" s="670"/>
      <c r="AN41" s="670"/>
      <c r="AO41" s="691"/>
      <c r="AQ41" s="676" t="s">
        <v>335</v>
      </c>
      <c r="AR41" s="677"/>
      <c r="AS41" s="677"/>
      <c r="AT41" s="677"/>
      <c r="AU41" s="677"/>
      <c r="AV41" s="677"/>
      <c r="AW41" s="677"/>
      <c r="AX41" s="677"/>
      <c r="AY41" s="678"/>
      <c r="AZ41" s="610">
        <v>16170</v>
      </c>
      <c r="BA41" s="611"/>
      <c r="BB41" s="611"/>
      <c r="BC41" s="611"/>
      <c r="BD41" s="640"/>
      <c r="BE41" s="640"/>
      <c r="BF41" s="656"/>
      <c r="BG41" s="660"/>
      <c r="BH41" s="661"/>
      <c r="BI41" s="661"/>
      <c r="BJ41" s="661"/>
      <c r="BK41" s="661"/>
      <c r="BL41" s="202"/>
      <c r="BM41" s="608" t="s">
        <v>336</v>
      </c>
      <c r="BN41" s="608"/>
      <c r="BO41" s="608"/>
      <c r="BP41" s="608"/>
      <c r="BQ41" s="608"/>
      <c r="BR41" s="608"/>
      <c r="BS41" s="608"/>
      <c r="BT41" s="608"/>
      <c r="BU41" s="609"/>
      <c r="BV41" s="610">
        <v>33</v>
      </c>
      <c r="BW41" s="611"/>
      <c r="BX41" s="611"/>
      <c r="BY41" s="611"/>
      <c r="BZ41" s="611"/>
      <c r="CA41" s="611"/>
      <c r="CB41" s="620"/>
      <c r="CD41" s="607" t="s">
        <v>337</v>
      </c>
      <c r="CE41" s="608"/>
      <c r="CF41" s="608"/>
      <c r="CG41" s="608"/>
      <c r="CH41" s="608"/>
      <c r="CI41" s="608"/>
      <c r="CJ41" s="608"/>
      <c r="CK41" s="608"/>
      <c r="CL41" s="608"/>
      <c r="CM41" s="608"/>
      <c r="CN41" s="608"/>
      <c r="CO41" s="608"/>
      <c r="CP41" s="608"/>
      <c r="CQ41" s="609"/>
      <c r="CR41" s="610" t="s">
        <v>121</v>
      </c>
      <c r="CS41" s="640"/>
      <c r="CT41" s="640"/>
      <c r="CU41" s="640"/>
      <c r="CV41" s="640"/>
      <c r="CW41" s="640"/>
      <c r="CX41" s="640"/>
      <c r="CY41" s="641"/>
      <c r="CZ41" s="615" t="s">
        <v>121</v>
      </c>
      <c r="DA41" s="642"/>
      <c r="DB41" s="642"/>
      <c r="DC41" s="645"/>
      <c r="DD41" s="619" t="s">
        <v>121</v>
      </c>
      <c r="DE41" s="640"/>
      <c r="DF41" s="640"/>
      <c r="DG41" s="640"/>
      <c r="DH41" s="640"/>
      <c r="DI41" s="640"/>
      <c r="DJ41" s="640"/>
      <c r="DK41" s="641"/>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2">
      <c r="AQ42" s="692" t="s">
        <v>338</v>
      </c>
      <c r="AR42" s="693"/>
      <c r="AS42" s="693"/>
      <c r="AT42" s="693"/>
      <c r="AU42" s="693"/>
      <c r="AV42" s="693"/>
      <c r="AW42" s="693"/>
      <c r="AX42" s="693"/>
      <c r="AY42" s="694"/>
      <c r="AZ42" s="685">
        <v>17337</v>
      </c>
      <c r="BA42" s="686"/>
      <c r="BB42" s="686"/>
      <c r="BC42" s="686"/>
      <c r="BD42" s="669"/>
      <c r="BE42" s="669"/>
      <c r="BF42" s="671"/>
      <c r="BG42" s="662"/>
      <c r="BH42" s="663"/>
      <c r="BI42" s="663"/>
      <c r="BJ42" s="663"/>
      <c r="BK42" s="663"/>
      <c r="BL42" s="203"/>
      <c r="BM42" s="632" t="s">
        <v>339</v>
      </c>
      <c r="BN42" s="632"/>
      <c r="BO42" s="632"/>
      <c r="BP42" s="632"/>
      <c r="BQ42" s="632"/>
      <c r="BR42" s="632"/>
      <c r="BS42" s="632"/>
      <c r="BT42" s="632"/>
      <c r="BU42" s="633"/>
      <c r="BV42" s="685">
        <v>187</v>
      </c>
      <c r="BW42" s="686"/>
      <c r="BX42" s="686"/>
      <c r="BY42" s="686"/>
      <c r="BZ42" s="686"/>
      <c r="CA42" s="686"/>
      <c r="CB42" s="695"/>
      <c r="CD42" s="607" t="s">
        <v>340</v>
      </c>
      <c r="CE42" s="608"/>
      <c r="CF42" s="608"/>
      <c r="CG42" s="608"/>
      <c r="CH42" s="608"/>
      <c r="CI42" s="608"/>
      <c r="CJ42" s="608"/>
      <c r="CK42" s="608"/>
      <c r="CL42" s="608"/>
      <c r="CM42" s="608"/>
      <c r="CN42" s="608"/>
      <c r="CO42" s="608"/>
      <c r="CP42" s="608"/>
      <c r="CQ42" s="609"/>
      <c r="CR42" s="610">
        <v>589616</v>
      </c>
      <c r="CS42" s="640"/>
      <c r="CT42" s="640"/>
      <c r="CU42" s="640"/>
      <c r="CV42" s="640"/>
      <c r="CW42" s="640"/>
      <c r="CX42" s="640"/>
      <c r="CY42" s="641"/>
      <c r="CZ42" s="615">
        <v>25.7</v>
      </c>
      <c r="DA42" s="642"/>
      <c r="DB42" s="642"/>
      <c r="DC42" s="645"/>
      <c r="DD42" s="619">
        <v>25364</v>
      </c>
      <c r="DE42" s="640"/>
      <c r="DF42" s="640"/>
      <c r="DG42" s="640"/>
      <c r="DH42" s="640"/>
      <c r="DI42" s="640"/>
      <c r="DJ42" s="640"/>
      <c r="DK42" s="641"/>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2">
      <c r="B43" s="196" t="s">
        <v>341</v>
      </c>
      <c r="CD43" s="607" t="s">
        <v>342</v>
      </c>
      <c r="CE43" s="608"/>
      <c r="CF43" s="608"/>
      <c r="CG43" s="608"/>
      <c r="CH43" s="608"/>
      <c r="CI43" s="608"/>
      <c r="CJ43" s="608"/>
      <c r="CK43" s="608"/>
      <c r="CL43" s="608"/>
      <c r="CM43" s="608"/>
      <c r="CN43" s="608"/>
      <c r="CO43" s="608"/>
      <c r="CP43" s="608"/>
      <c r="CQ43" s="609"/>
      <c r="CR43" s="610">
        <v>12875</v>
      </c>
      <c r="CS43" s="640"/>
      <c r="CT43" s="640"/>
      <c r="CU43" s="640"/>
      <c r="CV43" s="640"/>
      <c r="CW43" s="640"/>
      <c r="CX43" s="640"/>
      <c r="CY43" s="641"/>
      <c r="CZ43" s="615">
        <v>0.6</v>
      </c>
      <c r="DA43" s="642"/>
      <c r="DB43" s="642"/>
      <c r="DC43" s="645"/>
      <c r="DD43" s="619">
        <v>12875</v>
      </c>
      <c r="DE43" s="640"/>
      <c r="DF43" s="640"/>
      <c r="DG43" s="640"/>
      <c r="DH43" s="640"/>
      <c r="DI43" s="640"/>
      <c r="DJ43" s="640"/>
      <c r="DK43" s="641"/>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2">
      <c r="B44" s="696" t="s">
        <v>343</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291</v>
      </c>
      <c r="CE44" s="649"/>
      <c r="CF44" s="607" t="s">
        <v>344</v>
      </c>
      <c r="CG44" s="608"/>
      <c r="CH44" s="608"/>
      <c r="CI44" s="608"/>
      <c r="CJ44" s="608"/>
      <c r="CK44" s="608"/>
      <c r="CL44" s="608"/>
      <c r="CM44" s="608"/>
      <c r="CN44" s="608"/>
      <c r="CO44" s="608"/>
      <c r="CP44" s="608"/>
      <c r="CQ44" s="609"/>
      <c r="CR44" s="610">
        <v>589616</v>
      </c>
      <c r="CS44" s="611"/>
      <c r="CT44" s="611"/>
      <c r="CU44" s="611"/>
      <c r="CV44" s="611"/>
      <c r="CW44" s="611"/>
      <c r="CX44" s="611"/>
      <c r="CY44" s="612"/>
      <c r="CZ44" s="615">
        <v>25.7</v>
      </c>
      <c r="DA44" s="616"/>
      <c r="DB44" s="616"/>
      <c r="DC44" s="622"/>
      <c r="DD44" s="619">
        <v>25364</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2">
      <c r="B45" s="696" t="s">
        <v>345</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346</v>
      </c>
      <c r="CG45" s="608"/>
      <c r="CH45" s="608"/>
      <c r="CI45" s="608"/>
      <c r="CJ45" s="608"/>
      <c r="CK45" s="608"/>
      <c r="CL45" s="608"/>
      <c r="CM45" s="608"/>
      <c r="CN45" s="608"/>
      <c r="CO45" s="608"/>
      <c r="CP45" s="608"/>
      <c r="CQ45" s="609"/>
      <c r="CR45" s="610" t="s">
        <v>121</v>
      </c>
      <c r="CS45" s="640"/>
      <c r="CT45" s="640"/>
      <c r="CU45" s="640"/>
      <c r="CV45" s="640"/>
      <c r="CW45" s="640"/>
      <c r="CX45" s="640"/>
      <c r="CY45" s="641"/>
      <c r="CZ45" s="615" t="s">
        <v>121</v>
      </c>
      <c r="DA45" s="642"/>
      <c r="DB45" s="642"/>
      <c r="DC45" s="645"/>
      <c r="DD45" s="619" t="s">
        <v>121</v>
      </c>
      <c r="DE45" s="640"/>
      <c r="DF45" s="640"/>
      <c r="DG45" s="640"/>
      <c r="DH45" s="640"/>
      <c r="DI45" s="640"/>
      <c r="DJ45" s="640"/>
      <c r="DK45" s="641"/>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2">
      <c r="B46" s="207"/>
      <c r="CD46" s="650"/>
      <c r="CE46" s="651"/>
      <c r="CF46" s="607" t="s">
        <v>347</v>
      </c>
      <c r="CG46" s="608"/>
      <c r="CH46" s="608"/>
      <c r="CI46" s="608"/>
      <c r="CJ46" s="608"/>
      <c r="CK46" s="608"/>
      <c r="CL46" s="608"/>
      <c r="CM46" s="608"/>
      <c r="CN46" s="608"/>
      <c r="CO46" s="608"/>
      <c r="CP46" s="608"/>
      <c r="CQ46" s="609"/>
      <c r="CR46" s="610">
        <v>589616</v>
      </c>
      <c r="CS46" s="611"/>
      <c r="CT46" s="611"/>
      <c r="CU46" s="611"/>
      <c r="CV46" s="611"/>
      <c r="CW46" s="611"/>
      <c r="CX46" s="611"/>
      <c r="CY46" s="612"/>
      <c r="CZ46" s="615">
        <v>25.7</v>
      </c>
      <c r="DA46" s="616"/>
      <c r="DB46" s="616"/>
      <c r="DC46" s="622"/>
      <c r="DD46" s="619">
        <v>25364</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2">
      <c r="B47" s="207"/>
      <c r="CD47" s="650"/>
      <c r="CE47" s="651"/>
      <c r="CF47" s="607" t="s">
        <v>348</v>
      </c>
      <c r="CG47" s="608"/>
      <c r="CH47" s="608"/>
      <c r="CI47" s="608"/>
      <c r="CJ47" s="608"/>
      <c r="CK47" s="608"/>
      <c r="CL47" s="608"/>
      <c r="CM47" s="608"/>
      <c r="CN47" s="608"/>
      <c r="CO47" s="608"/>
      <c r="CP47" s="608"/>
      <c r="CQ47" s="609"/>
      <c r="CR47" s="610" t="s">
        <v>121</v>
      </c>
      <c r="CS47" s="640"/>
      <c r="CT47" s="640"/>
      <c r="CU47" s="640"/>
      <c r="CV47" s="640"/>
      <c r="CW47" s="640"/>
      <c r="CX47" s="640"/>
      <c r="CY47" s="641"/>
      <c r="CZ47" s="615" t="s">
        <v>121</v>
      </c>
      <c r="DA47" s="642"/>
      <c r="DB47" s="642"/>
      <c r="DC47" s="645"/>
      <c r="DD47" s="619" t="s">
        <v>121</v>
      </c>
      <c r="DE47" s="640"/>
      <c r="DF47" s="640"/>
      <c r="DG47" s="640"/>
      <c r="DH47" s="640"/>
      <c r="DI47" s="640"/>
      <c r="DJ47" s="640"/>
      <c r="DK47" s="641"/>
      <c r="DL47" s="679"/>
      <c r="DM47" s="680"/>
      <c r="DN47" s="680"/>
      <c r="DO47" s="680"/>
      <c r="DP47" s="680"/>
      <c r="DQ47" s="680"/>
      <c r="DR47" s="680"/>
      <c r="DS47" s="680"/>
      <c r="DT47" s="680"/>
      <c r="DU47" s="680"/>
      <c r="DV47" s="681"/>
      <c r="DW47" s="682"/>
      <c r="DX47" s="683"/>
      <c r="DY47" s="683"/>
      <c r="DZ47" s="683"/>
      <c r="EA47" s="683"/>
      <c r="EB47" s="683"/>
      <c r="EC47" s="684"/>
    </row>
    <row r="48" spans="2:133" ht="10.8" x14ac:dyDescent="0.2">
      <c r="B48" s="207"/>
      <c r="CD48" s="652"/>
      <c r="CE48" s="653"/>
      <c r="CF48" s="607" t="s">
        <v>349</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2">
      <c r="B49" s="207"/>
      <c r="CD49" s="631" t="s">
        <v>350</v>
      </c>
      <c r="CE49" s="632"/>
      <c r="CF49" s="632"/>
      <c r="CG49" s="632"/>
      <c r="CH49" s="632"/>
      <c r="CI49" s="632"/>
      <c r="CJ49" s="632"/>
      <c r="CK49" s="632"/>
      <c r="CL49" s="632"/>
      <c r="CM49" s="632"/>
      <c r="CN49" s="632"/>
      <c r="CO49" s="632"/>
      <c r="CP49" s="632"/>
      <c r="CQ49" s="633"/>
      <c r="CR49" s="685">
        <v>2294986</v>
      </c>
      <c r="CS49" s="669"/>
      <c r="CT49" s="669"/>
      <c r="CU49" s="669"/>
      <c r="CV49" s="669"/>
      <c r="CW49" s="669"/>
      <c r="CX49" s="669"/>
      <c r="CY49" s="698"/>
      <c r="CZ49" s="690">
        <v>100</v>
      </c>
      <c r="DA49" s="699"/>
      <c r="DB49" s="699"/>
      <c r="DC49" s="700"/>
      <c r="DD49" s="701">
        <v>721027</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hMPOW/F5B42zGd/1FioSwN1d+U9WyOGoFa+q1lU85XgaN3Id1Kip9bd0zj2e6bSAR6LAjl9Ez5T3cu1nzd7B4w==" saltValue="brWRI7tGM+EqcvGYWbVzM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351</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352</v>
      </c>
      <c r="DK2" s="710"/>
      <c r="DL2" s="710"/>
      <c r="DM2" s="710"/>
      <c r="DN2" s="710"/>
      <c r="DO2" s="711"/>
      <c r="DP2" s="210"/>
      <c r="DQ2" s="709" t="s">
        <v>353</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355</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356</v>
      </c>
      <c r="B5" s="715"/>
      <c r="C5" s="715"/>
      <c r="D5" s="715"/>
      <c r="E5" s="715"/>
      <c r="F5" s="715"/>
      <c r="G5" s="715"/>
      <c r="H5" s="715"/>
      <c r="I5" s="715"/>
      <c r="J5" s="715"/>
      <c r="K5" s="715"/>
      <c r="L5" s="715"/>
      <c r="M5" s="715"/>
      <c r="N5" s="715"/>
      <c r="O5" s="715"/>
      <c r="P5" s="716"/>
      <c r="Q5" s="720" t="s">
        <v>357</v>
      </c>
      <c r="R5" s="721"/>
      <c r="S5" s="721"/>
      <c r="T5" s="721"/>
      <c r="U5" s="722"/>
      <c r="V5" s="720" t="s">
        <v>358</v>
      </c>
      <c r="W5" s="721"/>
      <c r="X5" s="721"/>
      <c r="Y5" s="721"/>
      <c r="Z5" s="722"/>
      <c r="AA5" s="720" t="s">
        <v>359</v>
      </c>
      <c r="AB5" s="721"/>
      <c r="AC5" s="721"/>
      <c r="AD5" s="721"/>
      <c r="AE5" s="721"/>
      <c r="AF5" s="726" t="s">
        <v>360</v>
      </c>
      <c r="AG5" s="721"/>
      <c r="AH5" s="721"/>
      <c r="AI5" s="721"/>
      <c r="AJ5" s="727"/>
      <c r="AK5" s="721" t="s">
        <v>361</v>
      </c>
      <c r="AL5" s="721"/>
      <c r="AM5" s="721"/>
      <c r="AN5" s="721"/>
      <c r="AO5" s="722"/>
      <c r="AP5" s="720" t="s">
        <v>362</v>
      </c>
      <c r="AQ5" s="721"/>
      <c r="AR5" s="721"/>
      <c r="AS5" s="721"/>
      <c r="AT5" s="722"/>
      <c r="AU5" s="720" t="s">
        <v>363</v>
      </c>
      <c r="AV5" s="721"/>
      <c r="AW5" s="721"/>
      <c r="AX5" s="721"/>
      <c r="AY5" s="727"/>
      <c r="AZ5" s="214"/>
      <c r="BA5" s="214"/>
      <c r="BB5" s="214"/>
      <c r="BC5" s="214"/>
      <c r="BD5" s="214"/>
      <c r="BE5" s="215"/>
      <c r="BF5" s="215"/>
      <c r="BG5" s="215"/>
      <c r="BH5" s="215"/>
      <c r="BI5" s="215"/>
      <c r="BJ5" s="215"/>
      <c r="BK5" s="215"/>
      <c r="BL5" s="215"/>
      <c r="BM5" s="215"/>
      <c r="BN5" s="215"/>
      <c r="BO5" s="215"/>
      <c r="BP5" s="215"/>
      <c r="BQ5" s="714" t="s">
        <v>364</v>
      </c>
      <c r="BR5" s="715"/>
      <c r="BS5" s="715"/>
      <c r="BT5" s="715"/>
      <c r="BU5" s="715"/>
      <c r="BV5" s="715"/>
      <c r="BW5" s="715"/>
      <c r="BX5" s="715"/>
      <c r="BY5" s="715"/>
      <c r="BZ5" s="715"/>
      <c r="CA5" s="715"/>
      <c r="CB5" s="715"/>
      <c r="CC5" s="715"/>
      <c r="CD5" s="715"/>
      <c r="CE5" s="715"/>
      <c r="CF5" s="715"/>
      <c r="CG5" s="716"/>
      <c r="CH5" s="720" t="s">
        <v>365</v>
      </c>
      <c r="CI5" s="721"/>
      <c r="CJ5" s="721"/>
      <c r="CK5" s="721"/>
      <c r="CL5" s="722"/>
      <c r="CM5" s="720" t="s">
        <v>366</v>
      </c>
      <c r="CN5" s="721"/>
      <c r="CO5" s="721"/>
      <c r="CP5" s="721"/>
      <c r="CQ5" s="722"/>
      <c r="CR5" s="720" t="s">
        <v>367</v>
      </c>
      <c r="CS5" s="721"/>
      <c r="CT5" s="721"/>
      <c r="CU5" s="721"/>
      <c r="CV5" s="722"/>
      <c r="CW5" s="720" t="s">
        <v>368</v>
      </c>
      <c r="CX5" s="721"/>
      <c r="CY5" s="721"/>
      <c r="CZ5" s="721"/>
      <c r="DA5" s="722"/>
      <c r="DB5" s="720" t="s">
        <v>369</v>
      </c>
      <c r="DC5" s="721"/>
      <c r="DD5" s="721"/>
      <c r="DE5" s="721"/>
      <c r="DF5" s="722"/>
      <c r="DG5" s="750" t="s">
        <v>370</v>
      </c>
      <c r="DH5" s="751"/>
      <c r="DI5" s="751"/>
      <c r="DJ5" s="751"/>
      <c r="DK5" s="752"/>
      <c r="DL5" s="750" t="s">
        <v>371</v>
      </c>
      <c r="DM5" s="751"/>
      <c r="DN5" s="751"/>
      <c r="DO5" s="751"/>
      <c r="DP5" s="752"/>
      <c r="DQ5" s="720" t="s">
        <v>372</v>
      </c>
      <c r="DR5" s="721"/>
      <c r="DS5" s="721"/>
      <c r="DT5" s="721"/>
      <c r="DU5" s="722"/>
      <c r="DV5" s="720" t="s">
        <v>363</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373</v>
      </c>
      <c r="C7" s="737"/>
      <c r="D7" s="737"/>
      <c r="E7" s="737"/>
      <c r="F7" s="737"/>
      <c r="G7" s="737"/>
      <c r="H7" s="737"/>
      <c r="I7" s="737"/>
      <c r="J7" s="737"/>
      <c r="K7" s="737"/>
      <c r="L7" s="737"/>
      <c r="M7" s="737"/>
      <c r="N7" s="737"/>
      <c r="O7" s="737"/>
      <c r="P7" s="738"/>
      <c r="Q7" s="739">
        <v>2420</v>
      </c>
      <c r="R7" s="740"/>
      <c r="S7" s="740"/>
      <c r="T7" s="740"/>
      <c r="U7" s="740"/>
      <c r="V7" s="740">
        <v>2295</v>
      </c>
      <c r="W7" s="740"/>
      <c r="X7" s="740"/>
      <c r="Y7" s="740"/>
      <c r="Z7" s="740"/>
      <c r="AA7" s="740">
        <v>125</v>
      </c>
      <c r="AB7" s="740"/>
      <c r="AC7" s="740"/>
      <c r="AD7" s="740"/>
      <c r="AE7" s="741"/>
      <c r="AF7" s="742">
        <v>125</v>
      </c>
      <c r="AG7" s="743"/>
      <c r="AH7" s="743"/>
      <c r="AI7" s="743"/>
      <c r="AJ7" s="744"/>
      <c r="AK7" s="745">
        <v>100</v>
      </c>
      <c r="AL7" s="746"/>
      <c r="AM7" s="746"/>
      <c r="AN7" s="746"/>
      <c r="AO7" s="746"/>
      <c r="AP7" s="746">
        <v>330</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556</v>
      </c>
      <c r="BT7" s="734"/>
      <c r="BU7" s="734"/>
      <c r="BV7" s="734"/>
      <c r="BW7" s="734"/>
      <c r="BX7" s="734"/>
      <c r="BY7" s="734"/>
      <c r="BZ7" s="734"/>
      <c r="CA7" s="734"/>
      <c r="CB7" s="734"/>
      <c r="CC7" s="734"/>
      <c r="CD7" s="734"/>
      <c r="CE7" s="734"/>
      <c r="CF7" s="734"/>
      <c r="CG7" s="749"/>
      <c r="CH7" s="730">
        <v>3</v>
      </c>
      <c r="CI7" s="731"/>
      <c r="CJ7" s="731"/>
      <c r="CK7" s="731"/>
      <c r="CL7" s="732"/>
      <c r="CM7" s="730">
        <v>20</v>
      </c>
      <c r="CN7" s="731"/>
      <c r="CO7" s="731"/>
      <c r="CP7" s="731"/>
      <c r="CQ7" s="732"/>
      <c r="CR7" s="730">
        <v>2</v>
      </c>
      <c r="CS7" s="731"/>
      <c r="CT7" s="731"/>
      <c r="CU7" s="731"/>
      <c r="CV7" s="732"/>
      <c r="CW7" s="730">
        <v>71</v>
      </c>
      <c r="CX7" s="731"/>
      <c r="CY7" s="731"/>
      <c r="CZ7" s="731"/>
      <c r="DA7" s="732"/>
      <c r="DB7" s="730" t="s">
        <v>486</v>
      </c>
      <c r="DC7" s="731"/>
      <c r="DD7" s="731"/>
      <c r="DE7" s="731"/>
      <c r="DF7" s="732"/>
      <c r="DG7" s="730" t="s">
        <v>486</v>
      </c>
      <c r="DH7" s="731"/>
      <c r="DI7" s="731"/>
      <c r="DJ7" s="731"/>
      <c r="DK7" s="732"/>
      <c r="DL7" s="730" t="s">
        <v>486</v>
      </c>
      <c r="DM7" s="731"/>
      <c r="DN7" s="731"/>
      <c r="DO7" s="731"/>
      <c r="DP7" s="732"/>
      <c r="DQ7" s="730" t="s">
        <v>486</v>
      </c>
      <c r="DR7" s="731"/>
      <c r="DS7" s="731"/>
      <c r="DT7" s="731"/>
      <c r="DU7" s="732"/>
      <c r="DV7" s="733"/>
      <c r="DW7" s="734"/>
      <c r="DX7" s="734"/>
      <c r="DY7" s="734"/>
      <c r="DZ7" s="735"/>
      <c r="EA7" s="217"/>
    </row>
    <row r="8" spans="1:131" s="218" customFormat="1" ht="26.25" customHeight="1" x14ac:dyDescent="0.2">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374</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375</v>
      </c>
      <c r="B23" s="776" t="s">
        <v>376</v>
      </c>
      <c r="C23" s="777"/>
      <c r="D23" s="777"/>
      <c r="E23" s="777"/>
      <c r="F23" s="777"/>
      <c r="G23" s="777"/>
      <c r="H23" s="777"/>
      <c r="I23" s="777"/>
      <c r="J23" s="777"/>
      <c r="K23" s="777"/>
      <c r="L23" s="777"/>
      <c r="M23" s="777"/>
      <c r="N23" s="777"/>
      <c r="O23" s="777"/>
      <c r="P23" s="778"/>
      <c r="Q23" s="779">
        <v>2420</v>
      </c>
      <c r="R23" s="780"/>
      <c r="S23" s="780"/>
      <c r="T23" s="780"/>
      <c r="U23" s="780"/>
      <c r="V23" s="780">
        <v>2295</v>
      </c>
      <c r="W23" s="780"/>
      <c r="X23" s="780"/>
      <c r="Y23" s="780"/>
      <c r="Z23" s="780"/>
      <c r="AA23" s="780">
        <v>125</v>
      </c>
      <c r="AB23" s="780"/>
      <c r="AC23" s="780"/>
      <c r="AD23" s="780"/>
      <c r="AE23" s="781"/>
      <c r="AF23" s="782">
        <v>125</v>
      </c>
      <c r="AG23" s="780"/>
      <c r="AH23" s="780"/>
      <c r="AI23" s="780"/>
      <c r="AJ23" s="783"/>
      <c r="AK23" s="784"/>
      <c r="AL23" s="785"/>
      <c r="AM23" s="785"/>
      <c r="AN23" s="785"/>
      <c r="AO23" s="785"/>
      <c r="AP23" s="780">
        <v>330</v>
      </c>
      <c r="AQ23" s="780"/>
      <c r="AR23" s="780"/>
      <c r="AS23" s="780"/>
      <c r="AT23" s="780"/>
      <c r="AU23" s="796"/>
      <c r="AV23" s="796"/>
      <c r="AW23" s="796"/>
      <c r="AX23" s="796"/>
      <c r="AY23" s="797"/>
      <c r="AZ23" s="798" t="s">
        <v>121</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377</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378</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356</v>
      </c>
      <c r="B26" s="715"/>
      <c r="C26" s="715"/>
      <c r="D26" s="715"/>
      <c r="E26" s="715"/>
      <c r="F26" s="715"/>
      <c r="G26" s="715"/>
      <c r="H26" s="715"/>
      <c r="I26" s="715"/>
      <c r="J26" s="715"/>
      <c r="K26" s="715"/>
      <c r="L26" s="715"/>
      <c r="M26" s="715"/>
      <c r="N26" s="715"/>
      <c r="O26" s="715"/>
      <c r="P26" s="716"/>
      <c r="Q26" s="720" t="s">
        <v>379</v>
      </c>
      <c r="R26" s="721"/>
      <c r="S26" s="721"/>
      <c r="T26" s="721"/>
      <c r="U26" s="722"/>
      <c r="V26" s="720" t="s">
        <v>380</v>
      </c>
      <c r="W26" s="721"/>
      <c r="X26" s="721"/>
      <c r="Y26" s="721"/>
      <c r="Z26" s="722"/>
      <c r="AA26" s="720" t="s">
        <v>381</v>
      </c>
      <c r="AB26" s="721"/>
      <c r="AC26" s="721"/>
      <c r="AD26" s="721"/>
      <c r="AE26" s="721"/>
      <c r="AF26" s="801" t="s">
        <v>382</v>
      </c>
      <c r="AG26" s="802"/>
      <c r="AH26" s="802"/>
      <c r="AI26" s="802"/>
      <c r="AJ26" s="803"/>
      <c r="AK26" s="721" t="s">
        <v>383</v>
      </c>
      <c r="AL26" s="721"/>
      <c r="AM26" s="721"/>
      <c r="AN26" s="721"/>
      <c r="AO26" s="722"/>
      <c r="AP26" s="720" t="s">
        <v>384</v>
      </c>
      <c r="AQ26" s="721"/>
      <c r="AR26" s="721"/>
      <c r="AS26" s="721"/>
      <c r="AT26" s="722"/>
      <c r="AU26" s="720" t="s">
        <v>385</v>
      </c>
      <c r="AV26" s="721"/>
      <c r="AW26" s="721"/>
      <c r="AX26" s="721"/>
      <c r="AY26" s="722"/>
      <c r="AZ26" s="720" t="s">
        <v>386</v>
      </c>
      <c r="BA26" s="721"/>
      <c r="BB26" s="721"/>
      <c r="BC26" s="721"/>
      <c r="BD26" s="722"/>
      <c r="BE26" s="720" t="s">
        <v>363</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387</v>
      </c>
      <c r="C28" s="737"/>
      <c r="D28" s="737"/>
      <c r="E28" s="737"/>
      <c r="F28" s="737"/>
      <c r="G28" s="737"/>
      <c r="H28" s="737"/>
      <c r="I28" s="737"/>
      <c r="J28" s="737"/>
      <c r="K28" s="737"/>
      <c r="L28" s="737"/>
      <c r="M28" s="737"/>
      <c r="N28" s="737"/>
      <c r="O28" s="737"/>
      <c r="P28" s="738"/>
      <c r="Q28" s="809">
        <v>77</v>
      </c>
      <c r="R28" s="810"/>
      <c r="S28" s="810"/>
      <c r="T28" s="810"/>
      <c r="U28" s="810"/>
      <c r="V28" s="810">
        <v>66</v>
      </c>
      <c r="W28" s="810"/>
      <c r="X28" s="810"/>
      <c r="Y28" s="810"/>
      <c r="Z28" s="810"/>
      <c r="AA28" s="810">
        <v>11</v>
      </c>
      <c r="AB28" s="810"/>
      <c r="AC28" s="810"/>
      <c r="AD28" s="810"/>
      <c r="AE28" s="811"/>
      <c r="AF28" s="812">
        <v>11</v>
      </c>
      <c r="AG28" s="810"/>
      <c r="AH28" s="810"/>
      <c r="AI28" s="810"/>
      <c r="AJ28" s="813"/>
      <c r="AK28" s="814">
        <v>9</v>
      </c>
      <c r="AL28" s="815"/>
      <c r="AM28" s="815"/>
      <c r="AN28" s="815"/>
      <c r="AO28" s="815"/>
      <c r="AP28" s="815" t="s">
        <v>548</v>
      </c>
      <c r="AQ28" s="815"/>
      <c r="AR28" s="815"/>
      <c r="AS28" s="815"/>
      <c r="AT28" s="815"/>
      <c r="AU28" s="815" t="s">
        <v>548</v>
      </c>
      <c r="AV28" s="815"/>
      <c r="AW28" s="815"/>
      <c r="AX28" s="815"/>
      <c r="AY28" s="815"/>
      <c r="AZ28" s="816" t="s">
        <v>548</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388</v>
      </c>
      <c r="C29" s="768"/>
      <c r="D29" s="768"/>
      <c r="E29" s="768"/>
      <c r="F29" s="768"/>
      <c r="G29" s="768"/>
      <c r="H29" s="768"/>
      <c r="I29" s="768"/>
      <c r="J29" s="768"/>
      <c r="K29" s="768"/>
      <c r="L29" s="768"/>
      <c r="M29" s="768"/>
      <c r="N29" s="768"/>
      <c r="O29" s="768"/>
      <c r="P29" s="769"/>
      <c r="Q29" s="770">
        <v>77</v>
      </c>
      <c r="R29" s="771"/>
      <c r="S29" s="771"/>
      <c r="T29" s="771"/>
      <c r="U29" s="771"/>
      <c r="V29" s="771">
        <v>66</v>
      </c>
      <c r="W29" s="771"/>
      <c r="X29" s="771"/>
      <c r="Y29" s="771"/>
      <c r="Z29" s="771"/>
      <c r="AA29" s="771">
        <v>11</v>
      </c>
      <c r="AB29" s="771"/>
      <c r="AC29" s="771"/>
      <c r="AD29" s="771"/>
      <c r="AE29" s="772"/>
      <c r="AF29" s="773">
        <v>11</v>
      </c>
      <c r="AG29" s="774"/>
      <c r="AH29" s="774"/>
      <c r="AI29" s="774"/>
      <c r="AJ29" s="775"/>
      <c r="AK29" s="821">
        <v>8</v>
      </c>
      <c r="AL29" s="817"/>
      <c r="AM29" s="817"/>
      <c r="AN29" s="817"/>
      <c r="AO29" s="817"/>
      <c r="AP29" s="817" t="s">
        <v>548</v>
      </c>
      <c r="AQ29" s="817"/>
      <c r="AR29" s="817"/>
      <c r="AS29" s="817"/>
      <c r="AT29" s="817"/>
      <c r="AU29" s="817" t="s">
        <v>548</v>
      </c>
      <c r="AV29" s="817"/>
      <c r="AW29" s="817"/>
      <c r="AX29" s="817"/>
      <c r="AY29" s="817"/>
      <c r="AZ29" s="818" t="s">
        <v>548</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389</v>
      </c>
      <c r="C30" s="768"/>
      <c r="D30" s="768"/>
      <c r="E30" s="768"/>
      <c r="F30" s="768"/>
      <c r="G30" s="768"/>
      <c r="H30" s="768"/>
      <c r="I30" s="768"/>
      <c r="J30" s="768"/>
      <c r="K30" s="768"/>
      <c r="L30" s="768"/>
      <c r="M30" s="768"/>
      <c r="N30" s="768"/>
      <c r="O30" s="768"/>
      <c r="P30" s="769"/>
      <c r="Q30" s="770">
        <v>47</v>
      </c>
      <c r="R30" s="771"/>
      <c r="S30" s="771"/>
      <c r="T30" s="771"/>
      <c r="U30" s="771"/>
      <c r="V30" s="771">
        <v>44</v>
      </c>
      <c r="W30" s="771"/>
      <c r="X30" s="771"/>
      <c r="Y30" s="771"/>
      <c r="Z30" s="771"/>
      <c r="AA30" s="771">
        <v>3</v>
      </c>
      <c r="AB30" s="771"/>
      <c r="AC30" s="771"/>
      <c r="AD30" s="771"/>
      <c r="AE30" s="772"/>
      <c r="AF30" s="773">
        <v>3</v>
      </c>
      <c r="AG30" s="774"/>
      <c r="AH30" s="774"/>
      <c r="AI30" s="774"/>
      <c r="AJ30" s="775"/>
      <c r="AK30" s="821">
        <v>13</v>
      </c>
      <c r="AL30" s="817"/>
      <c r="AM30" s="817"/>
      <c r="AN30" s="817"/>
      <c r="AO30" s="817"/>
      <c r="AP30" s="817" t="s">
        <v>548</v>
      </c>
      <c r="AQ30" s="817"/>
      <c r="AR30" s="817"/>
      <c r="AS30" s="817"/>
      <c r="AT30" s="817"/>
      <c r="AU30" s="817" t="s">
        <v>548</v>
      </c>
      <c r="AV30" s="817"/>
      <c r="AW30" s="817"/>
      <c r="AX30" s="817"/>
      <c r="AY30" s="817"/>
      <c r="AZ30" s="818" t="s">
        <v>548</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390</v>
      </c>
      <c r="C31" s="768"/>
      <c r="D31" s="768"/>
      <c r="E31" s="768"/>
      <c r="F31" s="768"/>
      <c r="G31" s="768"/>
      <c r="H31" s="768"/>
      <c r="I31" s="768"/>
      <c r="J31" s="768"/>
      <c r="K31" s="768"/>
      <c r="L31" s="768"/>
      <c r="M31" s="768"/>
      <c r="N31" s="768"/>
      <c r="O31" s="768"/>
      <c r="P31" s="769"/>
      <c r="Q31" s="770">
        <v>9</v>
      </c>
      <c r="R31" s="771"/>
      <c r="S31" s="771"/>
      <c r="T31" s="771"/>
      <c r="U31" s="771"/>
      <c r="V31" s="771">
        <v>9</v>
      </c>
      <c r="W31" s="771"/>
      <c r="X31" s="771"/>
      <c r="Y31" s="771"/>
      <c r="Z31" s="771"/>
      <c r="AA31" s="771">
        <v>0</v>
      </c>
      <c r="AB31" s="771"/>
      <c r="AC31" s="771"/>
      <c r="AD31" s="771"/>
      <c r="AE31" s="772"/>
      <c r="AF31" s="773">
        <v>0</v>
      </c>
      <c r="AG31" s="774"/>
      <c r="AH31" s="774"/>
      <c r="AI31" s="774"/>
      <c r="AJ31" s="775"/>
      <c r="AK31" s="821">
        <v>4</v>
      </c>
      <c r="AL31" s="817"/>
      <c r="AM31" s="817"/>
      <c r="AN31" s="817"/>
      <c r="AO31" s="817"/>
      <c r="AP31" s="817" t="s">
        <v>548</v>
      </c>
      <c r="AQ31" s="817"/>
      <c r="AR31" s="817"/>
      <c r="AS31" s="817"/>
      <c r="AT31" s="817"/>
      <c r="AU31" s="817" t="s">
        <v>548</v>
      </c>
      <c r="AV31" s="817"/>
      <c r="AW31" s="817"/>
      <c r="AX31" s="817"/>
      <c r="AY31" s="817"/>
      <c r="AZ31" s="818" t="s">
        <v>548</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391</v>
      </c>
      <c r="C32" s="768"/>
      <c r="D32" s="768"/>
      <c r="E32" s="768"/>
      <c r="F32" s="768"/>
      <c r="G32" s="768"/>
      <c r="H32" s="768"/>
      <c r="I32" s="768"/>
      <c r="J32" s="768"/>
      <c r="K32" s="768"/>
      <c r="L32" s="768"/>
      <c r="M32" s="768"/>
      <c r="N32" s="768"/>
      <c r="O32" s="768"/>
      <c r="P32" s="769"/>
      <c r="Q32" s="770">
        <v>141</v>
      </c>
      <c r="R32" s="771"/>
      <c r="S32" s="771"/>
      <c r="T32" s="771"/>
      <c r="U32" s="771"/>
      <c r="V32" s="771">
        <v>123</v>
      </c>
      <c r="W32" s="771"/>
      <c r="X32" s="771"/>
      <c r="Y32" s="771"/>
      <c r="Z32" s="771"/>
      <c r="AA32" s="771">
        <v>18</v>
      </c>
      <c r="AB32" s="771"/>
      <c r="AC32" s="771"/>
      <c r="AD32" s="771"/>
      <c r="AE32" s="772"/>
      <c r="AF32" s="773">
        <v>18</v>
      </c>
      <c r="AG32" s="774"/>
      <c r="AH32" s="774"/>
      <c r="AI32" s="774"/>
      <c r="AJ32" s="775"/>
      <c r="AK32" s="821">
        <v>79</v>
      </c>
      <c r="AL32" s="817"/>
      <c r="AM32" s="817"/>
      <c r="AN32" s="817"/>
      <c r="AO32" s="817"/>
      <c r="AP32" s="817">
        <v>108</v>
      </c>
      <c r="AQ32" s="817"/>
      <c r="AR32" s="817"/>
      <c r="AS32" s="817"/>
      <c r="AT32" s="817"/>
      <c r="AU32" s="817">
        <v>108</v>
      </c>
      <c r="AV32" s="817"/>
      <c r="AW32" s="817"/>
      <c r="AX32" s="817"/>
      <c r="AY32" s="817"/>
      <c r="AZ32" s="818" t="s">
        <v>548</v>
      </c>
      <c r="BA32" s="818"/>
      <c r="BB32" s="818"/>
      <c r="BC32" s="818"/>
      <c r="BD32" s="818"/>
      <c r="BE32" s="819" t="s">
        <v>392</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t="s">
        <v>393</v>
      </c>
      <c r="C33" s="768"/>
      <c r="D33" s="768"/>
      <c r="E33" s="768"/>
      <c r="F33" s="768"/>
      <c r="G33" s="768"/>
      <c r="H33" s="768"/>
      <c r="I33" s="768"/>
      <c r="J33" s="768"/>
      <c r="K33" s="768"/>
      <c r="L33" s="768"/>
      <c r="M33" s="768"/>
      <c r="N33" s="768"/>
      <c r="O33" s="768"/>
      <c r="P33" s="769"/>
      <c r="Q33" s="770">
        <v>90</v>
      </c>
      <c r="R33" s="771"/>
      <c r="S33" s="771"/>
      <c r="T33" s="771"/>
      <c r="U33" s="771"/>
      <c r="V33" s="771">
        <v>88</v>
      </c>
      <c r="W33" s="771"/>
      <c r="X33" s="771"/>
      <c r="Y33" s="771"/>
      <c r="Z33" s="771"/>
      <c r="AA33" s="771">
        <v>2</v>
      </c>
      <c r="AB33" s="771"/>
      <c r="AC33" s="771"/>
      <c r="AD33" s="771"/>
      <c r="AE33" s="772"/>
      <c r="AF33" s="773">
        <v>2</v>
      </c>
      <c r="AG33" s="774"/>
      <c r="AH33" s="774"/>
      <c r="AI33" s="774"/>
      <c r="AJ33" s="775"/>
      <c r="AK33" s="821">
        <v>71</v>
      </c>
      <c r="AL33" s="817"/>
      <c r="AM33" s="817"/>
      <c r="AN33" s="817"/>
      <c r="AO33" s="817"/>
      <c r="AP33" s="817">
        <v>40</v>
      </c>
      <c r="AQ33" s="817"/>
      <c r="AR33" s="817"/>
      <c r="AS33" s="817"/>
      <c r="AT33" s="817"/>
      <c r="AU33" s="817">
        <v>40</v>
      </c>
      <c r="AV33" s="817"/>
      <c r="AW33" s="817"/>
      <c r="AX33" s="817"/>
      <c r="AY33" s="817"/>
      <c r="AZ33" s="818" t="s">
        <v>548</v>
      </c>
      <c r="BA33" s="818"/>
      <c r="BB33" s="818"/>
      <c r="BC33" s="818"/>
      <c r="BD33" s="818"/>
      <c r="BE33" s="819" t="s">
        <v>392</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394</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375</v>
      </c>
      <c r="B63" s="776" t="s">
        <v>395</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45</v>
      </c>
      <c r="AG63" s="831"/>
      <c r="AH63" s="831"/>
      <c r="AI63" s="831"/>
      <c r="AJ63" s="832"/>
      <c r="AK63" s="833"/>
      <c r="AL63" s="828"/>
      <c r="AM63" s="828"/>
      <c r="AN63" s="828"/>
      <c r="AO63" s="828"/>
      <c r="AP63" s="831">
        <v>148</v>
      </c>
      <c r="AQ63" s="831"/>
      <c r="AR63" s="831"/>
      <c r="AS63" s="831"/>
      <c r="AT63" s="831"/>
      <c r="AU63" s="831">
        <v>148</v>
      </c>
      <c r="AV63" s="831"/>
      <c r="AW63" s="831"/>
      <c r="AX63" s="831"/>
      <c r="AY63" s="831"/>
      <c r="AZ63" s="835"/>
      <c r="BA63" s="835"/>
      <c r="BB63" s="835"/>
      <c r="BC63" s="835"/>
      <c r="BD63" s="835"/>
      <c r="BE63" s="836"/>
      <c r="BF63" s="836"/>
      <c r="BG63" s="836"/>
      <c r="BH63" s="836"/>
      <c r="BI63" s="837"/>
      <c r="BJ63" s="838" t="s">
        <v>121</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397</v>
      </c>
      <c r="B66" s="715"/>
      <c r="C66" s="715"/>
      <c r="D66" s="715"/>
      <c r="E66" s="715"/>
      <c r="F66" s="715"/>
      <c r="G66" s="715"/>
      <c r="H66" s="715"/>
      <c r="I66" s="715"/>
      <c r="J66" s="715"/>
      <c r="K66" s="715"/>
      <c r="L66" s="715"/>
      <c r="M66" s="715"/>
      <c r="N66" s="715"/>
      <c r="O66" s="715"/>
      <c r="P66" s="716"/>
      <c r="Q66" s="720" t="s">
        <v>379</v>
      </c>
      <c r="R66" s="721"/>
      <c r="S66" s="721"/>
      <c r="T66" s="721"/>
      <c r="U66" s="722"/>
      <c r="V66" s="720" t="s">
        <v>380</v>
      </c>
      <c r="W66" s="721"/>
      <c r="X66" s="721"/>
      <c r="Y66" s="721"/>
      <c r="Z66" s="722"/>
      <c r="AA66" s="720" t="s">
        <v>381</v>
      </c>
      <c r="AB66" s="721"/>
      <c r="AC66" s="721"/>
      <c r="AD66" s="721"/>
      <c r="AE66" s="722"/>
      <c r="AF66" s="841" t="s">
        <v>382</v>
      </c>
      <c r="AG66" s="802"/>
      <c r="AH66" s="802"/>
      <c r="AI66" s="802"/>
      <c r="AJ66" s="842"/>
      <c r="AK66" s="720" t="s">
        <v>383</v>
      </c>
      <c r="AL66" s="715"/>
      <c r="AM66" s="715"/>
      <c r="AN66" s="715"/>
      <c r="AO66" s="716"/>
      <c r="AP66" s="720" t="s">
        <v>384</v>
      </c>
      <c r="AQ66" s="721"/>
      <c r="AR66" s="721"/>
      <c r="AS66" s="721"/>
      <c r="AT66" s="722"/>
      <c r="AU66" s="720" t="s">
        <v>398</v>
      </c>
      <c r="AV66" s="721"/>
      <c r="AW66" s="721"/>
      <c r="AX66" s="721"/>
      <c r="AY66" s="722"/>
      <c r="AZ66" s="720" t="s">
        <v>363</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549</v>
      </c>
      <c r="C68" s="857"/>
      <c r="D68" s="857"/>
      <c r="E68" s="857"/>
      <c r="F68" s="857"/>
      <c r="G68" s="857"/>
      <c r="H68" s="857"/>
      <c r="I68" s="857"/>
      <c r="J68" s="857"/>
      <c r="K68" s="857"/>
      <c r="L68" s="857"/>
      <c r="M68" s="857"/>
      <c r="N68" s="857"/>
      <c r="O68" s="857"/>
      <c r="P68" s="858"/>
      <c r="Q68" s="859">
        <v>11048</v>
      </c>
      <c r="R68" s="853">
        <v>6933</v>
      </c>
      <c r="S68" s="853">
        <v>6933</v>
      </c>
      <c r="T68" s="853">
        <v>6933</v>
      </c>
      <c r="U68" s="853">
        <v>6933</v>
      </c>
      <c r="V68" s="853">
        <v>10962</v>
      </c>
      <c r="W68" s="853">
        <v>6850</v>
      </c>
      <c r="X68" s="853">
        <v>6850</v>
      </c>
      <c r="Y68" s="853">
        <v>6850</v>
      </c>
      <c r="Z68" s="853">
        <v>6850</v>
      </c>
      <c r="AA68" s="853">
        <v>86</v>
      </c>
      <c r="AB68" s="853">
        <v>82</v>
      </c>
      <c r="AC68" s="853">
        <v>82</v>
      </c>
      <c r="AD68" s="853">
        <v>82</v>
      </c>
      <c r="AE68" s="853">
        <v>82</v>
      </c>
      <c r="AF68" s="853">
        <v>86</v>
      </c>
      <c r="AG68" s="853">
        <v>82</v>
      </c>
      <c r="AH68" s="853">
        <v>82</v>
      </c>
      <c r="AI68" s="853">
        <v>82</v>
      </c>
      <c r="AJ68" s="853">
        <v>82</v>
      </c>
      <c r="AK68" s="853">
        <v>4624</v>
      </c>
      <c r="AL68" s="853">
        <v>2485</v>
      </c>
      <c r="AM68" s="853">
        <v>2485</v>
      </c>
      <c r="AN68" s="853">
        <v>2485</v>
      </c>
      <c r="AO68" s="853">
        <v>2485</v>
      </c>
      <c r="AP68" s="853" t="s">
        <v>486</v>
      </c>
      <c r="AQ68" s="853"/>
      <c r="AR68" s="853"/>
      <c r="AS68" s="853"/>
      <c r="AT68" s="853"/>
      <c r="AU68" s="853" t="s">
        <v>486</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550</v>
      </c>
      <c r="C69" s="861"/>
      <c r="D69" s="861"/>
      <c r="E69" s="861"/>
      <c r="F69" s="861"/>
      <c r="G69" s="861"/>
      <c r="H69" s="861"/>
      <c r="I69" s="861"/>
      <c r="J69" s="861"/>
      <c r="K69" s="861"/>
      <c r="L69" s="861"/>
      <c r="M69" s="861"/>
      <c r="N69" s="861"/>
      <c r="O69" s="861"/>
      <c r="P69" s="862"/>
      <c r="Q69" s="863">
        <v>1656633</v>
      </c>
      <c r="R69" s="817">
        <v>1385861</v>
      </c>
      <c r="S69" s="817">
        <v>1385861</v>
      </c>
      <c r="T69" s="817">
        <v>1385861</v>
      </c>
      <c r="U69" s="817">
        <v>1385861</v>
      </c>
      <c r="V69" s="817">
        <v>1631442</v>
      </c>
      <c r="W69" s="817">
        <v>1346246</v>
      </c>
      <c r="X69" s="817">
        <v>1346246</v>
      </c>
      <c r="Y69" s="817">
        <v>1346246</v>
      </c>
      <c r="Z69" s="817">
        <v>1346246</v>
      </c>
      <c r="AA69" s="817">
        <v>25191</v>
      </c>
      <c r="AB69" s="817">
        <v>39615</v>
      </c>
      <c r="AC69" s="817">
        <v>39615</v>
      </c>
      <c r="AD69" s="817">
        <v>39615</v>
      </c>
      <c r="AE69" s="817">
        <v>39615</v>
      </c>
      <c r="AF69" s="817">
        <v>25191</v>
      </c>
      <c r="AG69" s="817">
        <v>39615</v>
      </c>
      <c r="AH69" s="817">
        <v>39615</v>
      </c>
      <c r="AI69" s="817">
        <v>39615</v>
      </c>
      <c r="AJ69" s="817">
        <v>39615</v>
      </c>
      <c r="AK69" s="817">
        <v>23240</v>
      </c>
      <c r="AL69" s="817"/>
      <c r="AM69" s="817"/>
      <c r="AN69" s="817"/>
      <c r="AO69" s="817"/>
      <c r="AP69" s="817" t="s">
        <v>486</v>
      </c>
      <c r="AQ69" s="817"/>
      <c r="AR69" s="817"/>
      <c r="AS69" s="817"/>
      <c r="AT69" s="817"/>
      <c r="AU69" s="817" t="s">
        <v>486</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551</v>
      </c>
      <c r="C70" s="861"/>
      <c r="D70" s="861"/>
      <c r="E70" s="861"/>
      <c r="F70" s="861"/>
      <c r="G70" s="861"/>
      <c r="H70" s="861"/>
      <c r="I70" s="861"/>
      <c r="J70" s="861"/>
      <c r="K70" s="861"/>
      <c r="L70" s="861"/>
      <c r="M70" s="861"/>
      <c r="N70" s="861"/>
      <c r="O70" s="861"/>
      <c r="P70" s="862"/>
      <c r="Q70" s="863">
        <v>710</v>
      </c>
      <c r="R70" s="817"/>
      <c r="S70" s="817"/>
      <c r="T70" s="817"/>
      <c r="U70" s="817"/>
      <c r="V70" s="817">
        <v>655</v>
      </c>
      <c r="W70" s="817"/>
      <c r="X70" s="817"/>
      <c r="Y70" s="817"/>
      <c r="Z70" s="817"/>
      <c r="AA70" s="817">
        <v>55</v>
      </c>
      <c r="AB70" s="817"/>
      <c r="AC70" s="817"/>
      <c r="AD70" s="817"/>
      <c r="AE70" s="817"/>
      <c r="AF70" s="817">
        <v>55</v>
      </c>
      <c r="AG70" s="817"/>
      <c r="AH70" s="817"/>
      <c r="AI70" s="817"/>
      <c r="AJ70" s="817"/>
      <c r="AK70" s="817" t="s">
        <v>548</v>
      </c>
      <c r="AL70" s="817"/>
      <c r="AM70" s="817"/>
      <c r="AN70" s="817"/>
      <c r="AO70" s="817"/>
      <c r="AP70" s="817">
        <v>240</v>
      </c>
      <c r="AQ70" s="817"/>
      <c r="AR70" s="817"/>
      <c r="AS70" s="817"/>
      <c r="AT70" s="817"/>
      <c r="AU70" s="817">
        <v>13</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552</v>
      </c>
      <c r="C71" s="861"/>
      <c r="D71" s="861"/>
      <c r="E71" s="861"/>
      <c r="F71" s="861"/>
      <c r="G71" s="861"/>
      <c r="H71" s="861"/>
      <c r="I71" s="861"/>
      <c r="J71" s="861"/>
      <c r="K71" s="861"/>
      <c r="L71" s="861"/>
      <c r="M71" s="861"/>
      <c r="N71" s="861"/>
      <c r="O71" s="861"/>
      <c r="P71" s="862"/>
      <c r="Q71" s="863">
        <v>1238</v>
      </c>
      <c r="R71" s="817"/>
      <c r="S71" s="817"/>
      <c r="T71" s="817"/>
      <c r="U71" s="817"/>
      <c r="V71" s="817">
        <v>1207</v>
      </c>
      <c r="W71" s="817"/>
      <c r="X71" s="817"/>
      <c r="Y71" s="817"/>
      <c r="Z71" s="817"/>
      <c r="AA71" s="817">
        <v>31</v>
      </c>
      <c r="AB71" s="817"/>
      <c r="AC71" s="817"/>
      <c r="AD71" s="817"/>
      <c r="AE71" s="817"/>
      <c r="AF71" s="817">
        <v>31</v>
      </c>
      <c r="AG71" s="817"/>
      <c r="AH71" s="817"/>
      <c r="AI71" s="817"/>
      <c r="AJ71" s="817"/>
      <c r="AK71" s="817">
        <v>74</v>
      </c>
      <c r="AL71" s="817"/>
      <c r="AM71" s="817"/>
      <c r="AN71" s="817"/>
      <c r="AO71" s="817"/>
      <c r="AP71" s="817" t="s">
        <v>548</v>
      </c>
      <c r="AQ71" s="817"/>
      <c r="AR71" s="817"/>
      <c r="AS71" s="817"/>
      <c r="AT71" s="817"/>
      <c r="AU71" s="817" t="s">
        <v>548</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553</v>
      </c>
      <c r="C72" s="861"/>
      <c r="D72" s="861"/>
      <c r="E72" s="861"/>
      <c r="F72" s="861"/>
      <c r="G72" s="861"/>
      <c r="H72" s="861"/>
      <c r="I72" s="861"/>
      <c r="J72" s="861"/>
      <c r="K72" s="861"/>
      <c r="L72" s="861"/>
      <c r="M72" s="861"/>
      <c r="N72" s="861"/>
      <c r="O72" s="861"/>
      <c r="P72" s="862"/>
      <c r="Q72" s="863">
        <v>270</v>
      </c>
      <c r="R72" s="817"/>
      <c r="S72" s="817"/>
      <c r="T72" s="817"/>
      <c r="U72" s="817"/>
      <c r="V72" s="817">
        <v>194</v>
      </c>
      <c r="W72" s="817"/>
      <c r="X72" s="817"/>
      <c r="Y72" s="817"/>
      <c r="Z72" s="817"/>
      <c r="AA72" s="817">
        <v>76</v>
      </c>
      <c r="AB72" s="817"/>
      <c r="AC72" s="817"/>
      <c r="AD72" s="817"/>
      <c r="AE72" s="817"/>
      <c r="AF72" s="817">
        <v>76</v>
      </c>
      <c r="AG72" s="817"/>
      <c r="AH72" s="817"/>
      <c r="AI72" s="817"/>
      <c r="AJ72" s="817"/>
      <c r="AK72" s="817">
        <v>70</v>
      </c>
      <c r="AL72" s="817"/>
      <c r="AM72" s="817"/>
      <c r="AN72" s="817"/>
      <c r="AO72" s="817"/>
      <c r="AP72" s="817" t="s">
        <v>548</v>
      </c>
      <c r="AQ72" s="817"/>
      <c r="AR72" s="817"/>
      <c r="AS72" s="817"/>
      <c r="AT72" s="817"/>
      <c r="AU72" s="817" t="s">
        <v>548</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554</v>
      </c>
      <c r="C73" s="861"/>
      <c r="D73" s="861"/>
      <c r="E73" s="861"/>
      <c r="F73" s="861"/>
      <c r="G73" s="861"/>
      <c r="H73" s="861"/>
      <c r="I73" s="861"/>
      <c r="J73" s="861"/>
      <c r="K73" s="861"/>
      <c r="L73" s="861"/>
      <c r="M73" s="861"/>
      <c r="N73" s="861"/>
      <c r="O73" s="861"/>
      <c r="P73" s="862"/>
      <c r="Q73" s="863">
        <v>4</v>
      </c>
      <c r="R73" s="817"/>
      <c r="S73" s="817"/>
      <c r="T73" s="817"/>
      <c r="U73" s="817"/>
      <c r="V73" s="817">
        <v>3</v>
      </c>
      <c r="W73" s="817"/>
      <c r="X73" s="817"/>
      <c r="Y73" s="817"/>
      <c r="Z73" s="817"/>
      <c r="AA73" s="817">
        <v>1</v>
      </c>
      <c r="AB73" s="817"/>
      <c r="AC73" s="817"/>
      <c r="AD73" s="817"/>
      <c r="AE73" s="817"/>
      <c r="AF73" s="817">
        <v>1</v>
      </c>
      <c r="AG73" s="817"/>
      <c r="AH73" s="817"/>
      <c r="AI73" s="817"/>
      <c r="AJ73" s="817"/>
      <c r="AK73" s="817" t="s">
        <v>548</v>
      </c>
      <c r="AL73" s="817"/>
      <c r="AM73" s="817"/>
      <c r="AN73" s="817"/>
      <c r="AO73" s="817"/>
      <c r="AP73" s="817" t="s">
        <v>548</v>
      </c>
      <c r="AQ73" s="817"/>
      <c r="AR73" s="817"/>
      <c r="AS73" s="817"/>
      <c r="AT73" s="817"/>
      <c r="AU73" s="817" t="s">
        <v>548</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555</v>
      </c>
      <c r="C74" s="861"/>
      <c r="D74" s="861"/>
      <c r="E74" s="861"/>
      <c r="F74" s="861"/>
      <c r="G74" s="861"/>
      <c r="H74" s="861"/>
      <c r="I74" s="861"/>
      <c r="J74" s="861"/>
      <c r="K74" s="861"/>
      <c r="L74" s="861"/>
      <c r="M74" s="861"/>
      <c r="N74" s="861"/>
      <c r="O74" s="861"/>
      <c r="P74" s="862"/>
      <c r="Q74" s="863">
        <v>4789</v>
      </c>
      <c r="R74" s="817"/>
      <c r="S74" s="817"/>
      <c r="T74" s="817"/>
      <c r="U74" s="817"/>
      <c r="V74" s="817">
        <v>4661</v>
      </c>
      <c r="W74" s="817"/>
      <c r="X74" s="817"/>
      <c r="Y74" s="817"/>
      <c r="Z74" s="817"/>
      <c r="AA74" s="817">
        <v>128</v>
      </c>
      <c r="AB74" s="817"/>
      <c r="AC74" s="817"/>
      <c r="AD74" s="817"/>
      <c r="AE74" s="817"/>
      <c r="AF74" s="817">
        <v>128</v>
      </c>
      <c r="AG74" s="817"/>
      <c r="AH74" s="817"/>
      <c r="AI74" s="817"/>
      <c r="AJ74" s="817"/>
      <c r="AK74" s="817" t="s">
        <v>548</v>
      </c>
      <c r="AL74" s="817"/>
      <c r="AM74" s="817"/>
      <c r="AN74" s="817"/>
      <c r="AO74" s="817"/>
      <c r="AP74" s="817" t="s">
        <v>548</v>
      </c>
      <c r="AQ74" s="817"/>
      <c r="AR74" s="817"/>
      <c r="AS74" s="817"/>
      <c r="AT74" s="817"/>
      <c r="AU74" s="817" t="s">
        <v>548</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375</v>
      </c>
      <c r="B88" s="776" t="s">
        <v>399</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184356</v>
      </c>
      <c r="AG88" s="831"/>
      <c r="AH88" s="831"/>
      <c r="AI88" s="831"/>
      <c r="AJ88" s="831"/>
      <c r="AK88" s="828"/>
      <c r="AL88" s="828"/>
      <c r="AM88" s="828"/>
      <c r="AN88" s="828"/>
      <c r="AO88" s="828"/>
      <c r="AP88" s="831">
        <v>240</v>
      </c>
      <c r="AQ88" s="831"/>
      <c r="AR88" s="831"/>
      <c r="AS88" s="831"/>
      <c r="AT88" s="831"/>
      <c r="AU88" s="831">
        <v>13</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375</v>
      </c>
      <c r="BR102" s="776" t="s">
        <v>400</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2</v>
      </c>
      <c r="CS102" s="839"/>
      <c r="CT102" s="839"/>
      <c r="CU102" s="839"/>
      <c r="CV102" s="878"/>
      <c r="CW102" s="877">
        <v>71</v>
      </c>
      <c r="CX102" s="839"/>
      <c r="CY102" s="839"/>
      <c r="CZ102" s="839"/>
      <c r="DA102" s="878"/>
      <c r="DB102" s="877" t="s">
        <v>548</v>
      </c>
      <c r="DC102" s="839"/>
      <c r="DD102" s="839"/>
      <c r="DE102" s="839"/>
      <c r="DF102" s="878"/>
      <c r="DG102" s="877" t="s">
        <v>486</v>
      </c>
      <c r="DH102" s="839"/>
      <c r="DI102" s="839"/>
      <c r="DJ102" s="839"/>
      <c r="DK102" s="878"/>
      <c r="DL102" s="877" t="s">
        <v>486</v>
      </c>
      <c r="DM102" s="839"/>
      <c r="DN102" s="839"/>
      <c r="DO102" s="839"/>
      <c r="DP102" s="878"/>
      <c r="DQ102" s="877" t="s">
        <v>486</v>
      </c>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401</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402</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405</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406</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407</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408</v>
      </c>
      <c r="AB109" s="880"/>
      <c r="AC109" s="880"/>
      <c r="AD109" s="880"/>
      <c r="AE109" s="881"/>
      <c r="AF109" s="879" t="s">
        <v>409</v>
      </c>
      <c r="AG109" s="880"/>
      <c r="AH109" s="880"/>
      <c r="AI109" s="880"/>
      <c r="AJ109" s="881"/>
      <c r="AK109" s="879" t="s">
        <v>293</v>
      </c>
      <c r="AL109" s="880"/>
      <c r="AM109" s="880"/>
      <c r="AN109" s="880"/>
      <c r="AO109" s="881"/>
      <c r="AP109" s="879" t="s">
        <v>410</v>
      </c>
      <c r="AQ109" s="880"/>
      <c r="AR109" s="880"/>
      <c r="AS109" s="880"/>
      <c r="AT109" s="882"/>
      <c r="AU109" s="899" t="s">
        <v>407</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408</v>
      </c>
      <c r="BR109" s="880"/>
      <c r="BS109" s="880"/>
      <c r="BT109" s="880"/>
      <c r="BU109" s="881"/>
      <c r="BV109" s="879" t="s">
        <v>409</v>
      </c>
      <c r="BW109" s="880"/>
      <c r="BX109" s="880"/>
      <c r="BY109" s="880"/>
      <c r="BZ109" s="881"/>
      <c r="CA109" s="879" t="s">
        <v>293</v>
      </c>
      <c r="CB109" s="880"/>
      <c r="CC109" s="880"/>
      <c r="CD109" s="880"/>
      <c r="CE109" s="881"/>
      <c r="CF109" s="900" t="s">
        <v>410</v>
      </c>
      <c r="CG109" s="900"/>
      <c r="CH109" s="900"/>
      <c r="CI109" s="900"/>
      <c r="CJ109" s="900"/>
      <c r="CK109" s="879" t="s">
        <v>411</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408</v>
      </c>
      <c r="DH109" s="880"/>
      <c r="DI109" s="880"/>
      <c r="DJ109" s="880"/>
      <c r="DK109" s="881"/>
      <c r="DL109" s="879" t="s">
        <v>409</v>
      </c>
      <c r="DM109" s="880"/>
      <c r="DN109" s="880"/>
      <c r="DO109" s="880"/>
      <c r="DP109" s="881"/>
      <c r="DQ109" s="879" t="s">
        <v>293</v>
      </c>
      <c r="DR109" s="880"/>
      <c r="DS109" s="880"/>
      <c r="DT109" s="880"/>
      <c r="DU109" s="881"/>
      <c r="DV109" s="879" t="s">
        <v>410</v>
      </c>
      <c r="DW109" s="880"/>
      <c r="DX109" s="880"/>
      <c r="DY109" s="880"/>
      <c r="DZ109" s="882"/>
    </row>
    <row r="110" spans="1:131" s="212" customFormat="1" ht="26.25" customHeight="1" x14ac:dyDescent="0.2">
      <c r="A110" s="883" t="s">
        <v>412</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56302</v>
      </c>
      <c r="AB110" s="887"/>
      <c r="AC110" s="887"/>
      <c r="AD110" s="887"/>
      <c r="AE110" s="888"/>
      <c r="AF110" s="889">
        <v>54470</v>
      </c>
      <c r="AG110" s="887"/>
      <c r="AH110" s="887"/>
      <c r="AI110" s="887"/>
      <c r="AJ110" s="888"/>
      <c r="AK110" s="889">
        <v>52426</v>
      </c>
      <c r="AL110" s="887"/>
      <c r="AM110" s="887"/>
      <c r="AN110" s="887"/>
      <c r="AO110" s="888"/>
      <c r="AP110" s="890">
        <v>13.1</v>
      </c>
      <c r="AQ110" s="891"/>
      <c r="AR110" s="891"/>
      <c r="AS110" s="891"/>
      <c r="AT110" s="892"/>
      <c r="AU110" s="893" t="s">
        <v>69</v>
      </c>
      <c r="AV110" s="894"/>
      <c r="AW110" s="894"/>
      <c r="AX110" s="894"/>
      <c r="AY110" s="894"/>
      <c r="AZ110" s="916" t="s">
        <v>413</v>
      </c>
      <c r="BA110" s="884"/>
      <c r="BB110" s="884"/>
      <c r="BC110" s="884"/>
      <c r="BD110" s="884"/>
      <c r="BE110" s="884"/>
      <c r="BF110" s="884"/>
      <c r="BG110" s="884"/>
      <c r="BH110" s="884"/>
      <c r="BI110" s="884"/>
      <c r="BJ110" s="884"/>
      <c r="BK110" s="884"/>
      <c r="BL110" s="884"/>
      <c r="BM110" s="884"/>
      <c r="BN110" s="884"/>
      <c r="BO110" s="884"/>
      <c r="BP110" s="885"/>
      <c r="BQ110" s="917">
        <v>434602</v>
      </c>
      <c r="BR110" s="918"/>
      <c r="BS110" s="918"/>
      <c r="BT110" s="918"/>
      <c r="BU110" s="918"/>
      <c r="BV110" s="918">
        <v>382249</v>
      </c>
      <c r="BW110" s="918"/>
      <c r="BX110" s="918"/>
      <c r="BY110" s="918"/>
      <c r="BZ110" s="918"/>
      <c r="CA110" s="918">
        <v>330289</v>
      </c>
      <c r="CB110" s="918"/>
      <c r="CC110" s="918"/>
      <c r="CD110" s="918"/>
      <c r="CE110" s="918"/>
      <c r="CF110" s="931">
        <v>82.6</v>
      </c>
      <c r="CG110" s="932"/>
      <c r="CH110" s="932"/>
      <c r="CI110" s="932"/>
      <c r="CJ110" s="932"/>
      <c r="CK110" s="933" t="s">
        <v>414</v>
      </c>
      <c r="CL110" s="934"/>
      <c r="CM110" s="916" t="s">
        <v>415</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121</v>
      </c>
      <c r="DH110" s="918"/>
      <c r="DI110" s="918"/>
      <c r="DJ110" s="918"/>
      <c r="DK110" s="918"/>
      <c r="DL110" s="918" t="s">
        <v>121</v>
      </c>
      <c r="DM110" s="918"/>
      <c r="DN110" s="918"/>
      <c r="DO110" s="918"/>
      <c r="DP110" s="918"/>
      <c r="DQ110" s="918" t="s">
        <v>121</v>
      </c>
      <c r="DR110" s="918"/>
      <c r="DS110" s="918"/>
      <c r="DT110" s="918"/>
      <c r="DU110" s="918"/>
      <c r="DV110" s="919" t="s">
        <v>121</v>
      </c>
      <c r="DW110" s="919"/>
      <c r="DX110" s="919"/>
      <c r="DY110" s="919"/>
      <c r="DZ110" s="920"/>
    </row>
    <row r="111" spans="1:131" s="212" customFormat="1" ht="26.25" customHeight="1" x14ac:dyDescent="0.2">
      <c r="A111" s="921" t="s">
        <v>416</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417</v>
      </c>
      <c r="BA111" s="910"/>
      <c r="BB111" s="910"/>
      <c r="BC111" s="910"/>
      <c r="BD111" s="910"/>
      <c r="BE111" s="910"/>
      <c r="BF111" s="910"/>
      <c r="BG111" s="910"/>
      <c r="BH111" s="910"/>
      <c r="BI111" s="910"/>
      <c r="BJ111" s="910"/>
      <c r="BK111" s="910"/>
      <c r="BL111" s="910"/>
      <c r="BM111" s="910"/>
      <c r="BN111" s="910"/>
      <c r="BO111" s="910"/>
      <c r="BP111" s="911"/>
      <c r="BQ111" s="912" t="s">
        <v>121</v>
      </c>
      <c r="BR111" s="913"/>
      <c r="BS111" s="913"/>
      <c r="BT111" s="913"/>
      <c r="BU111" s="913"/>
      <c r="BV111" s="913" t="s">
        <v>121</v>
      </c>
      <c r="BW111" s="913"/>
      <c r="BX111" s="913"/>
      <c r="BY111" s="913"/>
      <c r="BZ111" s="913"/>
      <c r="CA111" s="913" t="s">
        <v>121</v>
      </c>
      <c r="CB111" s="913"/>
      <c r="CC111" s="913"/>
      <c r="CD111" s="913"/>
      <c r="CE111" s="913"/>
      <c r="CF111" s="907" t="s">
        <v>121</v>
      </c>
      <c r="CG111" s="908"/>
      <c r="CH111" s="908"/>
      <c r="CI111" s="908"/>
      <c r="CJ111" s="908"/>
      <c r="CK111" s="935"/>
      <c r="CL111" s="936"/>
      <c r="CM111" s="909" t="s">
        <v>418</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12" customFormat="1" ht="26.25" customHeight="1" x14ac:dyDescent="0.2">
      <c r="A112" s="939" t="s">
        <v>419</v>
      </c>
      <c r="B112" s="940"/>
      <c r="C112" s="910" t="s">
        <v>420</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421</v>
      </c>
      <c r="BA112" s="910"/>
      <c r="BB112" s="910"/>
      <c r="BC112" s="910"/>
      <c r="BD112" s="910"/>
      <c r="BE112" s="910"/>
      <c r="BF112" s="910"/>
      <c r="BG112" s="910"/>
      <c r="BH112" s="910"/>
      <c r="BI112" s="910"/>
      <c r="BJ112" s="910"/>
      <c r="BK112" s="910"/>
      <c r="BL112" s="910"/>
      <c r="BM112" s="910"/>
      <c r="BN112" s="910"/>
      <c r="BO112" s="910"/>
      <c r="BP112" s="911"/>
      <c r="BQ112" s="912">
        <v>165458</v>
      </c>
      <c r="BR112" s="913"/>
      <c r="BS112" s="913"/>
      <c r="BT112" s="913"/>
      <c r="BU112" s="913"/>
      <c r="BV112" s="913">
        <v>166723</v>
      </c>
      <c r="BW112" s="913"/>
      <c r="BX112" s="913"/>
      <c r="BY112" s="913"/>
      <c r="BZ112" s="913"/>
      <c r="CA112" s="913">
        <v>147727</v>
      </c>
      <c r="CB112" s="913"/>
      <c r="CC112" s="913"/>
      <c r="CD112" s="913"/>
      <c r="CE112" s="913"/>
      <c r="CF112" s="907">
        <v>36.9</v>
      </c>
      <c r="CG112" s="908"/>
      <c r="CH112" s="908"/>
      <c r="CI112" s="908"/>
      <c r="CJ112" s="908"/>
      <c r="CK112" s="935"/>
      <c r="CL112" s="936"/>
      <c r="CM112" s="909" t="s">
        <v>422</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12" customFormat="1" ht="26.25" customHeight="1" x14ac:dyDescent="0.2">
      <c r="A113" s="941"/>
      <c r="B113" s="942"/>
      <c r="C113" s="910" t="s">
        <v>423</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19065</v>
      </c>
      <c r="AB113" s="925"/>
      <c r="AC113" s="925"/>
      <c r="AD113" s="925"/>
      <c r="AE113" s="926"/>
      <c r="AF113" s="927">
        <v>19279</v>
      </c>
      <c r="AG113" s="925"/>
      <c r="AH113" s="925"/>
      <c r="AI113" s="925"/>
      <c r="AJ113" s="926"/>
      <c r="AK113" s="927">
        <v>19351</v>
      </c>
      <c r="AL113" s="925"/>
      <c r="AM113" s="925"/>
      <c r="AN113" s="925"/>
      <c r="AO113" s="926"/>
      <c r="AP113" s="928">
        <v>4.8</v>
      </c>
      <c r="AQ113" s="929"/>
      <c r="AR113" s="929"/>
      <c r="AS113" s="929"/>
      <c r="AT113" s="930"/>
      <c r="AU113" s="895"/>
      <c r="AV113" s="896"/>
      <c r="AW113" s="896"/>
      <c r="AX113" s="896"/>
      <c r="AY113" s="896"/>
      <c r="AZ113" s="909" t="s">
        <v>424</v>
      </c>
      <c r="BA113" s="910"/>
      <c r="BB113" s="910"/>
      <c r="BC113" s="910"/>
      <c r="BD113" s="910"/>
      <c r="BE113" s="910"/>
      <c r="BF113" s="910"/>
      <c r="BG113" s="910"/>
      <c r="BH113" s="910"/>
      <c r="BI113" s="910"/>
      <c r="BJ113" s="910"/>
      <c r="BK113" s="910"/>
      <c r="BL113" s="910"/>
      <c r="BM113" s="910"/>
      <c r="BN113" s="910"/>
      <c r="BO113" s="910"/>
      <c r="BP113" s="911"/>
      <c r="BQ113" s="912">
        <v>16771</v>
      </c>
      <c r="BR113" s="913"/>
      <c r="BS113" s="913"/>
      <c r="BT113" s="913"/>
      <c r="BU113" s="913"/>
      <c r="BV113" s="913">
        <v>12852</v>
      </c>
      <c r="BW113" s="913"/>
      <c r="BX113" s="913"/>
      <c r="BY113" s="913"/>
      <c r="BZ113" s="913"/>
      <c r="CA113" s="913">
        <v>8897</v>
      </c>
      <c r="CB113" s="913"/>
      <c r="CC113" s="913"/>
      <c r="CD113" s="913"/>
      <c r="CE113" s="913"/>
      <c r="CF113" s="907">
        <v>2.2000000000000002</v>
      </c>
      <c r="CG113" s="908"/>
      <c r="CH113" s="908"/>
      <c r="CI113" s="908"/>
      <c r="CJ113" s="908"/>
      <c r="CK113" s="935"/>
      <c r="CL113" s="936"/>
      <c r="CM113" s="909" t="s">
        <v>425</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12" customFormat="1" ht="26.25" customHeight="1" x14ac:dyDescent="0.2">
      <c r="A114" s="941"/>
      <c r="B114" s="942"/>
      <c r="C114" s="910" t="s">
        <v>426</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4063</v>
      </c>
      <c r="AB114" s="946"/>
      <c r="AC114" s="946"/>
      <c r="AD114" s="946"/>
      <c r="AE114" s="947"/>
      <c r="AF114" s="948">
        <v>4063</v>
      </c>
      <c r="AG114" s="946"/>
      <c r="AH114" s="946"/>
      <c r="AI114" s="946"/>
      <c r="AJ114" s="947"/>
      <c r="AK114" s="948">
        <v>4063</v>
      </c>
      <c r="AL114" s="946"/>
      <c r="AM114" s="946"/>
      <c r="AN114" s="946"/>
      <c r="AO114" s="947"/>
      <c r="AP114" s="949">
        <v>1</v>
      </c>
      <c r="AQ114" s="950"/>
      <c r="AR114" s="950"/>
      <c r="AS114" s="950"/>
      <c r="AT114" s="951"/>
      <c r="AU114" s="895"/>
      <c r="AV114" s="896"/>
      <c r="AW114" s="896"/>
      <c r="AX114" s="896"/>
      <c r="AY114" s="896"/>
      <c r="AZ114" s="909" t="s">
        <v>427</v>
      </c>
      <c r="BA114" s="910"/>
      <c r="BB114" s="910"/>
      <c r="BC114" s="910"/>
      <c r="BD114" s="910"/>
      <c r="BE114" s="910"/>
      <c r="BF114" s="910"/>
      <c r="BG114" s="910"/>
      <c r="BH114" s="910"/>
      <c r="BI114" s="910"/>
      <c r="BJ114" s="910"/>
      <c r="BK114" s="910"/>
      <c r="BL114" s="910"/>
      <c r="BM114" s="910"/>
      <c r="BN114" s="910"/>
      <c r="BO114" s="910"/>
      <c r="BP114" s="911"/>
      <c r="BQ114" s="912">
        <v>26776</v>
      </c>
      <c r="BR114" s="913"/>
      <c r="BS114" s="913"/>
      <c r="BT114" s="913"/>
      <c r="BU114" s="913"/>
      <c r="BV114" s="913">
        <v>20021</v>
      </c>
      <c r="BW114" s="913"/>
      <c r="BX114" s="913"/>
      <c r="BY114" s="913"/>
      <c r="BZ114" s="913"/>
      <c r="CA114" s="913">
        <v>33274</v>
      </c>
      <c r="CB114" s="913"/>
      <c r="CC114" s="913"/>
      <c r="CD114" s="913"/>
      <c r="CE114" s="913"/>
      <c r="CF114" s="907">
        <v>8.3000000000000007</v>
      </c>
      <c r="CG114" s="908"/>
      <c r="CH114" s="908"/>
      <c r="CI114" s="908"/>
      <c r="CJ114" s="908"/>
      <c r="CK114" s="935"/>
      <c r="CL114" s="936"/>
      <c r="CM114" s="909" t="s">
        <v>428</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12" customFormat="1" ht="26.25" customHeight="1" x14ac:dyDescent="0.2">
      <c r="A115" s="941"/>
      <c r="B115" s="942"/>
      <c r="C115" s="910" t="s">
        <v>429</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121</v>
      </c>
      <c r="AB115" s="925"/>
      <c r="AC115" s="925"/>
      <c r="AD115" s="925"/>
      <c r="AE115" s="926"/>
      <c r="AF115" s="927" t="s">
        <v>121</v>
      </c>
      <c r="AG115" s="925"/>
      <c r="AH115" s="925"/>
      <c r="AI115" s="925"/>
      <c r="AJ115" s="926"/>
      <c r="AK115" s="927" t="s">
        <v>121</v>
      </c>
      <c r="AL115" s="925"/>
      <c r="AM115" s="925"/>
      <c r="AN115" s="925"/>
      <c r="AO115" s="926"/>
      <c r="AP115" s="928" t="s">
        <v>121</v>
      </c>
      <c r="AQ115" s="929"/>
      <c r="AR115" s="929"/>
      <c r="AS115" s="929"/>
      <c r="AT115" s="930"/>
      <c r="AU115" s="895"/>
      <c r="AV115" s="896"/>
      <c r="AW115" s="896"/>
      <c r="AX115" s="896"/>
      <c r="AY115" s="896"/>
      <c r="AZ115" s="909" t="s">
        <v>430</v>
      </c>
      <c r="BA115" s="910"/>
      <c r="BB115" s="910"/>
      <c r="BC115" s="910"/>
      <c r="BD115" s="910"/>
      <c r="BE115" s="910"/>
      <c r="BF115" s="910"/>
      <c r="BG115" s="910"/>
      <c r="BH115" s="910"/>
      <c r="BI115" s="910"/>
      <c r="BJ115" s="910"/>
      <c r="BK115" s="910"/>
      <c r="BL115" s="910"/>
      <c r="BM115" s="910"/>
      <c r="BN115" s="910"/>
      <c r="BO115" s="910"/>
      <c r="BP115" s="911"/>
      <c r="BQ115" s="912" t="s">
        <v>121</v>
      </c>
      <c r="BR115" s="913"/>
      <c r="BS115" s="913"/>
      <c r="BT115" s="913"/>
      <c r="BU115" s="913"/>
      <c r="BV115" s="913" t="s">
        <v>121</v>
      </c>
      <c r="BW115" s="913"/>
      <c r="BX115" s="913"/>
      <c r="BY115" s="913"/>
      <c r="BZ115" s="913"/>
      <c r="CA115" s="913" t="s">
        <v>121</v>
      </c>
      <c r="CB115" s="913"/>
      <c r="CC115" s="913"/>
      <c r="CD115" s="913"/>
      <c r="CE115" s="913"/>
      <c r="CF115" s="907" t="s">
        <v>121</v>
      </c>
      <c r="CG115" s="908"/>
      <c r="CH115" s="908"/>
      <c r="CI115" s="908"/>
      <c r="CJ115" s="908"/>
      <c r="CK115" s="935"/>
      <c r="CL115" s="936"/>
      <c r="CM115" s="909" t="s">
        <v>431</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121</v>
      </c>
      <c r="DH115" s="946"/>
      <c r="DI115" s="946"/>
      <c r="DJ115" s="946"/>
      <c r="DK115" s="947"/>
      <c r="DL115" s="948" t="s">
        <v>121</v>
      </c>
      <c r="DM115" s="946"/>
      <c r="DN115" s="946"/>
      <c r="DO115" s="946"/>
      <c r="DP115" s="947"/>
      <c r="DQ115" s="948" t="s">
        <v>121</v>
      </c>
      <c r="DR115" s="946"/>
      <c r="DS115" s="946"/>
      <c r="DT115" s="946"/>
      <c r="DU115" s="947"/>
      <c r="DV115" s="949" t="s">
        <v>121</v>
      </c>
      <c r="DW115" s="950"/>
      <c r="DX115" s="950"/>
      <c r="DY115" s="950"/>
      <c r="DZ115" s="951"/>
    </row>
    <row r="116" spans="1:130" s="212" customFormat="1" ht="26.25" customHeight="1" x14ac:dyDescent="0.2">
      <c r="A116" s="943"/>
      <c r="B116" s="944"/>
      <c r="C116" s="952" t="s">
        <v>432</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121</v>
      </c>
      <c r="AB116" s="946"/>
      <c r="AC116" s="946"/>
      <c r="AD116" s="946"/>
      <c r="AE116" s="947"/>
      <c r="AF116" s="948" t="s">
        <v>121</v>
      </c>
      <c r="AG116" s="946"/>
      <c r="AH116" s="946"/>
      <c r="AI116" s="946"/>
      <c r="AJ116" s="947"/>
      <c r="AK116" s="948" t="s">
        <v>121</v>
      </c>
      <c r="AL116" s="946"/>
      <c r="AM116" s="946"/>
      <c r="AN116" s="946"/>
      <c r="AO116" s="947"/>
      <c r="AP116" s="949" t="s">
        <v>121</v>
      </c>
      <c r="AQ116" s="950"/>
      <c r="AR116" s="950"/>
      <c r="AS116" s="950"/>
      <c r="AT116" s="951"/>
      <c r="AU116" s="895"/>
      <c r="AV116" s="896"/>
      <c r="AW116" s="896"/>
      <c r="AX116" s="896"/>
      <c r="AY116" s="896"/>
      <c r="AZ116" s="954" t="s">
        <v>433</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434</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12" customFormat="1" ht="26.25" customHeight="1" x14ac:dyDescent="0.2">
      <c r="A117" s="899" t="s">
        <v>176</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435</v>
      </c>
      <c r="Z117" s="881"/>
      <c r="AA117" s="965">
        <v>79430</v>
      </c>
      <c r="AB117" s="966"/>
      <c r="AC117" s="966"/>
      <c r="AD117" s="966"/>
      <c r="AE117" s="967"/>
      <c r="AF117" s="968">
        <v>77812</v>
      </c>
      <c r="AG117" s="966"/>
      <c r="AH117" s="966"/>
      <c r="AI117" s="966"/>
      <c r="AJ117" s="967"/>
      <c r="AK117" s="968">
        <v>75840</v>
      </c>
      <c r="AL117" s="966"/>
      <c r="AM117" s="966"/>
      <c r="AN117" s="966"/>
      <c r="AO117" s="967"/>
      <c r="AP117" s="969"/>
      <c r="AQ117" s="970"/>
      <c r="AR117" s="970"/>
      <c r="AS117" s="970"/>
      <c r="AT117" s="971"/>
      <c r="AU117" s="895"/>
      <c r="AV117" s="896"/>
      <c r="AW117" s="896"/>
      <c r="AX117" s="896"/>
      <c r="AY117" s="896"/>
      <c r="AZ117" s="961" t="s">
        <v>436</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437</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12" customFormat="1" ht="26.25" customHeight="1" x14ac:dyDescent="0.2">
      <c r="A118" s="899" t="s">
        <v>411</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408</v>
      </c>
      <c r="AB118" s="880"/>
      <c r="AC118" s="880"/>
      <c r="AD118" s="880"/>
      <c r="AE118" s="881"/>
      <c r="AF118" s="879" t="s">
        <v>409</v>
      </c>
      <c r="AG118" s="880"/>
      <c r="AH118" s="880"/>
      <c r="AI118" s="880"/>
      <c r="AJ118" s="881"/>
      <c r="AK118" s="879" t="s">
        <v>293</v>
      </c>
      <c r="AL118" s="880"/>
      <c r="AM118" s="880"/>
      <c r="AN118" s="880"/>
      <c r="AO118" s="881"/>
      <c r="AP118" s="957" t="s">
        <v>410</v>
      </c>
      <c r="AQ118" s="958"/>
      <c r="AR118" s="958"/>
      <c r="AS118" s="958"/>
      <c r="AT118" s="959"/>
      <c r="AU118" s="895"/>
      <c r="AV118" s="896"/>
      <c r="AW118" s="896"/>
      <c r="AX118" s="896"/>
      <c r="AY118" s="896"/>
      <c r="AZ118" s="960" t="s">
        <v>438</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439</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12" customFormat="1" ht="26.25" customHeight="1" x14ac:dyDescent="0.2">
      <c r="A119" s="1044" t="s">
        <v>414</v>
      </c>
      <c r="B119" s="934"/>
      <c r="C119" s="916" t="s">
        <v>415</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121</v>
      </c>
      <c r="AB119" s="887"/>
      <c r="AC119" s="887"/>
      <c r="AD119" s="887"/>
      <c r="AE119" s="888"/>
      <c r="AF119" s="889" t="s">
        <v>121</v>
      </c>
      <c r="AG119" s="887"/>
      <c r="AH119" s="887"/>
      <c r="AI119" s="887"/>
      <c r="AJ119" s="888"/>
      <c r="AK119" s="889" t="s">
        <v>121</v>
      </c>
      <c r="AL119" s="887"/>
      <c r="AM119" s="887"/>
      <c r="AN119" s="887"/>
      <c r="AO119" s="888"/>
      <c r="AP119" s="890" t="s">
        <v>121</v>
      </c>
      <c r="AQ119" s="891"/>
      <c r="AR119" s="891"/>
      <c r="AS119" s="891"/>
      <c r="AT119" s="892"/>
      <c r="AU119" s="897"/>
      <c r="AV119" s="898"/>
      <c r="AW119" s="898"/>
      <c r="AX119" s="898"/>
      <c r="AY119" s="898"/>
      <c r="AZ119" s="235" t="s">
        <v>176</v>
      </c>
      <c r="BA119" s="235"/>
      <c r="BB119" s="235"/>
      <c r="BC119" s="235"/>
      <c r="BD119" s="235"/>
      <c r="BE119" s="235"/>
      <c r="BF119" s="235"/>
      <c r="BG119" s="235"/>
      <c r="BH119" s="235"/>
      <c r="BI119" s="235"/>
      <c r="BJ119" s="235"/>
      <c r="BK119" s="235"/>
      <c r="BL119" s="235"/>
      <c r="BM119" s="235"/>
      <c r="BN119" s="235"/>
      <c r="BO119" s="964" t="s">
        <v>440</v>
      </c>
      <c r="BP119" s="992"/>
      <c r="BQ119" s="986">
        <v>643607</v>
      </c>
      <c r="BR119" s="987"/>
      <c r="BS119" s="987"/>
      <c r="BT119" s="987"/>
      <c r="BU119" s="987"/>
      <c r="BV119" s="987">
        <v>581845</v>
      </c>
      <c r="BW119" s="987"/>
      <c r="BX119" s="987"/>
      <c r="BY119" s="987"/>
      <c r="BZ119" s="987"/>
      <c r="CA119" s="987">
        <v>520187</v>
      </c>
      <c r="CB119" s="987"/>
      <c r="CC119" s="987"/>
      <c r="CD119" s="987"/>
      <c r="CE119" s="987"/>
      <c r="CF119" s="988"/>
      <c r="CG119" s="989"/>
      <c r="CH119" s="989"/>
      <c r="CI119" s="989"/>
      <c r="CJ119" s="990"/>
      <c r="CK119" s="937"/>
      <c r="CL119" s="938"/>
      <c r="CM119" s="960" t="s">
        <v>441</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121</v>
      </c>
      <c r="DH119" s="973"/>
      <c r="DI119" s="973"/>
      <c r="DJ119" s="973"/>
      <c r="DK119" s="974"/>
      <c r="DL119" s="972" t="s">
        <v>121</v>
      </c>
      <c r="DM119" s="973"/>
      <c r="DN119" s="973"/>
      <c r="DO119" s="973"/>
      <c r="DP119" s="974"/>
      <c r="DQ119" s="972" t="s">
        <v>121</v>
      </c>
      <c r="DR119" s="973"/>
      <c r="DS119" s="973"/>
      <c r="DT119" s="973"/>
      <c r="DU119" s="974"/>
      <c r="DV119" s="975" t="s">
        <v>121</v>
      </c>
      <c r="DW119" s="976"/>
      <c r="DX119" s="976"/>
      <c r="DY119" s="976"/>
      <c r="DZ119" s="977"/>
    </row>
    <row r="120" spans="1:130" s="212" customFormat="1" ht="26.25" customHeight="1" x14ac:dyDescent="0.2">
      <c r="A120" s="1045"/>
      <c r="B120" s="936"/>
      <c r="C120" s="909" t="s">
        <v>418</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442</v>
      </c>
      <c r="AV120" s="979"/>
      <c r="AW120" s="979"/>
      <c r="AX120" s="979"/>
      <c r="AY120" s="980"/>
      <c r="AZ120" s="916" t="s">
        <v>443</v>
      </c>
      <c r="BA120" s="884"/>
      <c r="BB120" s="884"/>
      <c r="BC120" s="884"/>
      <c r="BD120" s="884"/>
      <c r="BE120" s="884"/>
      <c r="BF120" s="884"/>
      <c r="BG120" s="884"/>
      <c r="BH120" s="884"/>
      <c r="BI120" s="884"/>
      <c r="BJ120" s="884"/>
      <c r="BK120" s="884"/>
      <c r="BL120" s="884"/>
      <c r="BM120" s="884"/>
      <c r="BN120" s="884"/>
      <c r="BO120" s="884"/>
      <c r="BP120" s="885"/>
      <c r="BQ120" s="917">
        <v>1717932</v>
      </c>
      <c r="BR120" s="918"/>
      <c r="BS120" s="918"/>
      <c r="BT120" s="918"/>
      <c r="BU120" s="918"/>
      <c r="BV120" s="918">
        <v>1790230</v>
      </c>
      <c r="BW120" s="918"/>
      <c r="BX120" s="918"/>
      <c r="BY120" s="918"/>
      <c r="BZ120" s="918"/>
      <c r="CA120" s="918">
        <v>1832632</v>
      </c>
      <c r="CB120" s="918"/>
      <c r="CC120" s="918"/>
      <c r="CD120" s="918"/>
      <c r="CE120" s="918"/>
      <c r="CF120" s="931">
        <v>458.1</v>
      </c>
      <c r="CG120" s="932"/>
      <c r="CH120" s="932"/>
      <c r="CI120" s="932"/>
      <c r="CJ120" s="932"/>
      <c r="CK120" s="993" t="s">
        <v>444</v>
      </c>
      <c r="CL120" s="994"/>
      <c r="CM120" s="994"/>
      <c r="CN120" s="994"/>
      <c r="CO120" s="995"/>
      <c r="CP120" s="1001" t="s">
        <v>391</v>
      </c>
      <c r="CQ120" s="1002"/>
      <c r="CR120" s="1002"/>
      <c r="CS120" s="1002"/>
      <c r="CT120" s="1002"/>
      <c r="CU120" s="1002"/>
      <c r="CV120" s="1002"/>
      <c r="CW120" s="1002"/>
      <c r="CX120" s="1002"/>
      <c r="CY120" s="1002"/>
      <c r="CZ120" s="1002"/>
      <c r="DA120" s="1002"/>
      <c r="DB120" s="1002"/>
      <c r="DC120" s="1002"/>
      <c r="DD120" s="1002"/>
      <c r="DE120" s="1002"/>
      <c r="DF120" s="1003"/>
      <c r="DG120" s="917" t="s">
        <v>121</v>
      </c>
      <c r="DH120" s="918"/>
      <c r="DI120" s="918"/>
      <c r="DJ120" s="918"/>
      <c r="DK120" s="918"/>
      <c r="DL120" s="918" t="s">
        <v>121</v>
      </c>
      <c r="DM120" s="918"/>
      <c r="DN120" s="918"/>
      <c r="DO120" s="918"/>
      <c r="DP120" s="918"/>
      <c r="DQ120" s="918">
        <v>107474</v>
      </c>
      <c r="DR120" s="918"/>
      <c r="DS120" s="918"/>
      <c r="DT120" s="918"/>
      <c r="DU120" s="918"/>
      <c r="DV120" s="919">
        <v>26.9</v>
      </c>
      <c r="DW120" s="919"/>
      <c r="DX120" s="919"/>
      <c r="DY120" s="919"/>
      <c r="DZ120" s="920"/>
    </row>
    <row r="121" spans="1:130" s="212" customFormat="1" ht="26.25" customHeight="1" x14ac:dyDescent="0.2">
      <c r="A121" s="1045"/>
      <c r="B121" s="936"/>
      <c r="C121" s="961" t="s">
        <v>445</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121</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446</v>
      </c>
      <c r="BA121" s="910"/>
      <c r="BB121" s="910"/>
      <c r="BC121" s="910"/>
      <c r="BD121" s="910"/>
      <c r="BE121" s="910"/>
      <c r="BF121" s="910"/>
      <c r="BG121" s="910"/>
      <c r="BH121" s="910"/>
      <c r="BI121" s="910"/>
      <c r="BJ121" s="910"/>
      <c r="BK121" s="910"/>
      <c r="BL121" s="910"/>
      <c r="BM121" s="910"/>
      <c r="BN121" s="910"/>
      <c r="BO121" s="910"/>
      <c r="BP121" s="911"/>
      <c r="BQ121" s="912">
        <v>12836</v>
      </c>
      <c r="BR121" s="913"/>
      <c r="BS121" s="913"/>
      <c r="BT121" s="913"/>
      <c r="BU121" s="913"/>
      <c r="BV121" s="913">
        <v>5868</v>
      </c>
      <c r="BW121" s="913"/>
      <c r="BX121" s="913"/>
      <c r="BY121" s="913"/>
      <c r="BZ121" s="913"/>
      <c r="CA121" s="913">
        <v>1310</v>
      </c>
      <c r="CB121" s="913"/>
      <c r="CC121" s="913"/>
      <c r="CD121" s="913"/>
      <c r="CE121" s="913"/>
      <c r="CF121" s="907">
        <v>0.3</v>
      </c>
      <c r="CG121" s="908"/>
      <c r="CH121" s="908"/>
      <c r="CI121" s="908"/>
      <c r="CJ121" s="908"/>
      <c r="CK121" s="996"/>
      <c r="CL121" s="997"/>
      <c r="CM121" s="997"/>
      <c r="CN121" s="997"/>
      <c r="CO121" s="998"/>
      <c r="CP121" s="1006" t="s">
        <v>393</v>
      </c>
      <c r="CQ121" s="1007"/>
      <c r="CR121" s="1007"/>
      <c r="CS121" s="1007"/>
      <c r="CT121" s="1007"/>
      <c r="CU121" s="1007"/>
      <c r="CV121" s="1007"/>
      <c r="CW121" s="1007"/>
      <c r="CX121" s="1007"/>
      <c r="CY121" s="1007"/>
      <c r="CZ121" s="1007"/>
      <c r="DA121" s="1007"/>
      <c r="DB121" s="1007"/>
      <c r="DC121" s="1007"/>
      <c r="DD121" s="1007"/>
      <c r="DE121" s="1007"/>
      <c r="DF121" s="1008"/>
      <c r="DG121" s="912" t="s">
        <v>121</v>
      </c>
      <c r="DH121" s="913"/>
      <c r="DI121" s="913"/>
      <c r="DJ121" s="913"/>
      <c r="DK121" s="913"/>
      <c r="DL121" s="913" t="s">
        <v>121</v>
      </c>
      <c r="DM121" s="913"/>
      <c r="DN121" s="913"/>
      <c r="DO121" s="913"/>
      <c r="DP121" s="913"/>
      <c r="DQ121" s="913">
        <v>40253</v>
      </c>
      <c r="DR121" s="913"/>
      <c r="DS121" s="913"/>
      <c r="DT121" s="913"/>
      <c r="DU121" s="913"/>
      <c r="DV121" s="914">
        <v>10.1</v>
      </c>
      <c r="DW121" s="914"/>
      <c r="DX121" s="914"/>
      <c r="DY121" s="914"/>
      <c r="DZ121" s="915"/>
    </row>
    <row r="122" spans="1:130" s="212" customFormat="1" ht="26.25" customHeight="1" x14ac:dyDescent="0.2">
      <c r="A122" s="1045"/>
      <c r="B122" s="936"/>
      <c r="C122" s="909" t="s">
        <v>428</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447</v>
      </c>
      <c r="BA122" s="952"/>
      <c r="BB122" s="952"/>
      <c r="BC122" s="952"/>
      <c r="BD122" s="952"/>
      <c r="BE122" s="952"/>
      <c r="BF122" s="952"/>
      <c r="BG122" s="952"/>
      <c r="BH122" s="952"/>
      <c r="BI122" s="952"/>
      <c r="BJ122" s="952"/>
      <c r="BK122" s="952"/>
      <c r="BL122" s="952"/>
      <c r="BM122" s="952"/>
      <c r="BN122" s="952"/>
      <c r="BO122" s="952"/>
      <c r="BP122" s="953"/>
      <c r="BQ122" s="986">
        <v>433658</v>
      </c>
      <c r="BR122" s="987"/>
      <c r="BS122" s="987"/>
      <c r="BT122" s="987"/>
      <c r="BU122" s="987"/>
      <c r="BV122" s="987">
        <v>395249</v>
      </c>
      <c r="BW122" s="987"/>
      <c r="BX122" s="987"/>
      <c r="BY122" s="987"/>
      <c r="BZ122" s="987"/>
      <c r="CA122" s="987">
        <v>398698</v>
      </c>
      <c r="CB122" s="987"/>
      <c r="CC122" s="987"/>
      <c r="CD122" s="987"/>
      <c r="CE122" s="987"/>
      <c r="CF122" s="1004">
        <v>99.7</v>
      </c>
      <c r="CG122" s="1005"/>
      <c r="CH122" s="1005"/>
      <c r="CI122" s="1005"/>
      <c r="CJ122" s="1005"/>
      <c r="CK122" s="996"/>
      <c r="CL122" s="997"/>
      <c r="CM122" s="997"/>
      <c r="CN122" s="997"/>
      <c r="CO122" s="998"/>
      <c r="CP122" s="1006" t="s">
        <v>389</v>
      </c>
      <c r="CQ122" s="1007"/>
      <c r="CR122" s="1007"/>
      <c r="CS122" s="1007"/>
      <c r="CT122" s="1007"/>
      <c r="CU122" s="1007"/>
      <c r="CV122" s="1007"/>
      <c r="CW122" s="1007"/>
      <c r="CX122" s="1007"/>
      <c r="CY122" s="1007"/>
      <c r="CZ122" s="1007"/>
      <c r="DA122" s="1007"/>
      <c r="DB122" s="1007"/>
      <c r="DC122" s="1007"/>
      <c r="DD122" s="1007"/>
      <c r="DE122" s="1007"/>
      <c r="DF122" s="1008"/>
      <c r="DG122" s="912" t="s">
        <v>121</v>
      </c>
      <c r="DH122" s="913"/>
      <c r="DI122" s="913"/>
      <c r="DJ122" s="913"/>
      <c r="DK122" s="913"/>
      <c r="DL122" s="913" t="s">
        <v>121</v>
      </c>
      <c r="DM122" s="913"/>
      <c r="DN122" s="913"/>
      <c r="DO122" s="913"/>
      <c r="DP122" s="913"/>
      <c r="DQ122" s="913" t="s">
        <v>121</v>
      </c>
      <c r="DR122" s="913"/>
      <c r="DS122" s="913"/>
      <c r="DT122" s="913"/>
      <c r="DU122" s="913"/>
      <c r="DV122" s="914" t="s">
        <v>121</v>
      </c>
      <c r="DW122" s="914"/>
      <c r="DX122" s="914"/>
      <c r="DY122" s="914"/>
      <c r="DZ122" s="915"/>
    </row>
    <row r="123" spans="1:130" s="212" customFormat="1" ht="26.25" customHeight="1" x14ac:dyDescent="0.2">
      <c r="A123" s="1045"/>
      <c r="B123" s="936"/>
      <c r="C123" s="909" t="s">
        <v>434</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35" t="s">
        <v>176</v>
      </c>
      <c r="BA123" s="235"/>
      <c r="BB123" s="235"/>
      <c r="BC123" s="235"/>
      <c r="BD123" s="235"/>
      <c r="BE123" s="235"/>
      <c r="BF123" s="235"/>
      <c r="BG123" s="235"/>
      <c r="BH123" s="235"/>
      <c r="BI123" s="235"/>
      <c r="BJ123" s="235"/>
      <c r="BK123" s="235"/>
      <c r="BL123" s="235"/>
      <c r="BM123" s="235"/>
      <c r="BN123" s="235"/>
      <c r="BO123" s="964" t="s">
        <v>448</v>
      </c>
      <c r="BP123" s="992"/>
      <c r="BQ123" s="1051">
        <v>2164426</v>
      </c>
      <c r="BR123" s="1018"/>
      <c r="BS123" s="1018"/>
      <c r="BT123" s="1018"/>
      <c r="BU123" s="1018"/>
      <c r="BV123" s="1018">
        <v>2191347</v>
      </c>
      <c r="BW123" s="1018"/>
      <c r="BX123" s="1018"/>
      <c r="BY123" s="1018"/>
      <c r="BZ123" s="1018"/>
      <c r="CA123" s="1018">
        <v>2232640</v>
      </c>
      <c r="CB123" s="1018"/>
      <c r="CC123" s="1018"/>
      <c r="CD123" s="1018"/>
      <c r="CE123" s="1018"/>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121</v>
      </c>
      <c r="DH123" s="946"/>
      <c r="DI123" s="946"/>
      <c r="DJ123" s="946"/>
      <c r="DK123" s="947"/>
      <c r="DL123" s="948" t="s">
        <v>121</v>
      </c>
      <c r="DM123" s="946"/>
      <c r="DN123" s="946"/>
      <c r="DO123" s="946"/>
      <c r="DP123" s="947"/>
      <c r="DQ123" s="948" t="s">
        <v>121</v>
      </c>
      <c r="DR123" s="946"/>
      <c r="DS123" s="946"/>
      <c r="DT123" s="946"/>
      <c r="DU123" s="947"/>
      <c r="DV123" s="949" t="s">
        <v>121</v>
      </c>
      <c r="DW123" s="950"/>
      <c r="DX123" s="950"/>
      <c r="DY123" s="950"/>
      <c r="DZ123" s="951"/>
    </row>
    <row r="124" spans="1:130" s="212" customFormat="1" ht="26.25" customHeight="1" thickBot="1" x14ac:dyDescent="0.25">
      <c r="A124" s="1045"/>
      <c r="B124" s="936"/>
      <c r="C124" s="909" t="s">
        <v>437</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7" t="s">
        <v>449</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t="s">
        <v>121</v>
      </c>
      <c r="BR124" s="1014"/>
      <c r="BS124" s="1014"/>
      <c r="BT124" s="1014"/>
      <c r="BU124" s="1014"/>
      <c r="BV124" s="1014" t="s">
        <v>121</v>
      </c>
      <c r="BW124" s="1014"/>
      <c r="BX124" s="1014"/>
      <c r="BY124" s="1014"/>
      <c r="BZ124" s="1014"/>
      <c r="CA124" s="1014" t="s">
        <v>121</v>
      </c>
      <c r="CB124" s="1014"/>
      <c r="CC124" s="1014"/>
      <c r="CD124" s="1014"/>
      <c r="CE124" s="1014"/>
      <c r="CF124" s="1015"/>
      <c r="CG124" s="1016"/>
      <c r="CH124" s="1016"/>
      <c r="CI124" s="1016"/>
      <c r="CJ124" s="1017"/>
      <c r="CK124" s="999"/>
      <c r="CL124" s="999"/>
      <c r="CM124" s="999"/>
      <c r="CN124" s="999"/>
      <c r="CO124" s="1000"/>
      <c r="CP124" s="1006" t="s">
        <v>450</v>
      </c>
      <c r="CQ124" s="1007"/>
      <c r="CR124" s="1007"/>
      <c r="CS124" s="1007"/>
      <c r="CT124" s="1007"/>
      <c r="CU124" s="1007"/>
      <c r="CV124" s="1007"/>
      <c r="CW124" s="1007"/>
      <c r="CX124" s="1007"/>
      <c r="CY124" s="1007"/>
      <c r="CZ124" s="1007"/>
      <c r="DA124" s="1007"/>
      <c r="DB124" s="1007"/>
      <c r="DC124" s="1007"/>
      <c r="DD124" s="1007"/>
      <c r="DE124" s="1007"/>
      <c r="DF124" s="1008"/>
      <c r="DG124" s="991">
        <v>165458</v>
      </c>
      <c r="DH124" s="973"/>
      <c r="DI124" s="973"/>
      <c r="DJ124" s="973"/>
      <c r="DK124" s="974"/>
      <c r="DL124" s="972">
        <v>166723</v>
      </c>
      <c r="DM124" s="973"/>
      <c r="DN124" s="973"/>
      <c r="DO124" s="973"/>
      <c r="DP124" s="974"/>
      <c r="DQ124" s="972" t="s">
        <v>121</v>
      </c>
      <c r="DR124" s="973"/>
      <c r="DS124" s="973"/>
      <c r="DT124" s="973"/>
      <c r="DU124" s="974"/>
      <c r="DV124" s="975" t="s">
        <v>121</v>
      </c>
      <c r="DW124" s="976"/>
      <c r="DX124" s="976"/>
      <c r="DY124" s="976"/>
      <c r="DZ124" s="977"/>
    </row>
    <row r="125" spans="1:130" s="212" customFormat="1" ht="26.25" customHeight="1" x14ac:dyDescent="0.2">
      <c r="A125" s="1045"/>
      <c r="B125" s="936"/>
      <c r="C125" s="909" t="s">
        <v>439</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451</v>
      </c>
      <c r="CL125" s="994"/>
      <c r="CM125" s="994"/>
      <c r="CN125" s="994"/>
      <c r="CO125" s="995"/>
      <c r="CP125" s="916" t="s">
        <v>452</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12" customFormat="1" ht="26.25" customHeight="1" thickBot="1" x14ac:dyDescent="0.25">
      <c r="A126" s="1045"/>
      <c r="B126" s="936"/>
      <c r="C126" s="909" t="s">
        <v>441</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121</v>
      </c>
      <c r="AB126" s="946"/>
      <c r="AC126" s="946"/>
      <c r="AD126" s="946"/>
      <c r="AE126" s="947"/>
      <c r="AF126" s="948" t="s">
        <v>121</v>
      </c>
      <c r="AG126" s="946"/>
      <c r="AH126" s="946"/>
      <c r="AI126" s="946"/>
      <c r="AJ126" s="947"/>
      <c r="AK126" s="948" t="s">
        <v>121</v>
      </c>
      <c r="AL126" s="946"/>
      <c r="AM126" s="946"/>
      <c r="AN126" s="946"/>
      <c r="AO126" s="947"/>
      <c r="AP126" s="949" t="s">
        <v>121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453</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12" customFormat="1" ht="26.25" customHeight="1" x14ac:dyDescent="0.2">
      <c r="A127" s="1046"/>
      <c r="B127" s="938"/>
      <c r="C127" s="960" t="s">
        <v>454</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121</v>
      </c>
      <c r="AB127" s="946"/>
      <c r="AC127" s="946"/>
      <c r="AD127" s="946"/>
      <c r="AE127" s="947"/>
      <c r="AF127" s="948" t="s">
        <v>121</v>
      </c>
      <c r="AG127" s="946"/>
      <c r="AH127" s="946"/>
      <c r="AI127" s="946"/>
      <c r="AJ127" s="947"/>
      <c r="AK127" s="948" t="s">
        <v>121</v>
      </c>
      <c r="AL127" s="946"/>
      <c r="AM127" s="946"/>
      <c r="AN127" s="946"/>
      <c r="AO127" s="947"/>
      <c r="AP127" s="949" t="s">
        <v>121</v>
      </c>
      <c r="AQ127" s="950"/>
      <c r="AR127" s="950"/>
      <c r="AS127" s="950"/>
      <c r="AT127" s="951"/>
      <c r="AU127" s="214"/>
      <c r="AV127" s="214"/>
      <c r="AW127" s="214"/>
      <c r="AX127" s="1019" t="s">
        <v>455</v>
      </c>
      <c r="AY127" s="1020"/>
      <c r="AZ127" s="1020"/>
      <c r="BA127" s="1020"/>
      <c r="BB127" s="1020"/>
      <c r="BC127" s="1020"/>
      <c r="BD127" s="1020"/>
      <c r="BE127" s="1021"/>
      <c r="BF127" s="1022" t="s">
        <v>456</v>
      </c>
      <c r="BG127" s="1020"/>
      <c r="BH127" s="1020"/>
      <c r="BI127" s="1020"/>
      <c r="BJ127" s="1020"/>
      <c r="BK127" s="1020"/>
      <c r="BL127" s="1021"/>
      <c r="BM127" s="1022" t="s">
        <v>457</v>
      </c>
      <c r="BN127" s="1020"/>
      <c r="BO127" s="1020"/>
      <c r="BP127" s="1020"/>
      <c r="BQ127" s="1020"/>
      <c r="BR127" s="1020"/>
      <c r="BS127" s="1021"/>
      <c r="BT127" s="1022" t="s">
        <v>458</v>
      </c>
      <c r="BU127" s="1020"/>
      <c r="BV127" s="1020"/>
      <c r="BW127" s="1020"/>
      <c r="BX127" s="1020"/>
      <c r="BY127" s="1020"/>
      <c r="BZ127" s="1043"/>
      <c r="CA127" s="214"/>
      <c r="CB127" s="214"/>
      <c r="CC127" s="214"/>
      <c r="CD127" s="237"/>
      <c r="CE127" s="237"/>
      <c r="CF127" s="237"/>
      <c r="CG127" s="214"/>
      <c r="CH127" s="214"/>
      <c r="CI127" s="214"/>
      <c r="CJ127" s="236"/>
      <c r="CK127" s="1010"/>
      <c r="CL127" s="997"/>
      <c r="CM127" s="997"/>
      <c r="CN127" s="997"/>
      <c r="CO127" s="998"/>
      <c r="CP127" s="909" t="s">
        <v>459</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12" customFormat="1" ht="26.25" customHeight="1" thickBot="1" x14ac:dyDescent="0.25">
      <c r="A128" s="1029" t="s">
        <v>460</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461</v>
      </c>
      <c r="X128" s="1031"/>
      <c r="Y128" s="1031"/>
      <c r="Z128" s="1032"/>
      <c r="AA128" s="1033">
        <v>1684</v>
      </c>
      <c r="AB128" s="1034"/>
      <c r="AC128" s="1034"/>
      <c r="AD128" s="1034"/>
      <c r="AE128" s="1035"/>
      <c r="AF128" s="1036" t="s">
        <v>121</v>
      </c>
      <c r="AG128" s="1034"/>
      <c r="AH128" s="1034"/>
      <c r="AI128" s="1034"/>
      <c r="AJ128" s="1035"/>
      <c r="AK128" s="1036" t="s">
        <v>121</v>
      </c>
      <c r="AL128" s="1034"/>
      <c r="AM128" s="1034"/>
      <c r="AN128" s="1034"/>
      <c r="AO128" s="1035"/>
      <c r="AP128" s="1037"/>
      <c r="AQ128" s="1038"/>
      <c r="AR128" s="1038"/>
      <c r="AS128" s="1038"/>
      <c r="AT128" s="1039"/>
      <c r="AU128" s="214"/>
      <c r="AV128" s="214"/>
      <c r="AW128" s="214"/>
      <c r="AX128" s="883" t="s">
        <v>462</v>
      </c>
      <c r="AY128" s="884"/>
      <c r="AZ128" s="884"/>
      <c r="BA128" s="884"/>
      <c r="BB128" s="884"/>
      <c r="BC128" s="884"/>
      <c r="BD128" s="884"/>
      <c r="BE128" s="885"/>
      <c r="BF128" s="1040" t="s">
        <v>121</v>
      </c>
      <c r="BG128" s="1041"/>
      <c r="BH128" s="1041"/>
      <c r="BI128" s="1041"/>
      <c r="BJ128" s="1041"/>
      <c r="BK128" s="1041"/>
      <c r="BL128" s="1042"/>
      <c r="BM128" s="1040">
        <v>15</v>
      </c>
      <c r="BN128" s="1041"/>
      <c r="BO128" s="1041"/>
      <c r="BP128" s="1041"/>
      <c r="BQ128" s="1041"/>
      <c r="BR128" s="1041"/>
      <c r="BS128" s="1042"/>
      <c r="BT128" s="1040">
        <v>20</v>
      </c>
      <c r="BU128" s="1041"/>
      <c r="BV128" s="1041"/>
      <c r="BW128" s="1041"/>
      <c r="BX128" s="1041"/>
      <c r="BY128" s="1041"/>
      <c r="BZ128" s="1063"/>
      <c r="CA128" s="237"/>
      <c r="CB128" s="237"/>
      <c r="CC128" s="237"/>
      <c r="CD128" s="237"/>
      <c r="CE128" s="237"/>
      <c r="CF128" s="237"/>
      <c r="CG128" s="214"/>
      <c r="CH128" s="214"/>
      <c r="CI128" s="214"/>
      <c r="CJ128" s="236"/>
      <c r="CK128" s="1011"/>
      <c r="CL128" s="1012"/>
      <c r="CM128" s="1012"/>
      <c r="CN128" s="1012"/>
      <c r="CO128" s="1013"/>
      <c r="CP128" s="1023" t="s">
        <v>463</v>
      </c>
      <c r="CQ128" s="713"/>
      <c r="CR128" s="713"/>
      <c r="CS128" s="713"/>
      <c r="CT128" s="713"/>
      <c r="CU128" s="713"/>
      <c r="CV128" s="713"/>
      <c r="CW128" s="713"/>
      <c r="CX128" s="713"/>
      <c r="CY128" s="713"/>
      <c r="CZ128" s="713"/>
      <c r="DA128" s="713"/>
      <c r="DB128" s="713"/>
      <c r="DC128" s="713"/>
      <c r="DD128" s="713"/>
      <c r="DE128" s="713"/>
      <c r="DF128" s="1024"/>
      <c r="DG128" s="1025" t="s">
        <v>121</v>
      </c>
      <c r="DH128" s="1026"/>
      <c r="DI128" s="1026"/>
      <c r="DJ128" s="1026"/>
      <c r="DK128" s="1026"/>
      <c r="DL128" s="1026" t="s">
        <v>121</v>
      </c>
      <c r="DM128" s="1026"/>
      <c r="DN128" s="1026"/>
      <c r="DO128" s="1026"/>
      <c r="DP128" s="1026"/>
      <c r="DQ128" s="1026" t="s">
        <v>121</v>
      </c>
      <c r="DR128" s="1026"/>
      <c r="DS128" s="1026"/>
      <c r="DT128" s="1026"/>
      <c r="DU128" s="1026"/>
      <c r="DV128" s="1027" t="s">
        <v>121</v>
      </c>
      <c r="DW128" s="1027"/>
      <c r="DX128" s="1027"/>
      <c r="DY128" s="1027"/>
      <c r="DZ128" s="1028"/>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464</v>
      </c>
      <c r="X129" s="1058"/>
      <c r="Y129" s="1058"/>
      <c r="Z129" s="1059"/>
      <c r="AA129" s="945">
        <v>460718</v>
      </c>
      <c r="AB129" s="946"/>
      <c r="AC129" s="946"/>
      <c r="AD129" s="946"/>
      <c r="AE129" s="947"/>
      <c r="AF129" s="948">
        <v>448363</v>
      </c>
      <c r="AG129" s="946"/>
      <c r="AH129" s="946"/>
      <c r="AI129" s="946"/>
      <c r="AJ129" s="947"/>
      <c r="AK129" s="948">
        <v>449194</v>
      </c>
      <c r="AL129" s="946"/>
      <c r="AM129" s="946"/>
      <c r="AN129" s="946"/>
      <c r="AO129" s="947"/>
      <c r="AP129" s="1060"/>
      <c r="AQ129" s="1061"/>
      <c r="AR129" s="1061"/>
      <c r="AS129" s="1061"/>
      <c r="AT129" s="1062"/>
      <c r="AU129" s="215"/>
      <c r="AV129" s="215"/>
      <c r="AW129" s="215"/>
      <c r="AX129" s="1052" t="s">
        <v>465</v>
      </c>
      <c r="AY129" s="910"/>
      <c r="AZ129" s="910"/>
      <c r="BA129" s="910"/>
      <c r="BB129" s="910"/>
      <c r="BC129" s="910"/>
      <c r="BD129" s="910"/>
      <c r="BE129" s="911"/>
      <c r="BF129" s="1053" t="s">
        <v>121</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466</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467</v>
      </c>
      <c r="X130" s="1058"/>
      <c r="Y130" s="1058"/>
      <c r="Z130" s="1059"/>
      <c r="AA130" s="945">
        <v>50627</v>
      </c>
      <c r="AB130" s="946"/>
      <c r="AC130" s="946"/>
      <c r="AD130" s="946"/>
      <c r="AE130" s="947"/>
      <c r="AF130" s="948">
        <v>49333</v>
      </c>
      <c r="AG130" s="946"/>
      <c r="AH130" s="946"/>
      <c r="AI130" s="946"/>
      <c r="AJ130" s="947"/>
      <c r="AK130" s="948">
        <v>49142</v>
      </c>
      <c r="AL130" s="946"/>
      <c r="AM130" s="946"/>
      <c r="AN130" s="946"/>
      <c r="AO130" s="947"/>
      <c r="AP130" s="1060"/>
      <c r="AQ130" s="1061"/>
      <c r="AR130" s="1061"/>
      <c r="AS130" s="1061"/>
      <c r="AT130" s="1062"/>
      <c r="AU130" s="215"/>
      <c r="AV130" s="215"/>
      <c r="AW130" s="215"/>
      <c r="AX130" s="1052" t="s">
        <v>468</v>
      </c>
      <c r="AY130" s="910"/>
      <c r="AZ130" s="910"/>
      <c r="BA130" s="910"/>
      <c r="BB130" s="910"/>
      <c r="BC130" s="910"/>
      <c r="BD130" s="910"/>
      <c r="BE130" s="911"/>
      <c r="BF130" s="1088">
        <v>6.8</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469</v>
      </c>
      <c r="X131" s="1095"/>
      <c r="Y131" s="1095"/>
      <c r="Z131" s="1096"/>
      <c r="AA131" s="991">
        <v>410091</v>
      </c>
      <c r="AB131" s="973"/>
      <c r="AC131" s="973"/>
      <c r="AD131" s="973"/>
      <c r="AE131" s="974"/>
      <c r="AF131" s="972">
        <v>399030</v>
      </c>
      <c r="AG131" s="973"/>
      <c r="AH131" s="973"/>
      <c r="AI131" s="973"/>
      <c r="AJ131" s="974"/>
      <c r="AK131" s="972">
        <v>400052</v>
      </c>
      <c r="AL131" s="973"/>
      <c r="AM131" s="973"/>
      <c r="AN131" s="973"/>
      <c r="AO131" s="974"/>
      <c r="AP131" s="1097"/>
      <c r="AQ131" s="1098"/>
      <c r="AR131" s="1098"/>
      <c r="AS131" s="1098"/>
      <c r="AT131" s="1099"/>
      <c r="AU131" s="215"/>
      <c r="AV131" s="215"/>
      <c r="AW131" s="215"/>
      <c r="AX131" s="1070" t="s">
        <v>470</v>
      </c>
      <c r="AY131" s="713"/>
      <c r="AZ131" s="713"/>
      <c r="BA131" s="713"/>
      <c r="BB131" s="713"/>
      <c r="BC131" s="713"/>
      <c r="BD131" s="713"/>
      <c r="BE131" s="1024"/>
      <c r="BF131" s="1071" t="s">
        <v>121</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471</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472</v>
      </c>
      <c r="W132" s="1081"/>
      <c r="X132" s="1081"/>
      <c r="Y132" s="1081"/>
      <c r="Z132" s="1082"/>
      <c r="AA132" s="1083">
        <v>6.6129224979999996</v>
      </c>
      <c r="AB132" s="1084"/>
      <c r="AC132" s="1084"/>
      <c r="AD132" s="1084"/>
      <c r="AE132" s="1085"/>
      <c r="AF132" s="1086">
        <v>7.1370573640000003</v>
      </c>
      <c r="AG132" s="1084"/>
      <c r="AH132" s="1084"/>
      <c r="AI132" s="1084"/>
      <c r="AJ132" s="1085"/>
      <c r="AK132" s="1086">
        <v>6.6736324280000003</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473</v>
      </c>
      <c r="W133" s="1064"/>
      <c r="X133" s="1064"/>
      <c r="Y133" s="1064"/>
      <c r="Z133" s="1065"/>
      <c r="AA133" s="1066">
        <v>6.5</v>
      </c>
      <c r="AB133" s="1067"/>
      <c r="AC133" s="1067"/>
      <c r="AD133" s="1067"/>
      <c r="AE133" s="1068"/>
      <c r="AF133" s="1066">
        <v>6.8</v>
      </c>
      <c r="AG133" s="1067"/>
      <c r="AH133" s="1067"/>
      <c r="AI133" s="1067"/>
      <c r="AJ133" s="1068"/>
      <c r="AK133" s="1066">
        <v>6.8</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eaZFC8yGWwiZ2KZSlDvEa1hbFJgZteJVcDSH/6UjtGy+vojtrsD3KVZh46bHiRDc9Y5L5LKBrtMcgDbFk6SgLA==" saltValue="GD6ToNzWg5n/B8lAvNtGx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474</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pOkLUmlQmopBrHg3FGgaumVZawj/SXY35CAq9iqlqBVkxmFDCIHo2m3ItYQDKJwhMSXYsgX4bYNKJ+qhqTcUFw==" saltValue="3DErPKShtlWGnlquG10RW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rDaPCsF5K1zGyi3tgkpuY0eozslsnKPo9610J/easdHzap8nsXtY+n28js0Fy8SO/7ReMGob2PN8g+bjpw1Zgg==" saltValue="vLKsWZoBKm8rMR7/JJ5Ml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476</v>
      </c>
      <c r="AL6" s="248"/>
      <c r="AM6" s="248"/>
      <c r="AN6" s="248"/>
    </row>
    <row r="7" spans="1:46" ht="13.5" customHeight="1" x14ac:dyDescent="0.2">
      <c r="A7" s="247"/>
      <c r="AK7" s="250"/>
      <c r="AL7" s="251"/>
      <c r="AM7" s="251"/>
      <c r="AN7" s="252"/>
      <c r="AO7" s="1101" t="s">
        <v>477</v>
      </c>
      <c r="AP7" s="253"/>
      <c r="AQ7" s="254" t="s">
        <v>478</v>
      </c>
      <c r="AR7" s="255"/>
    </row>
    <row r="8" spans="1:46" ht="13.2" x14ac:dyDescent="0.2">
      <c r="A8" s="247"/>
      <c r="AK8" s="256"/>
      <c r="AL8" s="257"/>
      <c r="AM8" s="257"/>
      <c r="AN8" s="258"/>
      <c r="AO8" s="1102"/>
      <c r="AP8" s="259" t="s">
        <v>479</v>
      </c>
      <c r="AQ8" s="260" t="s">
        <v>480</v>
      </c>
      <c r="AR8" s="261" t="s">
        <v>481</v>
      </c>
    </row>
    <row r="9" spans="1:46" ht="13.2" x14ac:dyDescent="0.2">
      <c r="A9" s="247"/>
      <c r="AK9" s="1103" t="s">
        <v>482</v>
      </c>
      <c r="AL9" s="1104"/>
      <c r="AM9" s="1104"/>
      <c r="AN9" s="1105"/>
      <c r="AO9" s="262">
        <v>247704</v>
      </c>
      <c r="AP9" s="262">
        <v>825680</v>
      </c>
      <c r="AQ9" s="263">
        <v>289558</v>
      </c>
      <c r="AR9" s="264">
        <v>185.2</v>
      </c>
    </row>
    <row r="10" spans="1:46" ht="13.5" customHeight="1" x14ac:dyDescent="0.2">
      <c r="A10" s="247"/>
      <c r="AK10" s="1103" t="s">
        <v>483</v>
      </c>
      <c r="AL10" s="1104"/>
      <c r="AM10" s="1104"/>
      <c r="AN10" s="1105"/>
      <c r="AO10" s="265">
        <v>4026</v>
      </c>
      <c r="AP10" s="265">
        <v>13420</v>
      </c>
      <c r="AQ10" s="266">
        <v>31838</v>
      </c>
      <c r="AR10" s="267">
        <v>-57.8</v>
      </c>
    </row>
    <row r="11" spans="1:46" ht="13.5" customHeight="1" x14ac:dyDescent="0.2">
      <c r="A11" s="247"/>
      <c r="AK11" s="1103" t="s">
        <v>484</v>
      </c>
      <c r="AL11" s="1104"/>
      <c r="AM11" s="1104"/>
      <c r="AN11" s="1105"/>
      <c r="AO11" s="265">
        <v>820</v>
      </c>
      <c r="AP11" s="265">
        <v>2733</v>
      </c>
      <c r="AQ11" s="266">
        <v>5309</v>
      </c>
      <c r="AR11" s="267">
        <v>-48.5</v>
      </c>
    </row>
    <row r="12" spans="1:46" ht="13.5" customHeight="1" x14ac:dyDescent="0.2">
      <c r="A12" s="247"/>
      <c r="AK12" s="1103" t="s">
        <v>485</v>
      </c>
      <c r="AL12" s="1104"/>
      <c r="AM12" s="1104"/>
      <c r="AN12" s="1105"/>
      <c r="AO12" s="265" t="s">
        <v>486</v>
      </c>
      <c r="AP12" s="265" t="s">
        <v>486</v>
      </c>
      <c r="AQ12" s="266" t="s">
        <v>486</v>
      </c>
      <c r="AR12" s="267" t="s">
        <v>486</v>
      </c>
    </row>
    <row r="13" spans="1:46" ht="13.5" customHeight="1" x14ac:dyDescent="0.2">
      <c r="A13" s="247"/>
      <c r="AK13" s="1103" t="s">
        <v>487</v>
      </c>
      <c r="AL13" s="1104"/>
      <c r="AM13" s="1104"/>
      <c r="AN13" s="1105"/>
      <c r="AO13" s="265">
        <v>12940</v>
      </c>
      <c r="AP13" s="265">
        <v>43133</v>
      </c>
      <c r="AQ13" s="266">
        <v>8195</v>
      </c>
      <c r="AR13" s="267">
        <v>426.3</v>
      </c>
    </row>
    <row r="14" spans="1:46" ht="13.5" customHeight="1" x14ac:dyDescent="0.2">
      <c r="A14" s="247"/>
      <c r="AK14" s="1103" t="s">
        <v>488</v>
      </c>
      <c r="AL14" s="1104"/>
      <c r="AM14" s="1104"/>
      <c r="AN14" s="1105"/>
      <c r="AO14" s="265">
        <v>12875</v>
      </c>
      <c r="AP14" s="265">
        <v>42917</v>
      </c>
      <c r="AQ14" s="266">
        <v>5752</v>
      </c>
      <c r="AR14" s="267">
        <v>646.1</v>
      </c>
    </row>
    <row r="15" spans="1:46" ht="13.5" customHeight="1" x14ac:dyDescent="0.2">
      <c r="A15" s="247"/>
      <c r="AK15" s="1106" t="s">
        <v>489</v>
      </c>
      <c r="AL15" s="1107"/>
      <c r="AM15" s="1107"/>
      <c r="AN15" s="1108"/>
      <c r="AO15" s="265">
        <v>-14834</v>
      </c>
      <c r="AP15" s="265">
        <v>-49447</v>
      </c>
      <c r="AQ15" s="266">
        <v>-17150</v>
      </c>
      <c r="AR15" s="267">
        <v>188.3</v>
      </c>
    </row>
    <row r="16" spans="1:46" ht="13.2" x14ac:dyDescent="0.2">
      <c r="A16" s="247"/>
      <c r="AK16" s="1106" t="s">
        <v>176</v>
      </c>
      <c r="AL16" s="1107"/>
      <c r="AM16" s="1107"/>
      <c r="AN16" s="1108"/>
      <c r="AO16" s="265">
        <v>263531</v>
      </c>
      <c r="AP16" s="265">
        <v>878437</v>
      </c>
      <c r="AQ16" s="266">
        <v>323504</v>
      </c>
      <c r="AR16" s="267">
        <v>171.5</v>
      </c>
    </row>
    <row r="17" spans="1:46" ht="13.2" x14ac:dyDescent="0.2">
      <c r="A17" s="247"/>
    </row>
    <row r="18" spans="1:46" ht="13.2" x14ac:dyDescent="0.2">
      <c r="A18" s="247"/>
      <c r="AQ18" s="268"/>
      <c r="AR18" s="268"/>
    </row>
    <row r="19" spans="1:46" ht="13.2" x14ac:dyDescent="0.2">
      <c r="A19" s="247"/>
      <c r="AK19" s="243" t="s">
        <v>490</v>
      </c>
    </row>
    <row r="20" spans="1:46" ht="13.2" x14ac:dyDescent="0.2">
      <c r="A20" s="247"/>
      <c r="AK20" s="269"/>
      <c r="AL20" s="270"/>
      <c r="AM20" s="270"/>
      <c r="AN20" s="271"/>
      <c r="AO20" s="272" t="s">
        <v>491</v>
      </c>
      <c r="AP20" s="273" t="s">
        <v>492</v>
      </c>
      <c r="AQ20" s="274" t="s">
        <v>493</v>
      </c>
      <c r="AR20" s="275"/>
    </row>
    <row r="21" spans="1:46" s="248" customFormat="1" ht="13.2" x14ac:dyDescent="0.2">
      <c r="A21" s="276"/>
      <c r="AK21" s="1109" t="s">
        <v>494</v>
      </c>
      <c r="AL21" s="1110"/>
      <c r="AM21" s="1110"/>
      <c r="AN21" s="1111"/>
      <c r="AO21" s="277">
        <v>70</v>
      </c>
      <c r="AP21" s="278">
        <v>26.26</v>
      </c>
      <c r="AQ21" s="279">
        <v>43.74</v>
      </c>
      <c r="AS21" s="280"/>
      <c r="AT21" s="276"/>
    </row>
    <row r="22" spans="1:46" s="248" customFormat="1" ht="13.2" x14ac:dyDescent="0.2">
      <c r="A22" s="276"/>
      <c r="AK22" s="1109" t="s">
        <v>495</v>
      </c>
      <c r="AL22" s="1110"/>
      <c r="AM22" s="1110"/>
      <c r="AN22" s="1111"/>
      <c r="AO22" s="281">
        <v>92.3</v>
      </c>
      <c r="AP22" s="282">
        <v>94.5</v>
      </c>
      <c r="AQ22" s="283">
        <v>-2.2000000000000002</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496</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498</v>
      </c>
      <c r="AL29" s="248"/>
      <c r="AM29" s="248"/>
      <c r="AN29" s="248"/>
      <c r="AS29" s="290"/>
    </row>
    <row r="30" spans="1:46" ht="13.5" customHeight="1" x14ac:dyDescent="0.2">
      <c r="A30" s="247"/>
      <c r="AK30" s="250"/>
      <c r="AL30" s="251"/>
      <c r="AM30" s="251"/>
      <c r="AN30" s="252"/>
      <c r="AO30" s="1101" t="s">
        <v>477</v>
      </c>
      <c r="AP30" s="253"/>
      <c r="AQ30" s="254" t="s">
        <v>478</v>
      </c>
      <c r="AR30" s="255"/>
    </row>
    <row r="31" spans="1:46" ht="13.2" x14ac:dyDescent="0.2">
      <c r="A31" s="247"/>
      <c r="AK31" s="256"/>
      <c r="AL31" s="257"/>
      <c r="AM31" s="257"/>
      <c r="AN31" s="258"/>
      <c r="AO31" s="1102"/>
      <c r="AP31" s="259" t="s">
        <v>479</v>
      </c>
      <c r="AQ31" s="260" t="s">
        <v>480</v>
      </c>
      <c r="AR31" s="261" t="s">
        <v>481</v>
      </c>
    </row>
    <row r="32" spans="1:46" ht="27" customHeight="1" x14ac:dyDescent="0.2">
      <c r="A32" s="247"/>
      <c r="AK32" s="1117" t="s">
        <v>499</v>
      </c>
      <c r="AL32" s="1118"/>
      <c r="AM32" s="1118"/>
      <c r="AN32" s="1119"/>
      <c r="AO32" s="291">
        <v>52426</v>
      </c>
      <c r="AP32" s="291">
        <v>174753</v>
      </c>
      <c r="AQ32" s="292">
        <v>167749</v>
      </c>
      <c r="AR32" s="293">
        <v>4.2</v>
      </c>
    </row>
    <row r="33" spans="1:46" ht="13.5" customHeight="1" x14ac:dyDescent="0.2">
      <c r="A33" s="247"/>
      <c r="AK33" s="1117" t="s">
        <v>500</v>
      </c>
      <c r="AL33" s="1118"/>
      <c r="AM33" s="1118"/>
      <c r="AN33" s="1119"/>
      <c r="AO33" s="291" t="s">
        <v>486</v>
      </c>
      <c r="AP33" s="291" t="s">
        <v>486</v>
      </c>
      <c r="AQ33" s="292" t="s">
        <v>486</v>
      </c>
      <c r="AR33" s="293" t="s">
        <v>486</v>
      </c>
    </row>
    <row r="34" spans="1:46" ht="27" customHeight="1" x14ac:dyDescent="0.2">
      <c r="A34" s="247"/>
      <c r="AK34" s="1117" t="s">
        <v>501</v>
      </c>
      <c r="AL34" s="1118"/>
      <c r="AM34" s="1118"/>
      <c r="AN34" s="1119"/>
      <c r="AO34" s="291" t="s">
        <v>486</v>
      </c>
      <c r="AP34" s="291" t="s">
        <v>486</v>
      </c>
      <c r="AQ34" s="292" t="s">
        <v>486</v>
      </c>
      <c r="AR34" s="293" t="s">
        <v>486</v>
      </c>
    </row>
    <row r="35" spans="1:46" ht="27" customHeight="1" x14ac:dyDescent="0.2">
      <c r="A35" s="247"/>
      <c r="AK35" s="1117" t="s">
        <v>502</v>
      </c>
      <c r="AL35" s="1118"/>
      <c r="AM35" s="1118"/>
      <c r="AN35" s="1119"/>
      <c r="AO35" s="291">
        <v>19351</v>
      </c>
      <c r="AP35" s="291">
        <v>64503</v>
      </c>
      <c r="AQ35" s="292">
        <v>32778</v>
      </c>
      <c r="AR35" s="293">
        <v>96.8</v>
      </c>
    </row>
    <row r="36" spans="1:46" ht="27" customHeight="1" x14ac:dyDescent="0.2">
      <c r="A36" s="247"/>
      <c r="AK36" s="1117" t="s">
        <v>503</v>
      </c>
      <c r="AL36" s="1118"/>
      <c r="AM36" s="1118"/>
      <c r="AN36" s="1119"/>
      <c r="AO36" s="291">
        <v>4063</v>
      </c>
      <c r="AP36" s="291">
        <v>13543</v>
      </c>
      <c r="AQ36" s="292">
        <v>4535</v>
      </c>
      <c r="AR36" s="293">
        <v>198.6</v>
      </c>
    </row>
    <row r="37" spans="1:46" ht="13.5" customHeight="1" x14ac:dyDescent="0.2">
      <c r="A37" s="247"/>
      <c r="AK37" s="1117" t="s">
        <v>504</v>
      </c>
      <c r="AL37" s="1118"/>
      <c r="AM37" s="1118"/>
      <c r="AN37" s="1119"/>
      <c r="AO37" s="291" t="s">
        <v>486</v>
      </c>
      <c r="AP37" s="291" t="s">
        <v>486</v>
      </c>
      <c r="AQ37" s="292">
        <v>1146</v>
      </c>
      <c r="AR37" s="293" t="s">
        <v>486</v>
      </c>
    </row>
    <row r="38" spans="1:46" ht="27" customHeight="1" x14ac:dyDescent="0.2">
      <c r="A38" s="247"/>
      <c r="AK38" s="1120" t="s">
        <v>505</v>
      </c>
      <c r="AL38" s="1121"/>
      <c r="AM38" s="1121"/>
      <c r="AN38" s="1122"/>
      <c r="AO38" s="294" t="s">
        <v>486</v>
      </c>
      <c r="AP38" s="294" t="s">
        <v>486</v>
      </c>
      <c r="AQ38" s="295">
        <v>37</v>
      </c>
      <c r="AR38" s="283" t="s">
        <v>486</v>
      </c>
      <c r="AS38" s="290"/>
    </row>
    <row r="39" spans="1:46" ht="13.2" x14ac:dyDescent="0.2">
      <c r="A39" s="247"/>
      <c r="AK39" s="1120" t="s">
        <v>506</v>
      </c>
      <c r="AL39" s="1121"/>
      <c r="AM39" s="1121"/>
      <c r="AN39" s="1122"/>
      <c r="AO39" s="291" t="s">
        <v>486</v>
      </c>
      <c r="AP39" s="291" t="s">
        <v>486</v>
      </c>
      <c r="AQ39" s="292">
        <v>-7395</v>
      </c>
      <c r="AR39" s="293" t="s">
        <v>486</v>
      </c>
      <c r="AS39" s="290"/>
    </row>
    <row r="40" spans="1:46" ht="27" customHeight="1" x14ac:dyDescent="0.2">
      <c r="A40" s="247"/>
      <c r="AK40" s="1117" t="s">
        <v>507</v>
      </c>
      <c r="AL40" s="1118"/>
      <c r="AM40" s="1118"/>
      <c r="AN40" s="1119"/>
      <c r="AO40" s="291">
        <v>-49142</v>
      </c>
      <c r="AP40" s="291">
        <v>-163807</v>
      </c>
      <c r="AQ40" s="292">
        <v>-144519</v>
      </c>
      <c r="AR40" s="293">
        <v>13.3</v>
      </c>
      <c r="AS40" s="290"/>
    </row>
    <row r="41" spans="1:46" ht="13.2" x14ac:dyDescent="0.2">
      <c r="A41" s="247"/>
      <c r="AK41" s="1123" t="s">
        <v>286</v>
      </c>
      <c r="AL41" s="1124"/>
      <c r="AM41" s="1124"/>
      <c r="AN41" s="1125"/>
      <c r="AO41" s="291">
        <v>26698</v>
      </c>
      <c r="AP41" s="291">
        <v>88993</v>
      </c>
      <c r="AQ41" s="292">
        <v>54333</v>
      </c>
      <c r="AR41" s="293">
        <v>63.8</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508</v>
      </c>
    </row>
    <row r="48" spans="1:46" ht="13.2" x14ac:dyDescent="0.2">
      <c r="A48" s="247"/>
      <c r="AK48" s="301" t="s">
        <v>509</v>
      </c>
      <c r="AL48" s="301"/>
      <c r="AM48" s="301"/>
      <c r="AN48" s="301"/>
      <c r="AO48" s="301"/>
      <c r="AP48" s="301"/>
      <c r="AQ48" s="302"/>
      <c r="AR48" s="301"/>
    </row>
    <row r="49" spans="1:44" ht="13.5" customHeight="1" x14ac:dyDescent="0.2">
      <c r="A49" s="247"/>
      <c r="AK49" s="303"/>
      <c r="AL49" s="304"/>
      <c r="AM49" s="1112" t="s">
        <v>477</v>
      </c>
      <c r="AN49" s="1114" t="s">
        <v>510</v>
      </c>
      <c r="AO49" s="1115"/>
      <c r="AP49" s="1115"/>
      <c r="AQ49" s="1115"/>
      <c r="AR49" s="1116"/>
    </row>
    <row r="50" spans="1:44" ht="13.2" x14ac:dyDescent="0.2">
      <c r="A50" s="247"/>
      <c r="AK50" s="305"/>
      <c r="AL50" s="306"/>
      <c r="AM50" s="1113"/>
      <c r="AN50" s="307" t="s">
        <v>511</v>
      </c>
      <c r="AO50" s="308" t="s">
        <v>512</v>
      </c>
      <c r="AP50" s="309" t="s">
        <v>513</v>
      </c>
      <c r="AQ50" s="310" t="s">
        <v>514</v>
      </c>
      <c r="AR50" s="311" t="s">
        <v>515</v>
      </c>
    </row>
    <row r="51" spans="1:44" ht="13.2" x14ac:dyDescent="0.2">
      <c r="A51" s="247"/>
      <c r="AK51" s="303" t="s">
        <v>516</v>
      </c>
      <c r="AL51" s="304"/>
      <c r="AM51" s="312">
        <v>266334</v>
      </c>
      <c r="AN51" s="313">
        <v>859142</v>
      </c>
      <c r="AO51" s="314">
        <v>70.099999999999994</v>
      </c>
      <c r="AP51" s="315">
        <v>332350</v>
      </c>
      <c r="AQ51" s="316">
        <v>4.9000000000000004</v>
      </c>
      <c r="AR51" s="317">
        <v>65.2</v>
      </c>
    </row>
    <row r="52" spans="1:44" ht="13.2" x14ac:dyDescent="0.2">
      <c r="A52" s="247"/>
      <c r="AK52" s="318"/>
      <c r="AL52" s="319" t="s">
        <v>517</v>
      </c>
      <c r="AM52" s="320">
        <v>81212</v>
      </c>
      <c r="AN52" s="321">
        <v>261974</v>
      </c>
      <c r="AO52" s="322">
        <v>-48.1</v>
      </c>
      <c r="AP52" s="323">
        <v>200453</v>
      </c>
      <c r="AQ52" s="324">
        <v>0.7</v>
      </c>
      <c r="AR52" s="325">
        <v>-48.8</v>
      </c>
    </row>
    <row r="53" spans="1:44" ht="13.2" x14ac:dyDescent="0.2">
      <c r="A53" s="247"/>
      <c r="AK53" s="303" t="s">
        <v>518</v>
      </c>
      <c r="AL53" s="304"/>
      <c r="AM53" s="312">
        <v>68479</v>
      </c>
      <c r="AN53" s="313">
        <v>206262</v>
      </c>
      <c r="AO53" s="314">
        <v>-76</v>
      </c>
      <c r="AP53" s="315">
        <v>362690</v>
      </c>
      <c r="AQ53" s="316">
        <v>9.1</v>
      </c>
      <c r="AR53" s="317">
        <v>-85.1</v>
      </c>
    </row>
    <row r="54" spans="1:44" ht="13.2" x14ac:dyDescent="0.2">
      <c r="A54" s="247"/>
      <c r="AK54" s="318"/>
      <c r="AL54" s="319" t="s">
        <v>517</v>
      </c>
      <c r="AM54" s="320">
        <v>54256</v>
      </c>
      <c r="AN54" s="321">
        <v>163422</v>
      </c>
      <c r="AO54" s="322">
        <v>-37.6</v>
      </c>
      <c r="AP54" s="323">
        <v>172580</v>
      </c>
      <c r="AQ54" s="324">
        <v>-13.9</v>
      </c>
      <c r="AR54" s="325">
        <v>-23.7</v>
      </c>
    </row>
    <row r="55" spans="1:44" ht="13.2" x14ac:dyDescent="0.2">
      <c r="A55" s="247"/>
      <c r="AK55" s="303" t="s">
        <v>519</v>
      </c>
      <c r="AL55" s="304"/>
      <c r="AM55" s="312">
        <v>286876</v>
      </c>
      <c r="AN55" s="313">
        <v>904972</v>
      </c>
      <c r="AO55" s="314">
        <v>338.7</v>
      </c>
      <c r="AP55" s="315">
        <v>296093</v>
      </c>
      <c r="AQ55" s="316">
        <v>-18.399999999999999</v>
      </c>
      <c r="AR55" s="317">
        <v>357.1</v>
      </c>
    </row>
    <row r="56" spans="1:44" ht="13.2" x14ac:dyDescent="0.2">
      <c r="A56" s="247"/>
      <c r="AK56" s="318"/>
      <c r="AL56" s="319" t="s">
        <v>517</v>
      </c>
      <c r="AM56" s="320">
        <v>154893</v>
      </c>
      <c r="AN56" s="321">
        <v>488621</v>
      </c>
      <c r="AO56" s="322">
        <v>199</v>
      </c>
      <c r="AP56" s="323">
        <v>140545</v>
      </c>
      <c r="AQ56" s="324">
        <v>-18.600000000000001</v>
      </c>
      <c r="AR56" s="325">
        <v>217.6</v>
      </c>
    </row>
    <row r="57" spans="1:44" ht="13.2" x14ac:dyDescent="0.2">
      <c r="A57" s="247"/>
      <c r="AK57" s="303" t="s">
        <v>520</v>
      </c>
      <c r="AL57" s="304"/>
      <c r="AM57" s="312">
        <v>109405</v>
      </c>
      <c r="AN57" s="313">
        <v>348424</v>
      </c>
      <c r="AO57" s="314">
        <v>-61.5</v>
      </c>
      <c r="AP57" s="315">
        <v>308655</v>
      </c>
      <c r="AQ57" s="316">
        <v>4.2</v>
      </c>
      <c r="AR57" s="317">
        <v>-65.7</v>
      </c>
    </row>
    <row r="58" spans="1:44" ht="13.2" x14ac:dyDescent="0.2">
      <c r="A58" s="247"/>
      <c r="AK58" s="318"/>
      <c r="AL58" s="319" t="s">
        <v>517</v>
      </c>
      <c r="AM58" s="320">
        <v>74362</v>
      </c>
      <c r="AN58" s="321">
        <v>236822</v>
      </c>
      <c r="AO58" s="322">
        <v>-51.5</v>
      </c>
      <c r="AP58" s="323">
        <v>169887</v>
      </c>
      <c r="AQ58" s="324">
        <v>20.9</v>
      </c>
      <c r="AR58" s="325">
        <v>-72.400000000000006</v>
      </c>
    </row>
    <row r="59" spans="1:44" ht="13.2" x14ac:dyDescent="0.2">
      <c r="A59" s="247"/>
      <c r="AK59" s="303" t="s">
        <v>521</v>
      </c>
      <c r="AL59" s="304"/>
      <c r="AM59" s="312">
        <v>589616</v>
      </c>
      <c r="AN59" s="313">
        <v>1965387</v>
      </c>
      <c r="AO59" s="314">
        <v>464.1</v>
      </c>
      <c r="AP59" s="315">
        <v>325476</v>
      </c>
      <c r="AQ59" s="316">
        <v>5.4</v>
      </c>
      <c r="AR59" s="317">
        <v>458.7</v>
      </c>
    </row>
    <row r="60" spans="1:44" ht="13.2" x14ac:dyDescent="0.2">
      <c r="A60" s="247"/>
      <c r="AK60" s="318"/>
      <c r="AL60" s="319" t="s">
        <v>517</v>
      </c>
      <c r="AM60" s="320">
        <v>589616</v>
      </c>
      <c r="AN60" s="321">
        <v>1965387</v>
      </c>
      <c r="AO60" s="322">
        <v>729.9</v>
      </c>
      <c r="AP60" s="323">
        <v>190204</v>
      </c>
      <c r="AQ60" s="324">
        <v>12</v>
      </c>
      <c r="AR60" s="325">
        <v>717.9</v>
      </c>
    </row>
    <row r="61" spans="1:44" ht="13.2" x14ac:dyDescent="0.2">
      <c r="A61" s="247"/>
      <c r="AK61" s="303" t="s">
        <v>522</v>
      </c>
      <c r="AL61" s="326"/>
      <c r="AM61" s="312">
        <v>264142</v>
      </c>
      <c r="AN61" s="313">
        <v>856837</v>
      </c>
      <c r="AO61" s="314">
        <v>147.1</v>
      </c>
      <c r="AP61" s="315">
        <v>325053</v>
      </c>
      <c r="AQ61" s="327">
        <v>1</v>
      </c>
      <c r="AR61" s="317">
        <v>146.1</v>
      </c>
    </row>
    <row r="62" spans="1:44" ht="13.2" x14ac:dyDescent="0.2">
      <c r="A62" s="247"/>
      <c r="AK62" s="318"/>
      <c r="AL62" s="319" t="s">
        <v>517</v>
      </c>
      <c r="AM62" s="320">
        <v>190868</v>
      </c>
      <c r="AN62" s="321">
        <v>623245</v>
      </c>
      <c r="AO62" s="322">
        <v>158.30000000000001</v>
      </c>
      <c r="AP62" s="323">
        <v>174734</v>
      </c>
      <c r="AQ62" s="324">
        <v>0.2</v>
      </c>
      <c r="AR62" s="325">
        <v>158.1</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i9Aw2znFHZcWrQUu+0quShPWbWLPivtxPXjSmBC7gPXSFtUZHr0ev3WxVk80wGT9Hc7pQnClpzddXtPDkr7OmA==" saltValue="VDmvKDOHltKwEJsawiIj2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474</v>
      </c>
    </row>
    <row r="121" spans="125:125" ht="13.5" hidden="1" customHeight="1" x14ac:dyDescent="0.2">
      <c r="DU121" s="241"/>
    </row>
  </sheetData>
  <sheetProtection algorithmName="SHA-512" hashValue="1gyBvrbShCkUZlugP1sSKACPN5cV5nWW271KNmnsroI6nB53qjBPHURQMWF0ucGq3CIhwx42yBqJ9qUBZJK8rA==" saltValue="AozdvkUW2YfjPEo+EU2uu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474</v>
      </c>
    </row>
  </sheetData>
  <sheetProtection algorithmName="SHA-512" hashValue="2BnquLiZc8TJsIAMqu3+6qbF4Xe/N1Am4f0KAbgNGczHWjDDZBJ8BAsYkXHnq5TakQ7EbAZRSm2ojpA9aaj3Gw==" saltValue="gLorBz6+5BABKBEQQ47pc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238.89</v>
      </c>
      <c r="G47" s="12">
        <v>194.75</v>
      </c>
      <c r="H47" s="12">
        <v>204.95</v>
      </c>
      <c r="I47" s="12">
        <v>212.83</v>
      </c>
      <c r="J47" s="13">
        <v>212.68</v>
      </c>
    </row>
    <row r="48" spans="2:10" ht="57.75" customHeight="1" x14ac:dyDescent="0.2">
      <c r="B48" s="14"/>
      <c r="C48" s="1128" t="s">
        <v>4</v>
      </c>
      <c r="D48" s="1128"/>
      <c r="E48" s="1129"/>
      <c r="F48" s="15">
        <v>28.74</v>
      </c>
      <c r="G48" s="16">
        <v>19.11</v>
      </c>
      <c r="H48" s="16">
        <v>20.21</v>
      </c>
      <c r="I48" s="16">
        <v>38.28</v>
      </c>
      <c r="J48" s="17">
        <v>27.8</v>
      </c>
    </row>
    <row r="49" spans="2:10" ht="57.75" customHeight="1" thickBot="1" x14ac:dyDescent="0.25">
      <c r="B49" s="18"/>
      <c r="C49" s="1130" t="s">
        <v>5</v>
      </c>
      <c r="D49" s="1130"/>
      <c r="E49" s="1131"/>
      <c r="F49" s="19">
        <v>22.1</v>
      </c>
      <c r="G49" s="20">
        <v>5.25</v>
      </c>
      <c r="H49" s="20">
        <v>7.25</v>
      </c>
      <c r="I49" s="20">
        <v>19.739999999999998</v>
      </c>
      <c r="J49" s="21" t="s">
        <v>529</v>
      </c>
    </row>
    <row r="50" spans="2:10" ht="13.2" x14ac:dyDescent="0.2"/>
  </sheetData>
  <sheetProtection algorithmName="SHA-512" hashValue="cbJVOApO6QtpXMLM5pX5Sv5dCIfd+yfFE/3uYxlDok89IbBm4Rw7OrG3QG8AIzMG1IZK3Zncsr6vTc2gWGm6og==" saltValue="5cwRXhflJ7phUkp6c3OG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戸田　浩平</cp:lastModifiedBy>
  <dcterms:created xsi:type="dcterms:W3CDTF">2026-02-26T09:38:47Z</dcterms:created>
  <dcterms:modified xsi:type="dcterms:W3CDTF">2026-03-23T06:38:10Z</dcterms:modified>
  <cp:category/>
</cp:coreProperties>
</file>