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18 東大和市○▲◎\"/>
    </mc:Choice>
  </mc:AlternateContent>
  <xr:revisionPtr revIDLastSave="0" documentId="13_ncr:1_{6902D28D-2DE3-44EB-BE15-48E275001204}" xr6:coauthVersionLast="47" xr6:coauthVersionMax="47" xr10:uidLastSave="{00000000-0000-0000-0000-000000000000}"/>
  <bookViews>
    <workbookView xWindow="28680" yWindow="-120" windowWidth="29040" windowHeight="15720" tabRatio="84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U34" i="10" s="1"/>
  <c r="U35" i="10" s="1"/>
  <c r="U36" i="10" s="1"/>
  <c r="BE35" i="10"/>
  <c r="AM35" i="10"/>
  <c r="C35" i="10"/>
  <c r="CO34" i="10"/>
  <c r="CO35" i="10" s="1"/>
  <c r="BW34" i="10"/>
  <c r="BW35" i="10" s="1"/>
  <c r="BW36" i="10" s="1"/>
  <c r="BW37" i="10" s="1"/>
  <c r="BW38" i="10" s="1"/>
  <c r="BW39" i="10" s="1"/>
  <c r="BW40" i="10" s="1"/>
  <c r="BW41" i="10" s="1"/>
  <c r="BW42" i="10" s="1"/>
  <c r="BW43" i="10" s="1"/>
  <c r="BE34" i="10"/>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<sst xmlns="http://schemas.openxmlformats.org/spreadsheetml/2006/main" count="1106" uniqueCount="562">
  <si>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</si>
  <si>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</si>
  <si>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</si>
  <si>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</si>
  <si>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</si>
  <si>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</si>
  <si>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</si>
  <si>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</si>
  <si>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</si>
  <si>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</si>
  <si>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</si>
  <si>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</si>
  <si>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</si>
  <si>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</si>
  <si>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</si>
  <si>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</si>
  <si>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</si>
  <si>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</si>
  <si>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</si>
  <si>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</si>
  <si>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</si>
  <si>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</si>
  <si>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</si>
  <si>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</si>
  <si>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</si>
  <si>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</si>
  <si>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</si>
  <si>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</si>
  <si>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</si>
  <si>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</si>
  <si>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</si>
  <si>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</si>
  <si>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</si>
  <si>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</si>
  <si>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</si>
  <si>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</si>
  <si>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</si>
  <si>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</si>
  <si>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</si>
  <si>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</si>
  <si>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</si>
  <si>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</si>
  <si>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</si>
  <si>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</si>
  <si>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</si>
  <si>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</si>
  <si>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</si>
  <si>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</si>
  <si>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</si>
  <si>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</si>
  <si>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</si>
  <si>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</si>
  <si>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</si>
  <si>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</si>
  <si>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</si>
  <si>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</si>
  <si>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</si>
  <si>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</si>
  <si>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</si>
  <si>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</si>
  <si>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</si>
  <si>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</si>
  <si>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</si>
  <si>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</si>
  <si>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</si>
  <si>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</si>
  <si>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</si>
  <si>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</si>
  <si>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</si>
  <si>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</si>
  <si>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</si>
  <si>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</si>
  <si>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</si>
  <si>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</si>
  <si>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</si>
  <si>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</si>
  <si>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</si>
  <si>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</si>
  <si>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</si>
  <si>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</si>
  <si>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</si>
  <si>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</si>
  <si>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</si>
  <si>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</si>
  <si>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</si>
  <si>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</si>
  <si>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</si>
  <si>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</si>
  <si>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</si>
  <si>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</si>
  <si>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</si>
  <si>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</si>
  <si>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</si>
  <si>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</si>
  <si>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東大和市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</si>
  <si>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</si>
  <si>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</si>
  <si>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</si>
  <si>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</si>
  <si>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</si>
  <si>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</si>
  <si>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</si>
  <si>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</si>
  <si>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</si>
  <si>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</si>
  <si>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</si>
  <si>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</si>
  <si>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</si>
  <si>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</si>
  <si>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</si>
  <si>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</si>
  <si>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</si>
  <si>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</si>
  <si>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</si>
  <si>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</si>
  <si>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</si>
  <si>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</si>
  <si>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</si>
  <si>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</si>
  <si>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</si>
  <si>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</si>
  <si>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</si>
  <si>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</si>
  <si>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</si>
  <si>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</si>
  <si>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</si>
  <si>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</si>
  <si>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</si>
  <si>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</si>
  <si>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</si>
  <si>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</si>
  <si>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</si>
  <si>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</si>
  <si>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</si>
  <si>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</si>
  <si>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</si>
  <si>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</si>
  <si>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</si>
  <si>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</si>
  <si>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</si>
  <si>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</si>
  <si>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</si>
  <si>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</si>
  <si>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</si>
  <si>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</si>
  <si>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</si>
  <si>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</si>
  <si>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</si>
  <si>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</si>
  <si>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</si>
  <si>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</si>
  <si>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</si>
  <si>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</si>
  <si>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</si>
  <si>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</si>
  <si>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</si>
  <si>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</si>
  <si>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</si>
  <si>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</si>
  <si>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</si>
  <si>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</si>
  <si>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</si>
  <si>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</si>
  <si>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</si>
  <si>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</si>
  <si>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</si>
  <si>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</si>
  <si>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</si>
  <si>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</si>
  <si>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</si>
  <si>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</si>
  <si>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</si>
  <si>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</si>
  <si>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</si>
  <si>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</si>
  <si>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</si>
  <si>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</si>
  <si>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</si>
  <si>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</si>
  <si>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</si>
  <si>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</si>
  <si>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</si>
  <si>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</si>
  <si>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</si>
  <si>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</si>
  <si>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</si>
  <si>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</si>
  <si>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</si>
  <si>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</si>
  <si>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</si>
  <si>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</si>
  <si>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</si>
  <si>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</si>
  <si>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</si>
  <si>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</si>
  <si>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</si>
  <si>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</si>
  <si>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</si>
  <si>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</si>
  <si>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</si>
  <si>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</si>
  <si>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</si>
  <si>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</si>
  <si>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</si>
  <si>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東京都東大和市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</si>
  <si>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</si>
  <si>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</si>
  <si>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</si>
  <si>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</si>
  <si>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</si>
  <si>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</si>
  <si>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</si>
  <si>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</si>
  <si>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</si>
  <si>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</si>
  <si>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</si>
  <si>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</si>
  <si>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</si>
  <si>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</si>
  <si>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</si>
  <si>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</si>
  <si>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</si>
  <si>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</si>
  <si>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</si>
  <si>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</si>
  <si>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</si>
  <si>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</si>
  <si>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</si>
  <si>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</si>
  <si>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</si>
  <si>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</si>
  <si>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</si>
  <si>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</si>
  <si>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</si>
  <si>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</si>
  <si>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</si>
  <si>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</si>
  <si>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</si>
  <si>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</si>
  <si>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</si>
  <si>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</si>
  <si>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</si>
  <si>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</si>
  <si>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</si>
  <si>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</si>
  <si>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</si>
  <si>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</si>
  <si>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</si>
  <si>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</si>
  <si>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</si>
  <si>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</si>
  <si>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</si>
  <si>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</si>
  <si>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</si>
  <si>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</si>
  <si>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</si>
  <si>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</si>
  <si>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</si>
  <si>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</si>
  <si>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</si>
  <si>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</si>
  <si>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</si>
  <si>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</si>
  <si>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</si>
  <si>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</si>
  <si>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</si>
  <si>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</si>
  <si>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</si>
  <si>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</si>
  <si>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</si>
  <si>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</si>
  <si>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</si>
  <si>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</si>
  <si>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</si>
  <si>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</si>
  <si>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</si>
  <si>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</si>
  <si>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</si>
  <si>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</si>
  <si>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</si>
  <si>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</si>
  <si>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</si>
  <si>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</si>
  <si>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</si>
  <si>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</si>
  <si>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</si>
  <si>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</si>
  <si>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</si>
  <si>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</si>
  <si>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</si>
  <si>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</si>
  <si>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</si>
  <si>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</si>
  <si>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</si>
  <si>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</si>
  <si>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</si>
  <si>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</si>
  <si>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</si>
  <si>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</si>
  <si>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</si>
  <si>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</si>
  <si>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</si>
  <si>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</si>
  <si>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</si>
  <si>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</si>
  <si>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</si>
  <si>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</si>
  <si>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</si>
  <si>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</si>
  <si>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</si>
  <si>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</si>
  <si>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</si>
  <si>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</si>
  <si>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</si>
  <si>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</si>
  <si>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</si>
  <si>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</si>
  <si>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</si>
  <si>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</si>
  <si>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</si>
  <si>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</si>
  <si>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</si>
  <si>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</si>
  <si>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</si>
  <si>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</si>
  <si>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</si>
  <si>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</si>
  <si>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</si>
  <si>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</si>
  <si>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</si>
  <si>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</si>
  <si>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</si>
  <si>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</si>
  <si>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</si>
  <si>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</si>
  <si>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</si>
  <si>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</si>
  <si>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</si>
  <si>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</si>
  <si>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</si>
  <si>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</si>
  <si>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</si>
  <si>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</si>
  <si>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</si>
  <si>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</si>
  <si>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</si>
  <si>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</si>
  <si>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</si>
  <si>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</si>
  <si>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</si>
  <si>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</si>
  <si>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</si>
  <si>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</si>
  <si>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</si>
  <si>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</si>
  <si>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東京都東大和市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</si>
  <si>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</si>
  <si>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</si>
  <si>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</si>
  <si>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</si>
  <si>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</si>
  <si>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</si>
  <si>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</si>
  <si>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</si>
  <si>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</si>
  <si>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</si>
  <si>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</si>
  <si>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</si>
  <si>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</si>
  <si>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</si>
  <si>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</si>
  <si>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</si>
  <si>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</si>
  <si>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</si>
  <si>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</si>
  <si>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</si>
  <si>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</si>
  <si>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</si>
  <si>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</si>
  <si>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</si>
  <si>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</si>
  <si>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</si>
  <si>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</si>
  <si>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</si>
  <si>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</si>
  <si>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</si>
  <si>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</si>
  <si>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</si>
  <si>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</si>
  <si>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</si>
  <si>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</si>
  <si>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</si>
  <si>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</si>
  <si>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</si>
  <si>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</si>
  <si>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</si>
  <si>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</si>
  <si>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</si>
  <si>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</si>
  <si>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</si>
  <si>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</si>
  <si>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</si>
  <si>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</si>
  <si>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</si>
  <si>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</si>
  <si>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</si>
  <si>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</si>
  <si>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</si>
  <si>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</si>
  <si>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</si>
  <si>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</si>
  <si>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</si>
  <si>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</si>
  <si>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</si>
  <si>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</si>
  <si>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</si>
  <si>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</si>
  <si>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</si>
  <si>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</si>
  <si>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</si>
  <si>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</si>
  <si>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</si>
  <si>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</si>
  <si>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</si>
  <si>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</si>
  <si>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</si>
  <si>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</si>
  <si>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</si>
  <si>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</si>
  <si>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</si>
  <si>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</si>
  <si>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</si>
  <si>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</si>
  <si>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</si>
  <si>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</si>
  <si>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</si>
  <si>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</si>
  <si>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</si>
  <si>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</si>
  <si>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</si>
  <si>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</si>
  <si>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</si>
  <si>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</si>
  <si>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</si>
  <si>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</si>
  <si>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</si>
  <si>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</si>
  <si>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</si>
  <si>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</si>
  <si>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</si>
  <si>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</si>
  <si>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</si>
  <si>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</si>
  <si>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</si>
  <si>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</si>
  <si>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</si>
  <si>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</si>
  <si>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</si>
  <si>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</si>
  <si>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</si>
  <si>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</si>
  <si>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</si>
  <si>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</si>
  <si>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</si>
  <si>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</si>
  <si>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</si>
  <si>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</si>
  <si>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</si>
  <si>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</si>
  <si>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</si>
  <si>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</si>
  <si>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</si>
  <si>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</si>
  <si>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</si>
  <si>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</si>
  <si>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</si>
  <si>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</si>
  <si>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</si>
  <si>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</si>
  <si>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</si>
  <si>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</si>
  <si>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</si>
  <si>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</si>
  <si>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</si>
  <si>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</si>
  <si>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</si>
  <si>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</si>
  <si>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</si>
  <si>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</si>
  <si>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</si>
  <si>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</si>
  <si>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</si>
  <si>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</si>
  <si>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</si>
  <si>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</si>
  <si>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</si>
  <si>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</si>
  <si>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</si>
  <si>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</si>
  <si>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</si>
  <si>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</si>
  <si>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</si>
  <si>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</si>
  <si>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</si>
  <si>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</si>
  <si>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</si>
  <si>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</si>
  <si>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</si>
  <si>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</si>
  <si>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</si>
  <si>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</si>
  <si>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</si>
  <si>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</si>
  <si>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</si>
  <si>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</si>
  <si>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</si>
  <si>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</si>
  <si>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</si>
  <si>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</si>
  <si>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</si>
  <si>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</si>
  <si>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</si>
  <si>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</si>
  <si>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</si>
  <si>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</si>
  <si>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</si>
  <si>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</si>
  <si>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</si>
  <si>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</si>
  <si>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0.38</t>
  </si>
  <si>
    <t>▲ 4.84</t>
  </si>
  <si>
    <t>一般会計</t>
  </si>
  <si>
    <t>下水道事業会計</t>
  </si>
  <si>
    <t>国民健康保険事業特別会計</t>
  </si>
  <si>
    <t>介護保険事業特別会計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</si>
  <si>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</si>
  <si>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</si>
  <si>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</si>
  <si>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</si>
  <si>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</si>
  <si>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</si>
  <si>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</si>
  <si>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</si>
  <si>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</si>
  <si>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湖南衛生組合</t>
    <rPh sb="0" eb="2">
      <t>コナン</t>
    </rPh>
    <rPh sb="2" eb="4">
      <t>エイセイ</t>
    </rPh>
    <rPh sb="4" eb="6">
      <t>クミアイ</t>
    </rPh>
    <phoneticPr fontId="2"/>
  </si>
  <si>
    <t>小平・村山・大和衛生組合</t>
    <rPh sb="0" eb="2">
      <t>コダイラ</t>
    </rPh>
    <rPh sb="3" eb="5">
      <t>ムラヤマ</t>
    </rPh>
    <rPh sb="6" eb="8">
      <t>ヤマト</t>
    </rPh>
    <rPh sb="8" eb="10">
      <t>エイセイ</t>
    </rPh>
    <rPh sb="10" eb="12">
      <t>クミアイ</t>
    </rPh>
    <phoneticPr fontId="2"/>
  </si>
  <si>
    <t>東京たま広域資源循環組合</t>
    <rPh sb="0" eb="2">
      <t>トウキョウ</t>
    </rPh>
    <rPh sb="4" eb="6">
      <t>コウイキ</t>
    </rPh>
    <rPh sb="6" eb="8">
      <t>シゲン</t>
    </rPh>
    <rPh sb="8" eb="10">
      <t>ジュンカン</t>
    </rPh>
    <rPh sb="10" eb="12">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</si>
  <si>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</si>
  <si>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</si>
  <si>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</si>
  <si>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</si>
  <si>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</si>
  <si>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</si>
  <si>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昭和病院企業団</t>
    <rPh sb="0" eb="2">
      <t>ショウワ</t>
    </rPh>
    <rPh sb="2" eb="4">
      <t>ビョウイン</t>
    </rPh>
    <rPh sb="4" eb="6">
      <t>キギョウ</t>
    </rPh>
    <rPh sb="6" eb="7">
      <t>ダン</t>
    </rPh>
    <phoneticPr fontId="2"/>
  </si>
  <si>
    <t>〇</t>
  </si>
  <si>
    <t>東大和市土地開発公社</t>
    <rPh sb="0" eb="4">
      <t>ヒガシヤマトシ</t>
    </rPh>
    <rPh sb="4" eb="6">
      <t>トチ</t>
    </rPh>
    <rPh sb="6" eb="8">
      <t>カイハツ</t>
    </rPh>
    <rPh sb="8" eb="10">
      <t>コウシャ</t>
    </rPh>
    <phoneticPr fontId="2"/>
  </si>
  <si>
    <t>多摩都市モノレール株式会社</t>
    <rPh sb="0" eb="2">
      <t>タマ</t>
    </rPh>
    <rPh sb="2" eb="4">
      <t>トシ</t>
    </rPh>
    <rPh sb="9" eb="13">
      <t>カブシキガイシャ</t>
    </rPh>
    <phoneticPr fontId="2"/>
  </si>
  <si>
    <t>公共施設等整備基金</t>
    <rPh sb="0" eb="5">
      <t>コウキョウシセツトウ</t>
    </rPh>
    <rPh sb="5" eb="9">
      <t>セイビキキン</t>
    </rPh>
    <phoneticPr fontId="5"/>
  </si>
  <si>
    <t>環境緑化基金</t>
    <rPh sb="0" eb="6">
      <t>カンキョウリョクカキキン</t>
    </rPh>
    <phoneticPr fontId="5"/>
  </si>
  <si>
    <t>長寿社会福祉基金</t>
    <phoneticPr fontId="5"/>
  </si>
  <si>
    <t>文化・スポーツ基金</t>
    <phoneticPr fontId="5"/>
  </si>
  <si>
    <t>り災救助及び災害復旧・復興基金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</si>
</sst>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8863-4768-A342-831409A51B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16653</c:v>
                </c:pt>
                <c:pt idx="1">
                  <c:v>14953</c:v>
                </c:pt>
                <c:pt idx="2">
                  <c:v>20627</c:v>
                </c:pt>
                <c:pt idx="3">
                  <c:v>22110</c:v>
                </c:pt>
                <c:pt idx="4">
                  <c:v>16087</c:v>
                </c:pt>
              </c:numCache>
            </c:numRef>
          </c:val>
          <c:smooth val="0"/>
          <c:extLst>
            <c:ext xmlns:c16="http://schemas.microsoft.com/office/drawing/2014/chart" uri="{C3380CC4-5D6E-409C-BE32-E72D297353CC}">
              <c16:uniqueId val="{00000001-8863-4768-A342-831409A51B6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11.09</c:v>
                </c:pt>
                <c:pt idx="1">
                  <c:v>16.02</c:v>
                </c:pt>
                <c:pt idx="2">
                  <c:v>16.25</c:v>
                </c:pt>
                <c:pt idx="3">
                  <c:v>10.78</c:v>
                </c:pt>
                <c:pt idx="4">
                  <c:v>12.42</c:v>
                </c:pt>
              </c:numCache>
            </c:numRef>
          </c:val>
          <c:extLst>
            <c:ext xmlns:c16="http://schemas.microsoft.com/office/drawing/2014/chart" uri="{C3380CC4-5D6E-409C-BE32-E72D297353CC}">
              <c16:uniqueId val="{00000000-BC40-4EAF-A04B-DE61D32311A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13.91</c:v>
                </c:pt>
                <c:pt idx="1">
                  <c:v>14.26</c:v>
                </c:pt>
                <c:pt idx="2">
                  <c:v>14.36</c:v>
                </c:pt>
                <c:pt idx="3">
                  <c:v>14.3</c:v>
                </c:pt>
                <c:pt idx="4">
                  <c:v>16.399999999999999</c:v>
                </c:pt>
              </c:numCache>
            </c:numRef>
          </c:val>
          <c:extLst>
            <c:ext xmlns:c16="http://schemas.microsoft.com/office/drawing/2014/chart" uri="{C3380CC4-5D6E-409C-BE32-E72D297353CC}">
              <c16:uniqueId val="{00000001-BC40-4EAF-A04B-DE61D32311A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4.7</c:v>
                </c:pt>
                <c:pt idx="1">
                  <c:v>6.51</c:v>
                </c:pt>
                <c:pt idx="2">
                  <c:v>-0.38</c:v>
                </c:pt>
                <c:pt idx="3">
                  <c:v>-4.84</c:v>
                </c:pt>
                <c:pt idx="4">
                  <c:v>4.26</c:v>
                </c:pt>
              </c:numCache>
            </c:numRef>
          </c:val>
          <c:smooth val="0"/>
          <c:extLst>
            <c:ext xmlns:c16="http://schemas.microsoft.com/office/drawing/2014/chart" uri="{C3380CC4-5D6E-409C-BE32-E72D297353CC}">
              <c16:uniqueId val="{00000002-BC40-4EAF-A04B-DE61D32311A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9328-4960-96B0-B0C0D01F0BE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328-4960-96B0-B0C0D01F0BE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328-4960-96B0-B0C0D01F0BE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328-4960-96B0-B0C0D01F0BE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328-4960-96B0-B0C0D01F0BE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0.23</c:v>
                </c:pt>
                <c:pt idx="2">
                  <c:v>#N/A</c:v>
                </c:pt>
                <c:pt idx="3">
                  <c:v>0.15</c:v>
                </c:pt>
                <c:pt idx="4">
                  <c:v>#N/A</c:v>
                </c:pt>
                <c:pt idx="5">
                  <c:v>0.33</c:v>
                </c:pt>
                <c:pt idx="6">
                  <c:v>#N/A</c:v>
                </c:pt>
                <c:pt idx="7">
                  <c:v>0.26</c:v>
                </c:pt>
                <c:pt idx="8">
                  <c:v>#N/A</c:v>
                </c:pt>
                <c:pt idx="9">
                  <c:v>0.26</c:v>
                </c:pt>
              </c:numCache>
            </c:numRef>
          </c:val>
          <c:extLst>
            <c:ext xmlns:c16="http://schemas.microsoft.com/office/drawing/2014/chart" uri="{C3380CC4-5D6E-409C-BE32-E72D297353CC}">
              <c16:uniqueId val="{00000005-9328-4960-96B0-B0C0D01F0BEA}"/>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3.99</c:v>
                </c:pt>
                <c:pt idx="2">
                  <c:v>#N/A</c:v>
                </c:pt>
                <c:pt idx="3">
                  <c:v>1.89</c:v>
                </c:pt>
                <c:pt idx="4">
                  <c:v>#N/A</c:v>
                </c:pt>
                <c:pt idx="5">
                  <c:v>2.66</c:v>
                </c:pt>
                <c:pt idx="6">
                  <c:v>#N/A</c:v>
                </c:pt>
                <c:pt idx="7">
                  <c:v>2.4</c:v>
                </c:pt>
                <c:pt idx="8">
                  <c:v>#N/A</c:v>
                </c:pt>
                <c:pt idx="9">
                  <c:v>0.81</c:v>
                </c:pt>
              </c:numCache>
            </c:numRef>
          </c:val>
          <c:extLst>
            <c:ext xmlns:c16="http://schemas.microsoft.com/office/drawing/2014/chart" uri="{C3380CC4-5D6E-409C-BE32-E72D297353CC}">
              <c16:uniqueId val="{00000006-9328-4960-96B0-B0C0D01F0BEA}"/>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1.56</c:v>
                </c:pt>
                <c:pt idx="2">
                  <c:v>#N/A</c:v>
                </c:pt>
                <c:pt idx="3">
                  <c:v>2.12</c:v>
                </c:pt>
                <c:pt idx="4">
                  <c:v>#N/A</c:v>
                </c:pt>
                <c:pt idx="5">
                  <c:v>1.75</c:v>
                </c:pt>
                <c:pt idx="6">
                  <c:v>#N/A</c:v>
                </c:pt>
                <c:pt idx="7">
                  <c:v>1.28</c:v>
                </c:pt>
                <c:pt idx="8">
                  <c:v>#N/A</c:v>
                </c:pt>
                <c:pt idx="9">
                  <c:v>1.1299999999999999</c:v>
                </c:pt>
              </c:numCache>
            </c:numRef>
          </c:val>
          <c:extLst>
            <c:ext xmlns:c16="http://schemas.microsoft.com/office/drawing/2014/chart" uri="{C3380CC4-5D6E-409C-BE32-E72D297353CC}">
              <c16:uniqueId val="{00000007-9328-4960-96B0-B0C0D01F0BE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1.78</c:v>
                </c:pt>
                <c:pt idx="2">
                  <c:v>#N/A</c:v>
                </c:pt>
                <c:pt idx="3">
                  <c:v>2.14</c:v>
                </c:pt>
                <c:pt idx="4">
                  <c:v>#N/A</c:v>
                </c:pt>
                <c:pt idx="5">
                  <c:v>2.79</c:v>
                </c:pt>
                <c:pt idx="6">
                  <c:v>#N/A</c:v>
                </c:pt>
                <c:pt idx="7">
                  <c:v>3.43</c:v>
                </c:pt>
                <c:pt idx="8">
                  <c:v>#N/A</c:v>
                </c:pt>
                <c:pt idx="9">
                  <c:v>4.12</c:v>
                </c:pt>
              </c:numCache>
            </c:numRef>
          </c:val>
          <c:extLst>
            <c:ext xmlns:c16="http://schemas.microsoft.com/office/drawing/2014/chart" uri="{C3380CC4-5D6E-409C-BE32-E72D297353CC}">
              <c16:uniqueId val="{00000008-9328-4960-96B0-B0C0D01F0BE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11.08</c:v>
                </c:pt>
                <c:pt idx="2">
                  <c:v>#N/A</c:v>
                </c:pt>
                <c:pt idx="3">
                  <c:v>16.010000000000002</c:v>
                </c:pt>
                <c:pt idx="4">
                  <c:v>#N/A</c:v>
                </c:pt>
                <c:pt idx="5">
                  <c:v>16.239999999999998</c:v>
                </c:pt>
                <c:pt idx="6">
                  <c:v>#N/A</c:v>
                </c:pt>
                <c:pt idx="7">
                  <c:v>10.77</c:v>
                </c:pt>
                <c:pt idx="8">
                  <c:v>#N/A</c:v>
                </c:pt>
                <c:pt idx="9">
                  <c:v>12.41</c:v>
                </c:pt>
              </c:numCache>
            </c:numRef>
          </c:val>
          <c:extLst>
            <c:ext xmlns:c16="http://schemas.microsoft.com/office/drawing/2014/chart" uri="{C3380CC4-5D6E-409C-BE32-E72D297353CC}">
              <c16:uniqueId val="{00000009-9328-4960-96B0-B0C0D01F0BE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2402</c:v>
                </c:pt>
                <c:pt idx="5">
                  <c:v>2267</c:v>
                </c:pt>
                <c:pt idx="8">
                  <c:v>2254</c:v>
                </c:pt>
                <c:pt idx="11">
                  <c:v>2197</c:v>
                </c:pt>
                <c:pt idx="14">
                  <c:v>1813</c:v>
                </c:pt>
              </c:numCache>
            </c:numRef>
          </c:val>
          <c:extLst>
            <c:ext xmlns:c16="http://schemas.microsoft.com/office/drawing/2014/chart" uri="{C3380CC4-5D6E-409C-BE32-E72D297353CC}">
              <c16:uniqueId val="{00000000-9229-41E5-849B-B3C839AA6E0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229-41E5-849B-B3C839AA6E0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13</c:v>
                </c:pt>
                <c:pt idx="3">
                  <c:v>10</c:v>
                </c:pt>
                <c:pt idx="6">
                  <c:v>0</c:v>
                </c:pt>
                <c:pt idx="9">
                  <c:v>0</c:v>
                </c:pt>
                <c:pt idx="12">
                  <c:v>0</c:v>
                </c:pt>
              </c:numCache>
            </c:numRef>
          </c:val>
          <c:extLst>
            <c:ext xmlns:c16="http://schemas.microsoft.com/office/drawing/2014/chart" uri="{C3380CC4-5D6E-409C-BE32-E72D297353CC}">
              <c16:uniqueId val="{00000002-9229-41E5-849B-B3C839AA6E0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c:v>
                </c:pt>
                <c:pt idx="3">
                  <c:v>20</c:v>
                </c:pt>
                <c:pt idx="6">
                  <c:v>40</c:v>
                </c:pt>
                <c:pt idx="9">
                  <c:v>66</c:v>
                </c:pt>
                <c:pt idx="12">
                  <c:v>73</c:v>
                </c:pt>
              </c:numCache>
            </c:numRef>
          </c:val>
          <c:extLst>
            <c:ext xmlns:c16="http://schemas.microsoft.com/office/drawing/2014/chart" uri="{C3380CC4-5D6E-409C-BE32-E72D297353CC}">
              <c16:uniqueId val="{00000003-9229-41E5-849B-B3C839AA6E0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433</c:v>
                </c:pt>
                <c:pt idx="3">
                  <c:v>336</c:v>
                </c:pt>
                <c:pt idx="6">
                  <c:v>347</c:v>
                </c:pt>
                <c:pt idx="9">
                  <c:v>321</c:v>
                </c:pt>
                <c:pt idx="12">
                  <c:v>106</c:v>
                </c:pt>
              </c:numCache>
            </c:numRef>
          </c:val>
          <c:extLst>
            <c:ext xmlns:c16="http://schemas.microsoft.com/office/drawing/2014/chart" uri="{C3380CC4-5D6E-409C-BE32-E72D297353CC}">
              <c16:uniqueId val="{00000004-9229-41E5-849B-B3C839AA6E0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229-41E5-849B-B3C839AA6E0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229-41E5-849B-B3C839AA6E0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1736</c:v>
                </c:pt>
                <c:pt idx="3">
                  <c:v>1768</c:v>
                </c:pt>
                <c:pt idx="6">
                  <c:v>1792</c:v>
                </c:pt>
                <c:pt idx="9">
                  <c:v>1723</c:v>
                </c:pt>
                <c:pt idx="12">
                  <c:v>1672</c:v>
                </c:pt>
              </c:numCache>
            </c:numRef>
          </c:val>
          <c:extLst>
            <c:ext xmlns:c16="http://schemas.microsoft.com/office/drawing/2014/chart" uri="{C3380CC4-5D6E-409C-BE32-E72D297353CC}">
              <c16:uniqueId val="{00000007-9229-41E5-849B-B3C839AA6E0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-200</c:v>
                </c:pt>
                <c:pt idx="2">
                  <c:v>#N/A</c:v>
                </c:pt>
                <c:pt idx="3">
                  <c:v>#N/A</c:v>
                </c:pt>
                <c:pt idx="4">
                  <c:v>-133</c:v>
                </c:pt>
                <c:pt idx="5">
                  <c:v>#N/A</c:v>
                </c:pt>
                <c:pt idx="6">
                  <c:v>#N/A</c:v>
                </c:pt>
                <c:pt idx="7">
                  <c:v>-75</c:v>
                </c:pt>
                <c:pt idx="8">
                  <c:v>#N/A</c:v>
                </c:pt>
                <c:pt idx="9">
                  <c:v>#N/A</c:v>
                </c:pt>
                <c:pt idx="10">
                  <c:v>-87</c:v>
                </c:pt>
                <c:pt idx="11">
                  <c:v>#N/A</c:v>
                </c:pt>
                <c:pt idx="12">
                  <c:v>#N/A</c:v>
                </c:pt>
                <c:pt idx="13">
                  <c:v>38</c:v>
                </c:pt>
                <c:pt idx="14">
                  <c:v>#N/A</c:v>
                </c:pt>
              </c:numCache>
            </c:numRef>
          </c:val>
          <c:smooth val="0"/>
          <c:extLst>
            <c:ext xmlns:c16="http://schemas.microsoft.com/office/drawing/2014/chart" uri="{C3380CC4-5D6E-409C-BE32-E72D297353CC}">
              <c16:uniqueId val="{00000008-9229-41E5-849B-B3C839AA6E0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19939</c:v>
                </c:pt>
                <c:pt idx="5">
                  <c:v>19674</c:v>
                </c:pt>
                <c:pt idx="8">
                  <c:v>19005</c:v>
                </c:pt>
                <c:pt idx="11">
                  <c:v>18551</c:v>
                </c:pt>
                <c:pt idx="14">
                  <c:v>17926</c:v>
                </c:pt>
              </c:numCache>
            </c:numRef>
          </c:val>
          <c:extLst>
            <c:ext xmlns:c16="http://schemas.microsoft.com/office/drawing/2014/chart" uri="{C3380CC4-5D6E-409C-BE32-E72D297353CC}">
              <c16:uniqueId val="{00000000-4E71-4C3F-993C-249165AC41C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3294</c:v>
                </c:pt>
                <c:pt idx="5">
                  <c:v>3179</c:v>
                </c:pt>
                <c:pt idx="8">
                  <c:v>3617</c:v>
                </c:pt>
                <c:pt idx="11">
                  <c:v>3896</c:v>
                </c:pt>
                <c:pt idx="14">
                  <c:v>4334</c:v>
                </c:pt>
              </c:numCache>
            </c:numRef>
          </c:val>
          <c:extLst>
            <c:ext xmlns:c16="http://schemas.microsoft.com/office/drawing/2014/chart" uri="{C3380CC4-5D6E-409C-BE32-E72D297353CC}">
              <c16:uniqueId val="{00000001-4E71-4C3F-993C-249165AC41C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6865</c:v>
                </c:pt>
                <c:pt idx="5">
                  <c:v>8201</c:v>
                </c:pt>
                <c:pt idx="8">
                  <c:v>9179</c:v>
                </c:pt>
                <c:pt idx="11">
                  <c:v>9833</c:v>
                </c:pt>
                <c:pt idx="14">
                  <c:v>11062</c:v>
                </c:pt>
              </c:numCache>
            </c:numRef>
          </c:val>
          <c:extLst>
            <c:ext xmlns:c16="http://schemas.microsoft.com/office/drawing/2014/chart" uri="{C3380CC4-5D6E-409C-BE32-E72D297353CC}">
              <c16:uniqueId val="{00000002-4E71-4C3F-993C-249165AC41C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E71-4C3F-993C-249165AC41C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E71-4C3F-993C-249165AC41C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91</c:v>
                </c:pt>
                <c:pt idx="6">
                  <c:v>0</c:v>
                </c:pt>
                <c:pt idx="9">
                  <c:v>0</c:v>
                </c:pt>
                <c:pt idx="12">
                  <c:v>0</c:v>
                </c:pt>
              </c:numCache>
            </c:numRef>
          </c:val>
          <c:extLst>
            <c:ext xmlns:c16="http://schemas.microsoft.com/office/drawing/2014/chart" uri="{C3380CC4-5D6E-409C-BE32-E72D297353CC}">
              <c16:uniqueId val="{00000005-4E71-4C3F-993C-249165AC41C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3770</c:v>
                </c:pt>
                <c:pt idx="3">
                  <c:v>3707</c:v>
                </c:pt>
                <c:pt idx="6">
                  <c:v>3703</c:v>
                </c:pt>
                <c:pt idx="9">
                  <c:v>4088</c:v>
                </c:pt>
                <c:pt idx="12">
                  <c:v>4521</c:v>
                </c:pt>
              </c:numCache>
            </c:numRef>
          </c:val>
          <c:extLst>
            <c:ext xmlns:c16="http://schemas.microsoft.com/office/drawing/2014/chart" uri="{C3380CC4-5D6E-409C-BE32-E72D297353CC}">
              <c16:uniqueId val="{00000006-4E71-4C3F-993C-249165AC41C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817</c:v>
                </c:pt>
                <c:pt idx="3">
                  <c:v>931</c:v>
                </c:pt>
                <c:pt idx="6">
                  <c:v>1356</c:v>
                </c:pt>
                <c:pt idx="9">
                  <c:v>1884</c:v>
                </c:pt>
                <c:pt idx="12">
                  <c:v>3911</c:v>
                </c:pt>
              </c:numCache>
            </c:numRef>
          </c:val>
          <c:extLst>
            <c:ext xmlns:c16="http://schemas.microsoft.com/office/drawing/2014/chart" uri="{C3380CC4-5D6E-409C-BE32-E72D297353CC}">
              <c16:uniqueId val="{00000007-4E71-4C3F-993C-249165AC41C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3169</c:v>
                </c:pt>
                <c:pt idx="3">
                  <c:v>2829</c:v>
                </c:pt>
                <c:pt idx="6">
                  <c:v>2392</c:v>
                </c:pt>
                <c:pt idx="9">
                  <c:v>2053</c:v>
                </c:pt>
                <c:pt idx="12">
                  <c:v>1632</c:v>
                </c:pt>
              </c:numCache>
            </c:numRef>
          </c:val>
          <c:extLst>
            <c:ext xmlns:c16="http://schemas.microsoft.com/office/drawing/2014/chart" uri="{C3380CC4-5D6E-409C-BE32-E72D297353CC}">
              <c16:uniqueId val="{00000008-4E71-4C3F-993C-249165AC41C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35</c:v>
                </c:pt>
                <c:pt idx="3">
                  <c:v>3</c:v>
                </c:pt>
                <c:pt idx="6">
                  <c:v>0</c:v>
                </c:pt>
                <c:pt idx="9">
                  <c:v>0</c:v>
                </c:pt>
                <c:pt idx="12">
                  <c:v>0</c:v>
                </c:pt>
              </c:numCache>
            </c:numRef>
          </c:val>
          <c:extLst>
            <c:ext xmlns:c16="http://schemas.microsoft.com/office/drawing/2014/chart" uri="{C3380CC4-5D6E-409C-BE32-E72D297353CC}">
              <c16:uniqueId val="{00000009-4E71-4C3F-993C-249165AC41C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20414</c:v>
                </c:pt>
                <c:pt idx="3">
                  <c:v>19952</c:v>
                </c:pt>
                <c:pt idx="6">
                  <c:v>18760</c:v>
                </c:pt>
                <c:pt idx="9">
                  <c:v>17319</c:v>
                </c:pt>
                <c:pt idx="12">
                  <c:v>16241</c:v>
                </c:pt>
              </c:numCache>
            </c:numRef>
          </c:val>
          <c:extLst>
            <c:ext xmlns:c16="http://schemas.microsoft.com/office/drawing/2014/chart" uri="{C3380CC4-5D6E-409C-BE32-E72D297353CC}">
              <c16:uniqueId val="{0000000A-4E71-4C3F-993C-249165AC41C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E71-4C3F-993C-249165AC41C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2552</c:v>
                </c:pt>
                <c:pt idx="1">
                  <c:v>2599</c:v>
                </c:pt>
                <c:pt idx="2">
                  <c:v>3044</c:v>
                </c:pt>
              </c:numCache>
            </c:numRef>
          </c:val>
          <c:extLst>
            <c:ext xmlns:c16="http://schemas.microsoft.com/office/drawing/2014/chart" uri="{C3380CC4-5D6E-409C-BE32-E72D297353CC}">
              <c16:uniqueId val="{00000000-9A78-44F7-B8D2-38A1160F82B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806</c:v>
                </c:pt>
                <c:pt idx="1">
                  <c:v>756</c:v>
                </c:pt>
                <c:pt idx="2">
                  <c:v>738</c:v>
                </c:pt>
              </c:numCache>
            </c:numRef>
          </c:val>
          <c:extLst>
            <c:ext xmlns:c16="http://schemas.microsoft.com/office/drawing/2014/chart" uri="{C3380CC4-5D6E-409C-BE32-E72D297353CC}">
              <c16:uniqueId val="{00000001-9A78-44F7-B8D2-38A1160F82B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4389</c:v>
                </c:pt>
                <c:pt idx="1">
                  <c:v>5248</c:v>
                </c:pt>
                <c:pt idx="2">
                  <c:v>6078</c:v>
                </c:pt>
              </c:numCache>
            </c:numRef>
          </c:val>
          <c:extLst>
            <c:ext xmlns:c16="http://schemas.microsoft.com/office/drawing/2014/chart" uri="{C3380CC4-5D6E-409C-BE32-E72D297353CC}">
              <c16:uniqueId val="{00000002-9A78-44F7-B8D2-38A1160F82B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ysClr val="windowText" lastClr="000000"/>
              </a:solidFill>
              <a:effectLst/>
              <a:latin typeface="+mn-lt"/>
              <a:ea typeface="+mn-ea"/>
              <a:cs typeface="+mn-cs"/>
            </a:rPr>
            <a:t>（</a:t>
          </a:r>
          <a:r>
            <a:rPr kumimoji="1" lang="en-US" altLang="ja-JP" sz="1100" b="0" i="0" baseline="0">
              <a:solidFill>
                <a:sysClr val="windowText" lastClr="000000"/>
              </a:solidFill>
              <a:effectLst/>
              <a:latin typeface="+mn-lt"/>
              <a:ea typeface="+mn-ea"/>
              <a:cs typeface="+mn-cs"/>
            </a:rPr>
            <a:t>A)</a:t>
          </a:r>
          <a:r>
            <a:rPr kumimoji="1" lang="ja-JP" altLang="ja-JP" sz="1100" b="0" i="0" baseline="0">
              <a:solidFill>
                <a:sysClr val="windowText" lastClr="000000"/>
              </a:solidFill>
              <a:effectLst/>
              <a:latin typeface="+mn-lt"/>
              <a:ea typeface="+mn-ea"/>
              <a:cs typeface="+mn-cs"/>
            </a:rPr>
            <a:t>については、一部事務組合が起こした地方債の元利償還金に対する負担金等は増となったが、元利償還金や公営企業債の元利償還金に対する負担金等の減により、前年度に比べ、</a:t>
          </a:r>
          <a:r>
            <a:rPr kumimoji="1" lang="en-US" altLang="ja-JP" sz="1100" b="0" i="0" baseline="0">
              <a:solidFill>
                <a:sysClr val="windowText" lastClr="000000"/>
              </a:solidFill>
              <a:effectLst/>
              <a:latin typeface="+mn-lt"/>
              <a:ea typeface="+mn-ea"/>
              <a:cs typeface="+mn-cs"/>
            </a:rPr>
            <a:t>259</a:t>
          </a:r>
          <a:r>
            <a:rPr kumimoji="1" lang="ja-JP" altLang="ja-JP" sz="1100" b="0" i="0" baseline="0">
              <a:solidFill>
                <a:sysClr val="windowText" lastClr="000000"/>
              </a:solidFill>
              <a:effectLst/>
              <a:latin typeface="+mn-lt"/>
              <a:ea typeface="+mn-ea"/>
              <a:cs typeface="+mn-cs"/>
            </a:rPr>
            <a:t>百万円の減となった。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控除項目である算入公債費等（</a:t>
          </a:r>
          <a:r>
            <a:rPr kumimoji="1" lang="en-US" altLang="ja-JP" sz="1100" b="0" i="0" baseline="0">
              <a:solidFill>
                <a:sysClr val="windowText" lastClr="000000"/>
              </a:solidFill>
              <a:effectLst/>
              <a:latin typeface="+mn-lt"/>
              <a:ea typeface="+mn-ea"/>
              <a:cs typeface="+mn-cs"/>
            </a:rPr>
            <a:t>B)</a:t>
          </a:r>
          <a:r>
            <a:rPr kumimoji="1" lang="ja-JP" altLang="ja-JP" sz="1100" b="0" i="0" baseline="0">
              <a:solidFill>
                <a:sysClr val="windowText" lastClr="000000"/>
              </a:solidFill>
              <a:effectLst/>
              <a:latin typeface="+mn-lt"/>
              <a:ea typeface="+mn-ea"/>
              <a:cs typeface="+mn-cs"/>
            </a:rPr>
            <a:t>については、都市計画事業における特定財源の額の減等により、前年度に比べ、</a:t>
          </a:r>
          <a:r>
            <a:rPr kumimoji="1" lang="en-US" altLang="ja-JP" sz="1100" b="0" i="0" baseline="0">
              <a:solidFill>
                <a:sysClr val="windowText" lastClr="000000"/>
              </a:solidFill>
              <a:effectLst/>
              <a:latin typeface="+mn-lt"/>
              <a:ea typeface="+mn-ea"/>
              <a:cs typeface="+mn-cs"/>
            </a:rPr>
            <a:t>384</a:t>
          </a:r>
          <a:r>
            <a:rPr kumimoji="1" lang="ja-JP" altLang="ja-JP" sz="1100" b="0" i="0" baseline="0">
              <a:solidFill>
                <a:sysClr val="windowText" lastClr="000000"/>
              </a:solidFill>
              <a:effectLst/>
              <a:latin typeface="+mn-lt"/>
              <a:ea typeface="+mn-ea"/>
              <a:cs typeface="+mn-cs"/>
            </a:rPr>
            <a:t>百万円の減となっている。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実質公債費比率の算定上の分子である元利償還金等（</a:t>
          </a:r>
          <a:r>
            <a:rPr kumimoji="1" lang="en-US" altLang="ja-JP" sz="1100" b="0" i="0" baseline="0">
              <a:solidFill>
                <a:sysClr val="windowText" lastClr="000000"/>
              </a:solidFill>
              <a:effectLst/>
              <a:latin typeface="+mn-lt"/>
              <a:ea typeface="+mn-ea"/>
              <a:cs typeface="+mn-cs"/>
            </a:rPr>
            <a:t>A)</a:t>
          </a:r>
          <a:r>
            <a:rPr kumimoji="1" lang="ja-JP" altLang="ja-JP" sz="1100" b="0" i="0" baseline="0">
              <a:solidFill>
                <a:sysClr val="windowText" lastClr="000000"/>
              </a:solidFill>
              <a:effectLst/>
              <a:latin typeface="+mn-lt"/>
              <a:ea typeface="+mn-ea"/>
              <a:cs typeface="+mn-cs"/>
            </a:rPr>
            <a:t>及び控除項目である算入公債費等（</a:t>
          </a:r>
          <a:r>
            <a:rPr kumimoji="1" lang="en-US" altLang="ja-JP" sz="1100" b="0" i="0" baseline="0">
              <a:solidFill>
                <a:sysClr val="windowText" lastClr="000000"/>
              </a:solidFill>
              <a:effectLst/>
              <a:latin typeface="+mn-lt"/>
              <a:ea typeface="+mn-ea"/>
              <a:cs typeface="+mn-cs"/>
            </a:rPr>
            <a:t>B)</a:t>
          </a:r>
          <a:r>
            <a:rPr kumimoji="1" lang="ja-JP" altLang="en-US" sz="1100" b="0" i="0" baseline="0">
              <a:solidFill>
                <a:sysClr val="windowText" lastClr="000000"/>
              </a:solidFill>
              <a:effectLst/>
              <a:latin typeface="+mn-lt"/>
              <a:ea typeface="+mn-ea"/>
              <a:cs typeface="+mn-cs"/>
            </a:rPr>
            <a:t>ともに減少したが、控除項目である（</a:t>
          </a:r>
          <a:r>
            <a:rPr kumimoji="1" lang="en-US" altLang="ja-JP" sz="1100" b="0" i="0" baseline="0">
              <a:solidFill>
                <a:sysClr val="windowText" lastClr="000000"/>
              </a:solidFill>
              <a:effectLst/>
              <a:latin typeface="+mn-lt"/>
              <a:ea typeface="+mn-ea"/>
              <a:cs typeface="+mn-cs"/>
            </a:rPr>
            <a:t>B)</a:t>
          </a:r>
          <a:r>
            <a:rPr kumimoji="1" lang="ja-JP" altLang="en-US" sz="1100" b="0" i="0" baseline="0">
              <a:solidFill>
                <a:sysClr val="windowText" lastClr="000000"/>
              </a:solidFill>
              <a:effectLst/>
              <a:latin typeface="+mn-lt"/>
              <a:ea typeface="+mn-ea"/>
              <a:cs typeface="+mn-cs"/>
            </a:rPr>
            <a:t>算入公債費等の減が大きく、</a:t>
          </a:r>
          <a:r>
            <a:rPr kumimoji="1" lang="ja-JP" altLang="ja-JP" sz="1100" b="0" i="0" baseline="0">
              <a:solidFill>
                <a:sysClr val="windowText" lastClr="000000"/>
              </a:solidFill>
              <a:effectLst/>
              <a:latin typeface="+mn-lt"/>
              <a:ea typeface="+mn-ea"/>
              <a:cs typeface="+mn-cs"/>
            </a:rPr>
            <a:t>実質公債費比率の分子は前年度に比べ、</a:t>
          </a:r>
          <a:r>
            <a:rPr kumimoji="1" lang="en-US" altLang="ja-JP" sz="1100" b="0" i="0" baseline="0">
              <a:solidFill>
                <a:sysClr val="windowText" lastClr="000000"/>
              </a:solidFill>
              <a:effectLst/>
              <a:latin typeface="+mn-lt"/>
              <a:ea typeface="+mn-ea"/>
              <a:cs typeface="+mn-cs"/>
            </a:rPr>
            <a:t>125</a:t>
          </a:r>
          <a:r>
            <a:rPr kumimoji="1" lang="ja-JP" altLang="ja-JP" sz="1100" b="0" i="0" baseline="0">
              <a:solidFill>
                <a:sysClr val="windowText" lastClr="000000"/>
              </a:solidFill>
              <a:effectLst/>
              <a:latin typeface="+mn-lt"/>
              <a:ea typeface="+mn-ea"/>
              <a:cs typeface="+mn-cs"/>
            </a:rPr>
            <a:t>百万円の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i="0" baseline="0">
              <a:solidFill>
                <a:sysClr val="windowText" lastClr="000000"/>
              </a:solidFill>
              <a:effectLst/>
              <a:latin typeface="+mn-lt"/>
              <a:ea typeface="+mn-ea"/>
              <a:cs typeface="+mn-cs"/>
            </a:rPr>
            <a:t>　減債基金において、実質公債費比率の算定に用いる満期一括償還地方債の財源として積み立てた額はない。</a:t>
          </a:r>
          <a:endParaRPr lang="ja-JP" altLang="ja-JP" sz="1000">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ysClr val="windowText" lastClr="000000"/>
              </a:solidFill>
              <a:effectLst/>
              <a:latin typeface="+mn-lt"/>
              <a:ea typeface="+mn-ea"/>
              <a:cs typeface="+mn-cs"/>
            </a:rPr>
            <a:t>　令和</a:t>
          </a:r>
          <a:r>
            <a:rPr kumimoji="1" lang="ja-JP" altLang="en-US" sz="1100" b="0" i="0" baseline="0">
              <a:solidFill>
                <a:sysClr val="windowText" lastClr="000000"/>
              </a:solidFill>
              <a:effectLst/>
              <a:latin typeface="+mn-lt"/>
              <a:ea typeface="+mn-ea"/>
              <a:cs typeface="+mn-cs"/>
            </a:rPr>
            <a:t>６</a:t>
          </a:r>
          <a:r>
            <a:rPr kumimoji="1" lang="ja-JP" altLang="ja-JP" sz="1100" b="0" i="0" baseline="0">
              <a:solidFill>
                <a:sysClr val="windowText" lastClr="000000"/>
              </a:solidFill>
              <a:effectLst/>
              <a:latin typeface="+mn-lt"/>
              <a:ea typeface="+mn-ea"/>
              <a:cs typeface="+mn-cs"/>
            </a:rPr>
            <a:t>年度では、将来負担比率の分子が前年度に比べ、</a:t>
          </a:r>
          <a:r>
            <a:rPr kumimoji="1" lang="en-US" altLang="ja-JP" sz="1100" b="0" i="0" baseline="0">
              <a:solidFill>
                <a:sysClr val="windowText" lastClr="000000"/>
              </a:solidFill>
              <a:effectLst/>
              <a:latin typeface="+mn-lt"/>
              <a:ea typeface="+mn-ea"/>
              <a:cs typeface="+mn-cs"/>
            </a:rPr>
            <a:t>82</a:t>
          </a:r>
          <a:r>
            <a:rPr kumimoji="1" lang="ja-JP" altLang="ja-JP" sz="1100" b="0" i="0" baseline="0">
              <a:solidFill>
                <a:sysClr val="windowText" lastClr="000000"/>
              </a:solidFill>
              <a:effectLst/>
              <a:latin typeface="+mn-lt"/>
              <a:ea typeface="+mn-ea"/>
              <a:cs typeface="+mn-cs"/>
            </a:rPr>
            <a:t>百万円減少し、▲</a:t>
          </a:r>
          <a:r>
            <a:rPr kumimoji="1" lang="en-US" altLang="ja-JP" sz="1100" b="0" i="0" baseline="0">
              <a:solidFill>
                <a:sysClr val="windowText" lastClr="000000"/>
              </a:solidFill>
              <a:effectLst/>
              <a:latin typeface="+mn-lt"/>
              <a:ea typeface="+mn-ea"/>
              <a:cs typeface="+mn-cs"/>
            </a:rPr>
            <a:t>7,017</a:t>
          </a:r>
          <a:r>
            <a:rPr kumimoji="1" lang="ja-JP" altLang="ja-JP" sz="1100" b="0" i="0" baseline="0">
              <a:solidFill>
                <a:sysClr val="windowText" lastClr="000000"/>
              </a:solidFill>
              <a:effectLst/>
              <a:latin typeface="+mn-lt"/>
              <a:ea typeface="+mn-ea"/>
              <a:cs typeface="+mn-cs"/>
            </a:rPr>
            <a:t>百万円となった。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将来負担額（</a:t>
          </a:r>
          <a:r>
            <a:rPr kumimoji="1" lang="en-US" altLang="ja-JP" sz="1100" b="0" i="0" baseline="0">
              <a:solidFill>
                <a:sysClr val="windowText" lastClr="000000"/>
              </a:solidFill>
              <a:effectLst/>
              <a:latin typeface="+mn-lt"/>
              <a:ea typeface="+mn-ea"/>
              <a:cs typeface="+mn-cs"/>
            </a:rPr>
            <a:t>A</a:t>
          </a:r>
          <a:r>
            <a:rPr kumimoji="1" lang="ja-JP" altLang="ja-JP" sz="1100" b="0" i="0" baseline="0">
              <a:solidFill>
                <a:sysClr val="windowText" lastClr="000000"/>
              </a:solidFill>
              <a:effectLst/>
              <a:latin typeface="+mn-lt"/>
              <a:ea typeface="+mn-ea"/>
              <a:cs typeface="+mn-cs"/>
            </a:rPr>
            <a:t>）は、地方債の償還に伴う一般会計等に係る地方債の現在高の減及び</a:t>
          </a:r>
          <a:r>
            <a:rPr kumimoji="1" lang="ja-JP" altLang="en-US" sz="1100" b="0" i="0" baseline="0">
              <a:solidFill>
                <a:sysClr val="windowText" lastClr="000000"/>
              </a:solidFill>
              <a:effectLst/>
              <a:latin typeface="+mn-lt"/>
              <a:ea typeface="+mn-ea"/>
              <a:cs typeface="+mn-cs"/>
            </a:rPr>
            <a:t>公営企業債等繰入見込額は</a:t>
          </a:r>
          <a:r>
            <a:rPr kumimoji="1" lang="ja-JP" altLang="ja-JP" sz="1100" b="0" i="0" baseline="0">
              <a:solidFill>
                <a:sysClr val="windowText" lastClr="000000"/>
              </a:solidFill>
              <a:effectLst/>
              <a:latin typeface="+mn-lt"/>
              <a:ea typeface="+mn-ea"/>
              <a:cs typeface="+mn-cs"/>
            </a:rPr>
            <a:t>減</a:t>
          </a:r>
          <a:r>
            <a:rPr kumimoji="1" lang="ja-JP" altLang="en-US" sz="1100" b="0" i="0" baseline="0">
              <a:solidFill>
                <a:sysClr val="windowText" lastClr="000000"/>
              </a:solidFill>
              <a:effectLst/>
              <a:latin typeface="+mn-lt"/>
              <a:ea typeface="+mn-ea"/>
              <a:cs typeface="+mn-cs"/>
            </a:rPr>
            <a:t>となったが、組合負担等見込額及び退職手当負担見込額が増となったこと</a:t>
          </a:r>
          <a:r>
            <a:rPr kumimoji="1" lang="ja-JP" altLang="ja-JP" sz="1100" b="0" i="0" baseline="0">
              <a:solidFill>
                <a:sysClr val="windowText" lastClr="000000"/>
              </a:solidFill>
              <a:effectLst/>
              <a:latin typeface="+mn-lt"/>
              <a:ea typeface="+mn-ea"/>
              <a:cs typeface="+mn-cs"/>
            </a:rPr>
            <a:t>により、前年度に比べ、</a:t>
          </a:r>
          <a:r>
            <a:rPr kumimoji="1" lang="en-US" altLang="ja-JP" sz="1100" b="0" i="0" baseline="0">
              <a:solidFill>
                <a:sysClr val="windowText" lastClr="000000"/>
              </a:solidFill>
              <a:effectLst/>
              <a:latin typeface="+mn-lt"/>
              <a:ea typeface="+mn-ea"/>
              <a:cs typeface="+mn-cs"/>
            </a:rPr>
            <a:t>961</a:t>
          </a:r>
          <a:r>
            <a:rPr kumimoji="1" lang="ja-JP" altLang="ja-JP" sz="1100" b="0" i="0" baseline="0">
              <a:solidFill>
                <a:sysClr val="windowText" lastClr="000000"/>
              </a:solidFill>
              <a:effectLst/>
              <a:latin typeface="+mn-lt"/>
              <a:ea typeface="+mn-ea"/>
              <a:cs typeface="+mn-cs"/>
            </a:rPr>
            <a:t>百万円の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控除財源である充当可能財源等（</a:t>
          </a:r>
          <a:r>
            <a:rPr kumimoji="1" lang="en-US" altLang="ja-JP" sz="1100" b="0" i="0" baseline="0">
              <a:solidFill>
                <a:sysClr val="windowText" lastClr="000000"/>
              </a:solidFill>
              <a:effectLst/>
              <a:latin typeface="+mn-lt"/>
              <a:ea typeface="+mn-ea"/>
              <a:cs typeface="+mn-cs"/>
            </a:rPr>
            <a:t>B)</a:t>
          </a:r>
          <a:r>
            <a:rPr kumimoji="1" lang="ja-JP" altLang="ja-JP" sz="1100" b="0" i="0" baseline="0">
              <a:solidFill>
                <a:sysClr val="windowText" lastClr="000000"/>
              </a:solidFill>
              <a:effectLst/>
              <a:latin typeface="+mn-lt"/>
              <a:ea typeface="+mn-ea"/>
              <a:cs typeface="+mn-cs"/>
            </a:rPr>
            <a:t>は、財政調整基金</a:t>
          </a:r>
          <a:r>
            <a:rPr kumimoji="1" lang="ja-JP" altLang="en-US" sz="1100" b="0" i="0" baseline="0">
              <a:solidFill>
                <a:sysClr val="windowText" lastClr="000000"/>
              </a:solidFill>
              <a:effectLst/>
              <a:latin typeface="+mn-lt"/>
              <a:ea typeface="+mn-ea"/>
              <a:cs typeface="+mn-cs"/>
            </a:rPr>
            <a:t>等</a:t>
          </a:r>
          <a:r>
            <a:rPr kumimoji="1" lang="ja-JP" altLang="ja-JP" sz="1100" b="0" i="0" baseline="0">
              <a:solidFill>
                <a:sysClr val="windowText" lastClr="000000"/>
              </a:solidFill>
              <a:effectLst/>
              <a:latin typeface="+mn-lt"/>
              <a:ea typeface="+mn-ea"/>
              <a:cs typeface="+mn-cs"/>
            </a:rPr>
            <a:t>への積立によ</a:t>
          </a:r>
          <a:r>
            <a:rPr kumimoji="1" lang="ja-JP" altLang="en-US" sz="1100" b="0" i="0" baseline="0">
              <a:solidFill>
                <a:sysClr val="windowText" lastClr="000000"/>
              </a:solidFill>
              <a:effectLst/>
              <a:latin typeface="+mn-lt"/>
              <a:ea typeface="+mn-ea"/>
              <a:cs typeface="+mn-cs"/>
            </a:rPr>
            <a:t>る</a:t>
          </a:r>
          <a:r>
            <a:rPr kumimoji="1" lang="ja-JP" altLang="ja-JP" sz="1100" b="0" i="0" baseline="0">
              <a:solidFill>
                <a:sysClr val="windowText" lastClr="000000"/>
              </a:solidFill>
              <a:effectLst/>
              <a:latin typeface="+mn-lt"/>
              <a:ea typeface="+mn-ea"/>
              <a:cs typeface="+mn-cs"/>
            </a:rPr>
            <a:t>充当可能基金の増により、前年度比</a:t>
          </a:r>
          <a:r>
            <a:rPr kumimoji="1" lang="en-US" altLang="ja-JP" sz="1100" b="0" i="0" baseline="0">
              <a:solidFill>
                <a:sysClr val="windowText" lastClr="000000"/>
              </a:solidFill>
              <a:effectLst/>
              <a:latin typeface="+mn-lt"/>
              <a:ea typeface="+mn-ea"/>
              <a:cs typeface="+mn-cs"/>
            </a:rPr>
            <a:t>1,043</a:t>
          </a:r>
          <a:r>
            <a:rPr kumimoji="1" lang="ja-JP" altLang="ja-JP" sz="1100" b="0" i="0" baseline="0">
              <a:solidFill>
                <a:sysClr val="windowText" lastClr="000000"/>
              </a:solidFill>
              <a:effectLst/>
              <a:latin typeface="+mn-lt"/>
              <a:ea typeface="+mn-ea"/>
              <a:cs typeface="+mn-cs"/>
            </a:rPr>
            <a:t>百万円の増となった。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将来負担額（</a:t>
          </a:r>
          <a:r>
            <a:rPr kumimoji="1" lang="en-US" altLang="ja-JP" sz="1100" b="0" i="0" baseline="0">
              <a:solidFill>
                <a:sysClr val="windowText" lastClr="000000"/>
              </a:solidFill>
              <a:effectLst/>
              <a:latin typeface="+mn-lt"/>
              <a:ea typeface="+mn-ea"/>
              <a:cs typeface="+mn-cs"/>
            </a:rPr>
            <a:t>A)</a:t>
          </a:r>
          <a:r>
            <a:rPr kumimoji="1" lang="ja-JP" altLang="en-US" sz="1100" b="0" i="0" baseline="0">
              <a:solidFill>
                <a:sysClr val="windowText" lastClr="000000"/>
              </a:solidFill>
              <a:effectLst/>
              <a:latin typeface="+mn-lt"/>
              <a:ea typeface="+mn-ea"/>
              <a:cs typeface="+mn-cs"/>
            </a:rPr>
            <a:t>及び</a:t>
          </a:r>
          <a:r>
            <a:rPr kumimoji="1" lang="ja-JP" altLang="ja-JP" sz="1100" b="0" i="0" baseline="0">
              <a:solidFill>
                <a:sysClr val="windowText" lastClr="000000"/>
              </a:solidFill>
              <a:effectLst/>
              <a:latin typeface="+mn-lt"/>
              <a:ea typeface="+mn-ea"/>
              <a:cs typeface="+mn-cs"/>
            </a:rPr>
            <a:t>充当可能財源等（</a:t>
          </a:r>
          <a:r>
            <a:rPr kumimoji="1" lang="en-US" altLang="ja-JP" sz="1100" b="0" i="0" baseline="0">
              <a:solidFill>
                <a:sysClr val="windowText" lastClr="000000"/>
              </a:solidFill>
              <a:effectLst/>
              <a:latin typeface="+mn-lt"/>
              <a:ea typeface="+mn-ea"/>
              <a:cs typeface="+mn-cs"/>
            </a:rPr>
            <a:t>B)</a:t>
          </a:r>
          <a:r>
            <a:rPr kumimoji="1" lang="ja-JP" altLang="ja-JP" sz="1100" b="0" i="0" baseline="0">
              <a:solidFill>
                <a:sysClr val="windowText" lastClr="000000"/>
              </a:solidFill>
              <a:effectLst/>
              <a:latin typeface="+mn-lt"/>
              <a:ea typeface="+mn-ea"/>
              <a:cs typeface="+mn-cs"/>
            </a:rPr>
            <a:t>が増となった</a:t>
          </a:r>
          <a:r>
            <a:rPr kumimoji="1" lang="ja-JP" altLang="en-US" sz="1100" b="0" i="0" baseline="0">
              <a:solidFill>
                <a:sysClr val="windowText" lastClr="000000"/>
              </a:solidFill>
              <a:effectLst/>
              <a:latin typeface="+mn-lt"/>
              <a:ea typeface="+mn-ea"/>
              <a:cs typeface="+mn-cs"/>
            </a:rPr>
            <a:t>が、充当可能財源等（</a:t>
          </a:r>
          <a:r>
            <a:rPr kumimoji="1" lang="en-US" altLang="ja-JP" sz="1100" b="0" i="0" baseline="0">
              <a:solidFill>
                <a:sysClr val="windowText" lastClr="000000"/>
              </a:solidFill>
              <a:effectLst/>
              <a:latin typeface="+mn-lt"/>
              <a:ea typeface="+mn-ea"/>
              <a:cs typeface="+mn-cs"/>
            </a:rPr>
            <a:t>B</a:t>
          </a:r>
          <a:r>
            <a:rPr kumimoji="1" lang="ja-JP" altLang="en-US" sz="1100" b="0" i="0" baseline="0">
              <a:solidFill>
                <a:sysClr val="windowText" lastClr="000000"/>
              </a:solidFill>
              <a:effectLst/>
              <a:latin typeface="+mn-lt"/>
              <a:ea typeface="+mn-ea"/>
              <a:cs typeface="+mn-cs"/>
            </a:rPr>
            <a:t>）の増が大きく</a:t>
          </a:r>
          <a:r>
            <a:rPr kumimoji="1" lang="ja-JP" altLang="ja-JP" sz="1100" b="0" i="0" baseline="0">
              <a:solidFill>
                <a:sysClr val="windowText" lastClr="000000"/>
              </a:solidFill>
              <a:effectLst/>
              <a:latin typeface="+mn-lt"/>
              <a:ea typeface="+mn-ea"/>
              <a:cs typeface="+mn-cs"/>
            </a:rPr>
            <a:t>、将来負担比率の分子</a:t>
          </a:r>
          <a:r>
            <a:rPr kumimoji="1" lang="ja-JP" altLang="en-US" sz="1100" b="0" i="0" baseline="0">
              <a:solidFill>
                <a:sysClr val="windowText" lastClr="000000"/>
              </a:solidFill>
              <a:effectLst/>
              <a:latin typeface="+mn-lt"/>
              <a:ea typeface="+mn-ea"/>
              <a:cs typeface="+mn-cs"/>
            </a:rPr>
            <a:t>は</a:t>
          </a:r>
          <a:r>
            <a:rPr kumimoji="1" lang="ja-JP" altLang="ja-JP" sz="1100" b="0" i="0" baseline="0">
              <a:solidFill>
                <a:sysClr val="windowText" lastClr="000000"/>
              </a:solidFill>
              <a:effectLst/>
              <a:latin typeface="+mn-lt"/>
              <a:ea typeface="+mn-ea"/>
              <a:cs typeface="+mn-cs"/>
            </a:rPr>
            <a:t>減となった。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今後も計画的な地方債の借入を行うとともに、安定的な基金の残高確保に努め、財政の健全化を図る。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ysClr val="windowText" lastClr="000000"/>
              </a:solidFill>
              <a:effectLst/>
              <a:latin typeface="+mn-lt"/>
              <a:ea typeface="+mn-ea"/>
              <a:cs typeface="+mn-cs"/>
            </a:rPr>
            <a:t>（増減理由）</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令和</a:t>
          </a:r>
          <a:r>
            <a:rPr kumimoji="1" lang="ja-JP" altLang="en-US" sz="1200" b="0" i="0" baseline="0">
              <a:solidFill>
                <a:sysClr val="windowText" lastClr="000000"/>
              </a:solidFill>
              <a:effectLst/>
              <a:latin typeface="+mn-lt"/>
              <a:ea typeface="+mn-ea"/>
              <a:cs typeface="+mn-cs"/>
            </a:rPr>
            <a:t>５</a:t>
          </a:r>
          <a:r>
            <a:rPr kumimoji="1" lang="ja-JP" altLang="ja-JP" sz="1200" b="0" i="0" baseline="0">
              <a:solidFill>
                <a:sysClr val="windowText" lastClr="000000"/>
              </a:solidFill>
              <a:effectLst/>
              <a:latin typeface="+mn-lt"/>
              <a:ea typeface="+mn-ea"/>
              <a:cs typeface="+mn-cs"/>
            </a:rPr>
            <a:t>年度の決算剰余金等を財政調整基金に</a:t>
          </a:r>
          <a:r>
            <a:rPr kumimoji="1" lang="en-US" altLang="ja-JP" sz="1200" b="0" i="0" baseline="0">
              <a:solidFill>
                <a:sysClr val="windowText" lastClr="000000"/>
              </a:solidFill>
              <a:effectLst/>
              <a:latin typeface="+mn-lt"/>
              <a:ea typeface="+mn-ea"/>
              <a:cs typeface="+mn-cs"/>
            </a:rPr>
            <a:t>981</a:t>
          </a:r>
          <a:r>
            <a:rPr kumimoji="1" lang="ja-JP" altLang="ja-JP" sz="1200" b="0" i="0" baseline="0">
              <a:solidFill>
                <a:sysClr val="windowText" lastClr="000000"/>
              </a:solidFill>
              <a:effectLst/>
              <a:latin typeface="+mn-lt"/>
              <a:ea typeface="+mn-ea"/>
              <a:cs typeface="+mn-cs"/>
            </a:rPr>
            <a:t>百万円積立てた一方、令和</a:t>
          </a:r>
          <a:r>
            <a:rPr kumimoji="1" lang="ja-JP" altLang="en-US" sz="1200" b="0" i="0" baseline="0">
              <a:solidFill>
                <a:sysClr val="windowText" lastClr="000000"/>
              </a:solidFill>
              <a:effectLst/>
              <a:latin typeface="+mn-lt"/>
              <a:ea typeface="+mn-ea"/>
              <a:cs typeface="+mn-cs"/>
            </a:rPr>
            <a:t>６</a:t>
          </a:r>
          <a:r>
            <a:rPr kumimoji="1" lang="ja-JP" altLang="ja-JP" sz="1200" b="0" i="0" baseline="0">
              <a:solidFill>
                <a:sysClr val="windowText" lastClr="000000"/>
              </a:solidFill>
              <a:effectLst/>
              <a:latin typeface="+mn-lt"/>
              <a:ea typeface="+mn-ea"/>
              <a:cs typeface="+mn-cs"/>
            </a:rPr>
            <a:t>年度の財源調整として</a:t>
          </a:r>
          <a:r>
            <a:rPr kumimoji="1" lang="en-US" altLang="ja-JP" sz="1200" b="0" i="0" baseline="0">
              <a:solidFill>
                <a:sysClr val="windowText" lastClr="000000"/>
              </a:solidFill>
              <a:effectLst/>
              <a:latin typeface="+mn-lt"/>
              <a:ea typeface="+mn-ea"/>
              <a:cs typeface="+mn-cs"/>
            </a:rPr>
            <a:t>536</a:t>
          </a:r>
          <a:r>
            <a:rPr kumimoji="1" lang="ja-JP" altLang="ja-JP" sz="1200" b="0" i="0" baseline="0">
              <a:solidFill>
                <a:sysClr val="windowText" lastClr="000000"/>
              </a:solidFill>
              <a:effectLst/>
              <a:latin typeface="+mn-lt"/>
              <a:ea typeface="+mn-ea"/>
              <a:cs typeface="+mn-cs"/>
            </a:rPr>
            <a:t>百万円取り崩しをおこなった。また、今後見込まれる公共施設等の更新に備え、公共施設等整備基金に</a:t>
          </a:r>
          <a:r>
            <a:rPr kumimoji="1" lang="en-US" altLang="ja-JP" sz="1200" b="0" i="0" baseline="0">
              <a:solidFill>
                <a:sysClr val="windowText" lastClr="000000"/>
              </a:solidFill>
              <a:effectLst/>
              <a:latin typeface="+mn-lt"/>
              <a:ea typeface="+mn-ea"/>
              <a:cs typeface="+mn-cs"/>
            </a:rPr>
            <a:t>829</a:t>
          </a:r>
          <a:r>
            <a:rPr kumimoji="1" lang="ja-JP" altLang="ja-JP" sz="1200" b="0" i="0" baseline="0">
              <a:solidFill>
                <a:sysClr val="windowText" lastClr="000000"/>
              </a:solidFill>
              <a:effectLst/>
              <a:latin typeface="+mn-lt"/>
              <a:ea typeface="+mn-ea"/>
              <a:cs typeface="+mn-cs"/>
            </a:rPr>
            <a:t>百万円の積立を行った。</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その結果、基金全体では前年度に比べ、</a:t>
          </a:r>
          <a:r>
            <a:rPr kumimoji="1" lang="en-US" altLang="ja-JP" sz="1200" b="0" i="0" baseline="0">
              <a:solidFill>
                <a:sysClr val="windowText" lastClr="000000"/>
              </a:solidFill>
              <a:effectLst/>
              <a:latin typeface="+mn-lt"/>
              <a:ea typeface="+mn-ea"/>
              <a:cs typeface="+mn-cs"/>
            </a:rPr>
            <a:t>1,257</a:t>
          </a:r>
          <a:r>
            <a:rPr kumimoji="1" lang="ja-JP" altLang="ja-JP" sz="1200" b="0" i="0" baseline="0">
              <a:solidFill>
                <a:sysClr val="windowText" lastClr="000000"/>
              </a:solidFill>
              <a:effectLst/>
              <a:latin typeface="+mn-lt"/>
              <a:ea typeface="+mn-ea"/>
              <a:cs typeface="+mn-cs"/>
            </a:rPr>
            <a:t>百万円の増となった。</a:t>
          </a:r>
          <a:endParaRPr kumimoji="1" lang="en-US" altLang="ja-JP" sz="1200" b="0" i="0" baseline="0">
            <a:solidFill>
              <a:sysClr val="windowText" lastClr="000000"/>
            </a:solidFill>
            <a:effectLst/>
            <a:latin typeface="+mn-lt"/>
            <a:ea typeface="+mn-ea"/>
            <a:cs typeface="+mn-cs"/>
          </a:endParaRPr>
        </a:p>
        <a:p>
          <a:pPr eaLnBrk="1" fontAlgn="auto" latinLnBrk="0" hangingPunct="1"/>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（今後の方針）</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東大和市第６次行政改革大綱にて、財政調整基金については、「各年度末の現在高について、最低限、標準財政規模の</a:t>
          </a:r>
          <a:r>
            <a:rPr kumimoji="1" lang="en-US" altLang="ja-JP" sz="1200" b="0" i="0" baseline="0">
              <a:solidFill>
                <a:sysClr val="windowText" lastClr="000000"/>
              </a:solidFill>
              <a:effectLst/>
              <a:latin typeface="+mn-lt"/>
              <a:ea typeface="+mn-ea"/>
              <a:cs typeface="+mn-cs"/>
            </a:rPr>
            <a:t>12</a:t>
          </a:r>
          <a:r>
            <a:rPr kumimoji="1" lang="ja-JP" altLang="ja-JP" sz="1200" b="0" i="0" baseline="0">
              <a:solidFill>
                <a:sysClr val="windowText" lastClr="000000"/>
              </a:solidFill>
              <a:effectLst/>
              <a:latin typeface="+mn-lt"/>
              <a:ea typeface="+mn-ea"/>
              <a:cs typeface="+mn-cs"/>
            </a:rPr>
            <a:t>％の額を維持する」と定めているため、計画的に基金の積立て及び取崩しを行っていく。</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また、公共施設等整備基金においても、東大和市第６次行政改革大綱にて「各年度末の現在高について、最低限、標準財政規模の</a:t>
          </a:r>
          <a:r>
            <a:rPr kumimoji="1" lang="en-US" altLang="ja-JP" sz="1200" b="0" i="0" baseline="0">
              <a:solidFill>
                <a:sysClr val="windowText" lastClr="000000"/>
              </a:solidFill>
              <a:effectLst/>
              <a:latin typeface="+mn-lt"/>
              <a:ea typeface="+mn-ea"/>
              <a:cs typeface="+mn-cs"/>
            </a:rPr>
            <a:t>12</a:t>
          </a:r>
          <a:r>
            <a:rPr kumimoji="1" lang="ja-JP" altLang="ja-JP" sz="1200" b="0" i="0" baseline="0">
              <a:solidFill>
                <a:sysClr val="windowText" lastClr="000000"/>
              </a:solidFill>
              <a:effectLst/>
              <a:latin typeface="+mn-lt"/>
              <a:ea typeface="+mn-ea"/>
              <a:cs typeface="+mn-cs"/>
            </a:rPr>
            <a:t>％の額を目指す」と定めているため、計画的に基金の積立て及び取崩しを行っていく。</a:t>
          </a:r>
          <a:endParaRPr lang="ja-JP" altLang="ja-JP" sz="1200">
            <a:solidFill>
              <a:sysClr val="windowText" lastClr="000000"/>
            </a:solidFill>
            <a:effectLst/>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ysClr val="windowText" lastClr="000000"/>
              </a:solidFill>
              <a:effectLst/>
              <a:latin typeface="+mn-lt"/>
              <a:ea typeface="+mn-ea"/>
              <a:cs typeface="+mn-cs"/>
            </a:rPr>
            <a:t>（基金の使途）</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・公共施設等整備基金：</a:t>
          </a:r>
          <a:r>
            <a:rPr lang="ja-JP" altLang="ja-JP" sz="1200" b="0" i="0" baseline="0">
              <a:solidFill>
                <a:sysClr val="windowText" lastClr="000000"/>
              </a:solidFill>
              <a:effectLst/>
              <a:latin typeface="+mn-lt"/>
              <a:ea typeface="+mn-ea"/>
              <a:cs typeface="+mn-cs"/>
            </a:rPr>
            <a:t>公共施設等の整備等に必要な資金を積み立てる。</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・環境緑化基金：</a:t>
          </a:r>
          <a:r>
            <a:rPr lang="ja-JP" altLang="ja-JP" sz="1200" b="0" i="0" baseline="0">
              <a:solidFill>
                <a:sysClr val="windowText" lastClr="000000"/>
              </a:solidFill>
              <a:effectLst/>
              <a:latin typeface="+mn-lt"/>
              <a:ea typeface="+mn-ea"/>
              <a:cs typeface="+mn-cs"/>
            </a:rPr>
            <a:t>環境にやさしいまちづくりに資する自然環境の保全、環境負荷の低減等に必要な資金を積み立てる。</a:t>
          </a:r>
          <a:r>
            <a:rPr kumimoji="1" lang="ja-JP" altLang="ja-JP" sz="1200" b="0" i="0" baseline="0">
              <a:solidFill>
                <a:sysClr val="windowText" lastClr="000000"/>
              </a:solidFill>
              <a:effectLst/>
              <a:latin typeface="+mn-lt"/>
              <a:ea typeface="+mn-ea"/>
              <a:cs typeface="+mn-cs"/>
            </a:rPr>
            <a:t>　　</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・長寿社会福祉基金：</a:t>
          </a:r>
          <a:r>
            <a:rPr lang="ja-JP" altLang="ja-JP" sz="1200" b="0" i="0" baseline="0">
              <a:solidFill>
                <a:sysClr val="windowText" lastClr="000000"/>
              </a:solidFill>
              <a:effectLst/>
              <a:latin typeface="+mn-lt"/>
              <a:ea typeface="+mn-ea"/>
              <a:cs typeface="+mn-cs"/>
            </a:rPr>
            <a:t>長寿で健康的なまちづくりに資する高齢者の保健、福祉等に必要な資金を積み立てる。</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・文化・スポーツ基金：</a:t>
          </a:r>
          <a:r>
            <a:rPr lang="ja-JP" altLang="ja-JP" sz="1200" b="0" i="0" baseline="0">
              <a:solidFill>
                <a:sysClr val="windowText" lastClr="000000"/>
              </a:solidFill>
              <a:effectLst/>
              <a:latin typeface="+mn-lt"/>
              <a:ea typeface="+mn-ea"/>
              <a:cs typeface="+mn-cs"/>
            </a:rPr>
            <a:t>豊かな人間性と文化を育むまちづくりに資する文化活動、スポーツ活動等の推進に必要な資金を積み立てる。</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・り災救助及び災害復旧・復興基金：</a:t>
          </a:r>
          <a:r>
            <a:rPr lang="ja-JP" altLang="ja-JP" sz="1200" b="0" i="0" baseline="0">
              <a:solidFill>
                <a:sysClr val="windowText" lastClr="000000"/>
              </a:solidFill>
              <a:effectLst/>
              <a:latin typeface="+mn-lt"/>
              <a:ea typeface="+mn-ea"/>
              <a:cs typeface="+mn-cs"/>
            </a:rPr>
            <a:t>天災事変等の非常災害が発生した場合における東大和市の被災者の救助の実施及び災害復旧・復興事業の実施に必要な資金を積み立てる。</a:t>
          </a:r>
          <a:endParaRPr lang="ja-JP" altLang="ja-JP" sz="1200">
            <a:solidFill>
              <a:sysClr val="windowText" lastClr="000000"/>
            </a:solidFill>
            <a:effectLst/>
          </a:endParaRPr>
        </a:p>
        <a:p>
          <a:pPr eaLnBrk="1" fontAlgn="auto" latinLnBrk="0" hangingPunct="1"/>
          <a:r>
            <a:rPr lang="ja-JP" altLang="ja-JP" sz="1200" b="0" i="0" baseline="0">
              <a:solidFill>
                <a:sysClr val="windowText" lastClr="000000"/>
              </a:solidFill>
              <a:effectLst/>
              <a:latin typeface="+mn-lt"/>
              <a:ea typeface="+mn-ea"/>
              <a:cs typeface="+mn-cs"/>
            </a:rPr>
            <a:t>・</a:t>
          </a:r>
          <a:r>
            <a:rPr lang="ja-JP" altLang="ja-JP" sz="1200" b="0" i="0">
              <a:solidFill>
                <a:sysClr val="windowText" lastClr="000000"/>
              </a:solidFill>
              <a:effectLst/>
              <a:latin typeface="+mn-lt"/>
              <a:ea typeface="+mn-ea"/>
              <a:cs typeface="+mn-cs"/>
            </a:rPr>
            <a:t>旧日立航空機株式会社変電所基金：恒久平和への願いの象徴としての旧日立航空機株式会社変電所の保存等に必要な資金を積み立てる。</a:t>
          </a:r>
          <a:endParaRPr lang="ja-JP" altLang="ja-JP" sz="1200">
            <a:solidFill>
              <a:sysClr val="windowText" lastClr="000000"/>
            </a:solidFill>
            <a:effectLst/>
          </a:endParaRPr>
        </a:p>
        <a:p>
          <a:pPr eaLnBrk="1" fontAlgn="auto" latinLnBrk="0" hangingPunct="1"/>
          <a:endParaRPr kumimoji="1" lang="en-US" altLang="ja-JP" sz="1200" b="0" i="0" baseline="0">
            <a:solidFill>
              <a:sysClr val="windowText" lastClr="000000"/>
            </a:solidFill>
            <a:effectLst/>
            <a:latin typeface="+mn-lt"/>
            <a:ea typeface="+mn-ea"/>
            <a:cs typeface="+mn-cs"/>
          </a:endParaRPr>
        </a:p>
        <a:p>
          <a:pPr eaLnBrk="1" fontAlgn="auto" latinLnBrk="0" hangingPunct="1"/>
          <a:r>
            <a:rPr kumimoji="1" lang="ja-JP" altLang="ja-JP" sz="1200" b="0" i="0" baseline="0">
              <a:solidFill>
                <a:sysClr val="windowText" lastClr="000000"/>
              </a:solidFill>
              <a:effectLst/>
              <a:latin typeface="+mn-lt"/>
              <a:ea typeface="+mn-ea"/>
              <a:cs typeface="+mn-cs"/>
            </a:rPr>
            <a:t>（増減理由）</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公共施設等整備基金について、令和</a:t>
          </a:r>
          <a:r>
            <a:rPr kumimoji="1" lang="ja-JP" altLang="en-US" sz="1200" b="0" i="0" baseline="0">
              <a:solidFill>
                <a:sysClr val="windowText" lastClr="000000"/>
              </a:solidFill>
              <a:effectLst/>
              <a:latin typeface="+mn-lt"/>
              <a:ea typeface="+mn-ea"/>
              <a:cs typeface="+mn-cs"/>
            </a:rPr>
            <a:t>５</a:t>
          </a:r>
          <a:r>
            <a:rPr kumimoji="1" lang="ja-JP" altLang="ja-JP" sz="1200" b="0" i="0" baseline="0">
              <a:solidFill>
                <a:sysClr val="windowText" lastClr="000000"/>
              </a:solidFill>
              <a:effectLst/>
              <a:latin typeface="+mn-lt"/>
              <a:ea typeface="+mn-ea"/>
              <a:cs typeface="+mn-cs"/>
            </a:rPr>
            <a:t>年度の決算剰余金等の積立てを行ったため、令和</a:t>
          </a:r>
          <a:r>
            <a:rPr kumimoji="1" lang="ja-JP" altLang="en-US" sz="1200" b="0" i="0" baseline="0">
              <a:solidFill>
                <a:sysClr val="windowText" lastClr="000000"/>
              </a:solidFill>
              <a:effectLst/>
              <a:latin typeface="+mn-lt"/>
              <a:ea typeface="+mn-ea"/>
              <a:cs typeface="+mn-cs"/>
            </a:rPr>
            <a:t>６</a:t>
          </a:r>
          <a:r>
            <a:rPr kumimoji="1" lang="ja-JP" altLang="ja-JP" sz="1200" b="0" i="0" baseline="0">
              <a:solidFill>
                <a:sysClr val="windowText" lastClr="000000"/>
              </a:solidFill>
              <a:effectLst/>
              <a:latin typeface="+mn-lt"/>
              <a:ea typeface="+mn-ea"/>
              <a:cs typeface="+mn-cs"/>
            </a:rPr>
            <a:t>年度末残高が前年度に比べ、</a:t>
          </a:r>
          <a:r>
            <a:rPr kumimoji="1" lang="en-US" altLang="ja-JP" sz="1200" b="0" i="0" baseline="0">
              <a:solidFill>
                <a:sysClr val="windowText" lastClr="000000"/>
              </a:solidFill>
              <a:effectLst/>
              <a:latin typeface="+mn-lt"/>
              <a:ea typeface="+mn-ea"/>
              <a:cs typeface="+mn-cs"/>
            </a:rPr>
            <a:t>829</a:t>
          </a:r>
          <a:r>
            <a:rPr kumimoji="1" lang="ja-JP" altLang="ja-JP" sz="1200" b="0" i="0" baseline="0">
              <a:solidFill>
                <a:sysClr val="windowText" lastClr="000000"/>
              </a:solidFill>
              <a:effectLst/>
              <a:latin typeface="+mn-lt"/>
              <a:ea typeface="+mn-ea"/>
              <a:cs typeface="+mn-cs"/>
            </a:rPr>
            <a:t>百万円の増となった。</a:t>
          </a:r>
          <a:endParaRPr lang="ja-JP" altLang="ja-JP" sz="1200">
            <a:solidFill>
              <a:sysClr val="windowText" lastClr="000000"/>
            </a:solidFill>
            <a:effectLst/>
          </a:endParaRPr>
        </a:p>
        <a:p>
          <a:pPr eaLnBrk="1" fontAlgn="auto" latinLnBrk="0" hangingPunct="1"/>
          <a:endParaRPr kumimoji="1" lang="en-US" altLang="ja-JP" sz="1200" b="0" i="0" baseline="0">
            <a:solidFill>
              <a:sysClr val="windowText" lastClr="000000"/>
            </a:solidFill>
            <a:effectLst/>
            <a:latin typeface="+mn-lt"/>
            <a:ea typeface="+mn-ea"/>
            <a:cs typeface="+mn-cs"/>
          </a:endParaRPr>
        </a:p>
        <a:p>
          <a:pPr eaLnBrk="1" fontAlgn="auto" latinLnBrk="0" hangingPunct="1"/>
          <a:r>
            <a:rPr kumimoji="1" lang="ja-JP" altLang="ja-JP" sz="1200" b="0" i="0" baseline="0">
              <a:solidFill>
                <a:sysClr val="windowText" lastClr="000000"/>
              </a:solidFill>
              <a:effectLst/>
              <a:latin typeface="+mn-lt"/>
              <a:ea typeface="+mn-ea"/>
              <a:cs typeface="+mn-cs"/>
            </a:rPr>
            <a:t>（今後の方針）</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公共施設等整備基金においても、東大和市第６次行政改革大綱にて「各年度末の現在高について、最低限、標準財政規模の</a:t>
          </a:r>
          <a:r>
            <a:rPr kumimoji="1" lang="en-US" altLang="ja-JP" sz="1200" b="0" i="0" baseline="0">
              <a:solidFill>
                <a:sysClr val="windowText" lastClr="000000"/>
              </a:solidFill>
              <a:effectLst/>
              <a:latin typeface="+mn-lt"/>
              <a:ea typeface="+mn-ea"/>
              <a:cs typeface="+mn-cs"/>
            </a:rPr>
            <a:t>12</a:t>
          </a:r>
          <a:r>
            <a:rPr kumimoji="1" lang="ja-JP" altLang="ja-JP" sz="1200" b="0" i="0" baseline="0">
              <a:solidFill>
                <a:sysClr val="windowText" lastClr="000000"/>
              </a:solidFill>
              <a:effectLst/>
              <a:latin typeface="+mn-lt"/>
              <a:ea typeface="+mn-ea"/>
              <a:cs typeface="+mn-cs"/>
            </a:rPr>
            <a:t>％の額を目指す」と定めているため、公共施設の老朽化対策の財源補てんのための活用を図るとともに、計画的に基金の積立て及び取崩しを行っていく。</a:t>
          </a:r>
          <a:endParaRPr lang="ja-JP" altLang="ja-JP" sz="1200">
            <a:solidFill>
              <a:sysClr val="windowText" lastClr="000000"/>
            </a:solidFill>
            <a:effectLst/>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ysClr val="windowText" lastClr="000000"/>
              </a:solidFill>
              <a:effectLst/>
              <a:latin typeface="+mn-lt"/>
              <a:ea typeface="+mn-ea"/>
              <a:cs typeface="+mn-cs"/>
            </a:rPr>
            <a:t>（増減理由）</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令和</a:t>
          </a:r>
          <a:r>
            <a:rPr kumimoji="1" lang="ja-JP" altLang="en-US" sz="1200" b="0" i="0" baseline="0">
              <a:solidFill>
                <a:sysClr val="windowText" lastClr="000000"/>
              </a:solidFill>
              <a:effectLst/>
              <a:latin typeface="+mn-lt"/>
              <a:ea typeface="+mn-ea"/>
              <a:cs typeface="+mn-cs"/>
            </a:rPr>
            <a:t>５</a:t>
          </a:r>
          <a:r>
            <a:rPr kumimoji="1" lang="ja-JP" altLang="ja-JP" sz="1200" b="0" i="0" baseline="0">
              <a:solidFill>
                <a:sysClr val="windowText" lastClr="000000"/>
              </a:solidFill>
              <a:effectLst/>
              <a:latin typeface="+mn-lt"/>
              <a:ea typeface="+mn-ea"/>
              <a:cs typeface="+mn-cs"/>
            </a:rPr>
            <a:t>年度の決算剰余金等を財政調整基金に</a:t>
          </a:r>
          <a:r>
            <a:rPr kumimoji="1" lang="en-US" altLang="ja-JP" sz="1200" b="0" i="0" baseline="0">
              <a:solidFill>
                <a:sysClr val="windowText" lastClr="000000"/>
              </a:solidFill>
              <a:effectLst/>
              <a:latin typeface="+mn-lt"/>
              <a:ea typeface="+mn-ea"/>
              <a:cs typeface="+mn-cs"/>
            </a:rPr>
            <a:t>981</a:t>
          </a:r>
          <a:r>
            <a:rPr kumimoji="1" lang="ja-JP" altLang="ja-JP" sz="1200" b="0" i="0" baseline="0">
              <a:solidFill>
                <a:sysClr val="windowText" lastClr="000000"/>
              </a:solidFill>
              <a:effectLst/>
              <a:latin typeface="+mn-lt"/>
              <a:ea typeface="+mn-ea"/>
              <a:cs typeface="+mn-cs"/>
            </a:rPr>
            <a:t>百万円積立てた一方、令和</a:t>
          </a:r>
          <a:r>
            <a:rPr kumimoji="1" lang="ja-JP" altLang="en-US" sz="1200" b="0" i="0" baseline="0">
              <a:solidFill>
                <a:sysClr val="windowText" lastClr="000000"/>
              </a:solidFill>
              <a:effectLst/>
              <a:latin typeface="+mn-lt"/>
              <a:ea typeface="+mn-ea"/>
              <a:cs typeface="+mn-cs"/>
            </a:rPr>
            <a:t>６</a:t>
          </a:r>
          <a:r>
            <a:rPr kumimoji="1" lang="ja-JP" altLang="ja-JP" sz="1200" b="0" i="0" baseline="0">
              <a:solidFill>
                <a:sysClr val="windowText" lastClr="000000"/>
              </a:solidFill>
              <a:effectLst/>
              <a:latin typeface="+mn-lt"/>
              <a:ea typeface="+mn-ea"/>
              <a:cs typeface="+mn-cs"/>
            </a:rPr>
            <a:t>年度の財源調整として</a:t>
          </a:r>
          <a:r>
            <a:rPr kumimoji="1" lang="en-US" altLang="ja-JP" sz="1200" b="0" i="0" baseline="0">
              <a:solidFill>
                <a:sysClr val="windowText" lastClr="000000"/>
              </a:solidFill>
              <a:effectLst/>
              <a:latin typeface="+mn-lt"/>
              <a:ea typeface="+mn-ea"/>
              <a:cs typeface="+mn-cs"/>
            </a:rPr>
            <a:t>536</a:t>
          </a:r>
          <a:r>
            <a:rPr kumimoji="1" lang="ja-JP" altLang="ja-JP" sz="1200" b="0" i="0" baseline="0">
              <a:solidFill>
                <a:sysClr val="windowText" lastClr="000000"/>
              </a:solidFill>
              <a:effectLst/>
              <a:latin typeface="+mn-lt"/>
              <a:ea typeface="+mn-ea"/>
              <a:cs typeface="+mn-cs"/>
            </a:rPr>
            <a:t>百万円取り崩しをおこなった。</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令和</a:t>
          </a:r>
          <a:r>
            <a:rPr kumimoji="1" lang="ja-JP" altLang="en-US" sz="1200" b="0" i="0" baseline="0">
              <a:solidFill>
                <a:sysClr val="windowText" lastClr="000000"/>
              </a:solidFill>
              <a:effectLst/>
              <a:latin typeface="+mn-lt"/>
              <a:ea typeface="+mn-ea"/>
              <a:cs typeface="+mn-cs"/>
            </a:rPr>
            <a:t>６</a:t>
          </a:r>
          <a:r>
            <a:rPr kumimoji="1" lang="ja-JP" altLang="ja-JP" sz="1200" b="0" i="0" baseline="0">
              <a:solidFill>
                <a:sysClr val="windowText" lastClr="000000"/>
              </a:solidFill>
              <a:effectLst/>
              <a:latin typeface="+mn-lt"/>
              <a:ea typeface="+mn-ea"/>
              <a:cs typeface="+mn-cs"/>
            </a:rPr>
            <a:t>年度においては、積立額が取崩額を上回ったため、令和</a:t>
          </a:r>
          <a:r>
            <a:rPr kumimoji="1" lang="ja-JP" altLang="en-US" sz="1200" b="0" i="0" baseline="0">
              <a:solidFill>
                <a:sysClr val="windowText" lastClr="000000"/>
              </a:solidFill>
              <a:effectLst/>
              <a:latin typeface="+mn-lt"/>
              <a:ea typeface="+mn-ea"/>
              <a:cs typeface="+mn-cs"/>
            </a:rPr>
            <a:t>６</a:t>
          </a:r>
          <a:r>
            <a:rPr kumimoji="1" lang="ja-JP" altLang="ja-JP" sz="1200" b="0" i="0" baseline="0">
              <a:solidFill>
                <a:sysClr val="windowText" lastClr="000000"/>
              </a:solidFill>
              <a:effectLst/>
              <a:latin typeface="+mn-lt"/>
              <a:ea typeface="+mn-ea"/>
              <a:cs typeface="+mn-cs"/>
            </a:rPr>
            <a:t>年度末残高が前年度に比べ、</a:t>
          </a:r>
          <a:r>
            <a:rPr kumimoji="1" lang="en-US" altLang="ja-JP" sz="1200" b="0" i="0" baseline="0">
              <a:solidFill>
                <a:sysClr val="windowText" lastClr="000000"/>
              </a:solidFill>
              <a:effectLst/>
              <a:latin typeface="+mn-lt"/>
              <a:ea typeface="+mn-ea"/>
              <a:cs typeface="+mn-cs"/>
            </a:rPr>
            <a:t>445</a:t>
          </a:r>
          <a:r>
            <a:rPr kumimoji="1" lang="ja-JP" altLang="ja-JP" sz="1200" b="0" i="0" baseline="0">
              <a:solidFill>
                <a:sysClr val="windowText" lastClr="000000"/>
              </a:solidFill>
              <a:effectLst/>
              <a:latin typeface="+mn-lt"/>
              <a:ea typeface="+mn-ea"/>
              <a:cs typeface="+mn-cs"/>
            </a:rPr>
            <a:t>百万円の増となった。</a:t>
          </a:r>
          <a:endParaRPr lang="ja-JP" altLang="ja-JP" sz="1200">
            <a:solidFill>
              <a:sysClr val="windowText" lastClr="000000"/>
            </a:solidFill>
            <a:effectLst/>
          </a:endParaRPr>
        </a:p>
        <a:p>
          <a:pPr eaLnBrk="1" fontAlgn="auto" latinLnBrk="0" hangingPunct="1"/>
          <a:endParaRPr kumimoji="1" lang="en-US" altLang="ja-JP" sz="1200" b="0" i="0" baseline="0">
            <a:solidFill>
              <a:sysClr val="windowText" lastClr="000000"/>
            </a:solidFill>
            <a:effectLst/>
            <a:latin typeface="+mn-lt"/>
            <a:ea typeface="+mn-ea"/>
            <a:cs typeface="+mn-cs"/>
          </a:endParaRPr>
        </a:p>
        <a:p>
          <a:pPr eaLnBrk="1" fontAlgn="auto" latinLnBrk="0" hangingPunct="1"/>
          <a:r>
            <a:rPr kumimoji="1" lang="ja-JP" altLang="ja-JP" sz="1200" b="0" i="0" baseline="0">
              <a:solidFill>
                <a:sysClr val="windowText" lastClr="000000"/>
              </a:solidFill>
              <a:effectLst/>
              <a:latin typeface="+mn-lt"/>
              <a:ea typeface="+mn-ea"/>
              <a:cs typeface="+mn-cs"/>
            </a:rPr>
            <a:t>（今後の方針）</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東大和市第６次行政改革大綱にて、財政調整基金については、「各年度末の現在高について、最低限、標準財政規模の</a:t>
          </a:r>
          <a:r>
            <a:rPr kumimoji="1" lang="en-US" altLang="ja-JP" sz="1200" b="0" i="0" baseline="0">
              <a:solidFill>
                <a:sysClr val="windowText" lastClr="000000"/>
              </a:solidFill>
              <a:effectLst/>
              <a:latin typeface="+mn-lt"/>
              <a:ea typeface="+mn-ea"/>
              <a:cs typeface="+mn-cs"/>
            </a:rPr>
            <a:t>12</a:t>
          </a:r>
          <a:r>
            <a:rPr kumimoji="1" lang="ja-JP" altLang="ja-JP" sz="1200" b="0" i="0" baseline="0">
              <a:solidFill>
                <a:sysClr val="windowText" lastClr="000000"/>
              </a:solidFill>
              <a:effectLst/>
              <a:latin typeface="+mn-lt"/>
              <a:ea typeface="+mn-ea"/>
              <a:cs typeface="+mn-cs"/>
            </a:rPr>
            <a:t>％の額を維持する」と定めているため、計画的に基金の積立て及び取崩しを行っていく。</a:t>
          </a:r>
          <a:endParaRPr lang="ja-JP" altLang="ja-JP" sz="1200">
            <a:solidFill>
              <a:sysClr val="windowText" lastClr="000000"/>
            </a:solidFill>
            <a:effectLst/>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ysClr val="windowText" lastClr="000000"/>
              </a:solidFill>
              <a:effectLst/>
              <a:latin typeface="+mn-lt"/>
              <a:ea typeface="+mn-ea"/>
              <a:cs typeface="+mn-cs"/>
            </a:rPr>
            <a:t>（増減理由）</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令和</a:t>
          </a:r>
          <a:r>
            <a:rPr kumimoji="1" lang="ja-JP" altLang="en-US" sz="1200" b="0" i="0" baseline="0">
              <a:solidFill>
                <a:sysClr val="windowText" lastClr="000000"/>
              </a:solidFill>
              <a:effectLst/>
              <a:latin typeface="+mn-lt"/>
              <a:ea typeface="+mn-ea"/>
              <a:cs typeface="+mn-cs"/>
            </a:rPr>
            <a:t>６</a:t>
          </a:r>
          <a:r>
            <a:rPr kumimoji="1" lang="ja-JP" altLang="ja-JP" sz="1200" b="0" i="0" baseline="0">
              <a:solidFill>
                <a:sysClr val="windowText" lastClr="000000"/>
              </a:solidFill>
              <a:effectLst/>
              <a:latin typeface="+mn-lt"/>
              <a:ea typeface="+mn-ea"/>
              <a:cs typeface="+mn-cs"/>
            </a:rPr>
            <a:t>年度の地方債の元金償還の財源として取崩したため、令和</a:t>
          </a:r>
          <a:r>
            <a:rPr kumimoji="1" lang="ja-JP" altLang="en-US" sz="1200" b="0" i="0" baseline="0">
              <a:solidFill>
                <a:sysClr val="windowText" lastClr="000000"/>
              </a:solidFill>
              <a:effectLst/>
              <a:latin typeface="+mn-lt"/>
              <a:ea typeface="+mn-ea"/>
              <a:cs typeface="+mn-cs"/>
            </a:rPr>
            <a:t>６</a:t>
          </a:r>
          <a:r>
            <a:rPr kumimoji="1" lang="ja-JP" altLang="ja-JP" sz="1200" b="0" i="0" baseline="0">
              <a:solidFill>
                <a:sysClr val="windowText" lastClr="000000"/>
              </a:solidFill>
              <a:effectLst/>
              <a:latin typeface="+mn-lt"/>
              <a:ea typeface="+mn-ea"/>
              <a:cs typeface="+mn-cs"/>
            </a:rPr>
            <a:t>年度末残高が前年度に比べ、</a:t>
          </a:r>
          <a:r>
            <a:rPr kumimoji="1" lang="en-US" altLang="ja-JP" sz="1200" b="0" i="0" baseline="0">
              <a:solidFill>
                <a:sysClr val="windowText" lastClr="000000"/>
              </a:solidFill>
              <a:effectLst/>
              <a:latin typeface="+mn-lt"/>
              <a:ea typeface="+mn-ea"/>
              <a:cs typeface="+mn-cs"/>
            </a:rPr>
            <a:t>18</a:t>
          </a:r>
          <a:r>
            <a:rPr kumimoji="1" lang="ja-JP" altLang="ja-JP" sz="1200" b="0" i="0" baseline="0">
              <a:solidFill>
                <a:sysClr val="windowText" lastClr="000000"/>
              </a:solidFill>
              <a:effectLst/>
              <a:latin typeface="+mn-lt"/>
              <a:ea typeface="+mn-ea"/>
              <a:cs typeface="+mn-cs"/>
            </a:rPr>
            <a:t>百万円の減となった。</a:t>
          </a:r>
          <a:endParaRPr lang="ja-JP" altLang="ja-JP" sz="1200">
            <a:solidFill>
              <a:sysClr val="windowText" lastClr="000000"/>
            </a:solidFill>
            <a:effectLst/>
          </a:endParaRPr>
        </a:p>
        <a:p>
          <a:pPr eaLnBrk="1" fontAlgn="auto" latinLnBrk="0" hangingPunct="1"/>
          <a:endParaRPr kumimoji="1" lang="en-US" altLang="ja-JP" sz="1200" b="0" i="0" baseline="0">
            <a:solidFill>
              <a:sysClr val="windowText" lastClr="000000"/>
            </a:solidFill>
            <a:effectLst/>
            <a:latin typeface="+mn-lt"/>
            <a:ea typeface="+mn-ea"/>
            <a:cs typeface="+mn-cs"/>
          </a:endParaRPr>
        </a:p>
        <a:p>
          <a:pPr eaLnBrk="1" fontAlgn="auto" latinLnBrk="0" hangingPunct="1"/>
          <a:r>
            <a:rPr kumimoji="1" lang="ja-JP" altLang="ja-JP" sz="1200" b="0" i="0" baseline="0">
              <a:solidFill>
                <a:sysClr val="windowText" lastClr="000000"/>
              </a:solidFill>
              <a:effectLst/>
              <a:latin typeface="+mn-lt"/>
              <a:ea typeface="+mn-ea"/>
              <a:cs typeface="+mn-cs"/>
            </a:rPr>
            <a:t>（今後の方針）</a:t>
          </a:r>
          <a:endParaRPr lang="ja-JP" altLang="ja-JP" sz="1200">
            <a:solidFill>
              <a:sysClr val="windowText" lastClr="000000"/>
            </a:solidFill>
            <a:effectLst/>
          </a:endParaRPr>
        </a:p>
        <a:p>
          <a:pPr eaLnBrk="1" fontAlgn="auto" latinLnBrk="0" hangingPunct="1"/>
          <a:r>
            <a:rPr kumimoji="1" lang="ja-JP" altLang="ja-JP" sz="1200" b="0" i="0" baseline="0">
              <a:solidFill>
                <a:sysClr val="windowText" lastClr="000000"/>
              </a:solidFill>
              <a:effectLst/>
              <a:latin typeface="+mn-lt"/>
              <a:ea typeface="+mn-ea"/>
              <a:cs typeface="+mn-cs"/>
            </a:rPr>
            <a:t>　今後、公共施設の老朽化対策を進めるにあたり、財源確保のため地方債の活用を検討している。可能な範囲で基金を活用することで、元利償還金の平準化等を図る。</a:t>
          </a:r>
          <a:endParaRPr lang="ja-JP" altLang="ja-JP" sz="1200">
            <a:solidFill>
              <a:sysClr val="windowText" lastClr="000000"/>
            </a:solidFill>
            <a:effectLst/>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84,996
83,529
13.42
40,008,033
37,645,851
2,304,932
18,562,410
16,240,791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850" b="0" i="0" baseline="0">
              <a:solidFill>
                <a:srgbClr val="FF0000"/>
              </a:solidFill>
              <a:effectLst/>
              <a:latin typeface="+mn-lt"/>
              <a:ea typeface="+mn-ea"/>
              <a:cs typeface="+mn-cs"/>
            </a:rPr>
            <a:t>　</a:t>
          </a:r>
          <a:r>
            <a:rPr kumimoji="1" lang="ja-JP" altLang="ja-JP" sz="850" b="0" i="0" baseline="0">
              <a:solidFill>
                <a:sysClr val="windowText" lastClr="000000"/>
              </a:solidFill>
              <a:effectLst/>
              <a:latin typeface="+mn-lt"/>
              <a:ea typeface="+mn-ea"/>
              <a:cs typeface="+mn-cs"/>
            </a:rPr>
            <a:t>財政力指数は、前年度よりも</a:t>
          </a:r>
          <a:r>
            <a:rPr kumimoji="1" lang="en-US" altLang="ja-JP" sz="850" b="0" i="0" baseline="0">
              <a:solidFill>
                <a:sysClr val="windowText" lastClr="000000"/>
              </a:solidFill>
              <a:effectLst/>
              <a:latin typeface="+mn-lt"/>
              <a:ea typeface="+mn-ea"/>
              <a:cs typeface="+mn-cs"/>
            </a:rPr>
            <a:t>0.01</a:t>
          </a:r>
          <a:r>
            <a:rPr kumimoji="1" lang="ja-JP" altLang="ja-JP" sz="850" b="0" i="0" baseline="0">
              <a:solidFill>
                <a:sysClr val="windowText" lastClr="000000"/>
              </a:solidFill>
              <a:effectLst/>
              <a:latin typeface="+mn-lt"/>
              <a:ea typeface="+mn-ea"/>
              <a:cs typeface="+mn-cs"/>
            </a:rPr>
            <a:t>ポイント減の</a:t>
          </a:r>
          <a:r>
            <a:rPr kumimoji="1" lang="en-US" altLang="ja-JP" sz="850" b="0" i="0" baseline="0">
              <a:solidFill>
                <a:sysClr val="windowText" lastClr="000000"/>
              </a:solidFill>
              <a:effectLst/>
              <a:latin typeface="+mn-lt"/>
              <a:ea typeface="+mn-ea"/>
              <a:cs typeface="+mn-cs"/>
            </a:rPr>
            <a:t>0.77</a:t>
          </a:r>
          <a:r>
            <a:rPr kumimoji="1" lang="ja-JP" altLang="ja-JP" sz="850" b="0" i="0" baseline="0">
              <a:solidFill>
                <a:sysClr val="windowText" lastClr="000000"/>
              </a:solidFill>
              <a:effectLst/>
              <a:latin typeface="+mn-lt"/>
              <a:ea typeface="+mn-ea"/>
              <a:cs typeface="+mn-cs"/>
            </a:rPr>
            <a:t>となり、類似団体平均を</a:t>
          </a:r>
          <a:r>
            <a:rPr kumimoji="1" lang="en-US" altLang="ja-JP" sz="850" b="0" i="0" baseline="0">
              <a:solidFill>
                <a:sysClr val="windowText" lastClr="000000"/>
              </a:solidFill>
              <a:effectLst/>
              <a:latin typeface="+mn-lt"/>
              <a:ea typeface="+mn-ea"/>
              <a:cs typeface="+mn-cs"/>
            </a:rPr>
            <a:t>0.07</a:t>
          </a:r>
          <a:r>
            <a:rPr kumimoji="1" lang="ja-JP" altLang="ja-JP" sz="850" b="0" i="0" baseline="0">
              <a:solidFill>
                <a:sysClr val="windowText" lastClr="000000"/>
              </a:solidFill>
              <a:effectLst/>
              <a:latin typeface="+mn-lt"/>
              <a:ea typeface="+mn-ea"/>
              <a:cs typeface="+mn-cs"/>
            </a:rPr>
            <a:t>上回っている。</a:t>
          </a:r>
          <a:endParaRPr lang="ja-JP" altLang="ja-JP" sz="850">
            <a:solidFill>
              <a:sysClr val="windowText" lastClr="000000"/>
            </a:solidFill>
            <a:effectLst/>
          </a:endParaRPr>
        </a:p>
        <a:p>
          <a:pPr eaLnBrk="1" fontAlgn="auto" latinLnBrk="0" hangingPunct="1"/>
          <a:r>
            <a:rPr kumimoji="1" lang="ja-JP" altLang="ja-JP" sz="850" b="0" i="0" baseline="0">
              <a:solidFill>
                <a:sysClr val="windowText" lastClr="000000"/>
              </a:solidFill>
              <a:effectLst/>
              <a:latin typeface="+mn-lt"/>
              <a:ea typeface="+mn-ea"/>
              <a:cs typeface="+mn-cs"/>
            </a:rPr>
            <a:t>　基準財政収入額は</a:t>
          </a:r>
          <a:r>
            <a:rPr kumimoji="1" lang="ja-JP" altLang="en-US" sz="850" b="0" i="0" baseline="0">
              <a:solidFill>
                <a:sysClr val="windowText" lastClr="000000"/>
              </a:solidFill>
              <a:effectLst/>
              <a:latin typeface="+mn-lt"/>
              <a:ea typeface="+mn-ea"/>
              <a:cs typeface="+mn-cs"/>
            </a:rPr>
            <a:t>、地方特例交付金が</a:t>
          </a:r>
          <a:r>
            <a:rPr kumimoji="1" lang="en-US" altLang="ja-JP" sz="850" b="0" i="0" baseline="0">
              <a:solidFill>
                <a:sysClr val="windowText" lastClr="000000"/>
              </a:solidFill>
              <a:effectLst/>
              <a:latin typeface="+mn-lt"/>
              <a:ea typeface="+mn-ea"/>
              <a:cs typeface="+mn-cs"/>
            </a:rPr>
            <a:t>291,141</a:t>
          </a:r>
          <a:r>
            <a:rPr kumimoji="1" lang="ja-JP" altLang="en-US" sz="850" b="0" i="0" baseline="0">
              <a:solidFill>
                <a:sysClr val="windowText" lastClr="000000"/>
              </a:solidFill>
              <a:effectLst/>
              <a:latin typeface="+mn-lt"/>
              <a:ea typeface="+mn-ea"/>
              <a:cs typeface="+mn-cs"/>
            </a:rPr>
            <a:t>千円（</a:t>
          </a:r>
          <a:r>
            <a:rPr kumimoji="1" lang="en-US" altLang="ja-JP" sz="850" b="0" i="0" baseline="0">
              <a:solidFill>
                <a:sysClr val="windowText" lastClr="000000"/>
              </a:solidFill>
              <a:effectLst/>
              <a:latin typeface="+mn-lt"/>
              <a:ea typeface="+mn-ea"/>
              <a:cs typeface="+mn-cs"/>
            </a:rPr>
            <a:t>387.6</a:t>
          </a:r>
          <a:r>
            <a:rPr kumimoji="1" lang="ja-JP" altLang="en-US" sz="850" b="0" i="0" baseline="0">
              <a:solidFill>
                <a:sysClr val="windowText" lastClr="000000"/>
              </a:solidFill>
              <a:effectLst/>
              <a:latin typeface="+mn-lt"/>
              <a:ea typeface="+mn-ea"/>
              <a:cs typeface="+mn-cs"/>
            </a:rPr>
            <a:t>％）の増となったが、市町村民税（所得割）が</a:t>
          </a:r>
          <a:r>
            <a:rPr kumimoji="1" lang="en-US" altLang="ja-JP" sz="850" b="0" i="0" baseline="0">
              <a:solidFill>
                <a:sysClr val="windowText" lastClr="000000"/>
              </a:solidFill>
              <a:effectLst/>
              <a:latin typeface="+mn-lt"/>
              <a:ea typeface="+mn-ea"/>
              <a:cs typeface="+mn-cs"/>
            </a:rPr>
            <a:t>155,328</a:t>
          </a:r>
          <a:r>
            <a:rPr kumimoji="1" lang="ja-JP" altLang="en-US" sz="850" b="0" i="0" baseline="0">
              <a:solidFill>
                <a:sysClr val="windowText" lastClr="000000"/>
              </a:solidFill>
              <a:effectLst/>
              <a:latin typeface="+mn-lt"/>
              <a:ea typeface="+mn-ea"/>
              <a:cs typeface="+mn-cs"/>
            </a:rPr>
            <a:t>千円（</a:t>
          </a:r>
          <a:r>
            <a:rPr kumimoji="1" lang="en-US" altLang="ja-JP" sz="850" b="0" i="0" baseline="0">
              <a:solidFill>
                <a:sysClr val="windowText" lastClr="000000"/>
              </a:solidFill>
              <a:effectLst/>
              <a:latin typeface="+mn-lt"/>
              <a:ea typeface="+mn-ea"/>
              <a:cs typeface="+mn-cs"/>
            </a:rPr>
            <a:t>3.8</a:t>
          </a:r>
          <a:r>
            <a:rPr kumimoji="1" lang="ja-JP" altLang="en-US" sz="850" b="0" i="0" baseline="0">
              <a:solidFill>
                <a:sysClr val="windowText" lastClr="000000"/>
              </a:solidFill>
              <a:effectLst/>
              <a:latin typeface="+mn-lt"/>
              <a:ea typeface="+mn-ea"/>
              <a:cs typeface="+mn-cs"/>
            </a:rPr>
            <a:t>％）、市町村民税（法人税割）が</a:t>
          </a:r>
          <a:r>
            <a:rPr kumimoji="1" lang="en-US" altLang="ja-JP" sz="850" b="0" i="0" baseline="0">
              <a:solidFill>
                <a:sysClr val="windowText" lastClr="000000"/>
              </a:solidFill>
              <a:effectLst/>
              <a:latin typeface="+mn-lt"/>
              <a:ea typeface="+mn-ea"/>
              <a:cs typeface="+mn-cs"/>
            </a:rPr>
            <a:t>128,957</a:t>
          </a:r>
          <a:r>
            <a:rPr kumimoji="1" lang="ja-JP" altLang="en-US" sz="850" b="0" i="0" baseline="0">
              <a:solidFill>
                <a:sysClr val="windowText" lastClr="000000"/>
              </a:solidFill>
              <a:effectLst/>
              <a:latin typeface="+mn-lt"/>
              <a:ea typeface="+mn-ea"/>
              <a:cs typeface="+mn-cs"/>
            </a:rPr>
            <a:t>千円（</a:t>
          </a:r>
          <a:r>
            <a:rPr kumimoji="1" lang="en-US" altLang="ja-JP" sz="850" b="0" i="0" baseline="0">
              <a:solidFill>
                <a:sysClr val="windowText" lastClr="000000"/>
              </a:solidFill>
              <a:effectLst/>
              <a:latin typeface="+mn-lt"/>
              <a:ea typeface="+mn-ea"/>
              <a:cs typeface="+mn-cs"/>
            </a:rPr>
            <a:t>51.9</a:t>
          </a:r>
          <a:r>
            <a:rPr kumimoji="1" lang="ja-JP" altLang="en-US" sz="850" b="0" i="0" baseline="0">
              <a:solidFill>
                <a:sysClr val="windowText" lastClr="000000"/>
              </a:solidFill>
              <a:effectLst/>
              <a:latin typeface="+mn-lt"/>
              <a:ea typeface="+mn-ea"/>
              <a:cs typeface="+mn-cs"/>
            </a:rPr>
            <a:t>％）の減、地方消費税交付金が</a:t>
          </a:r>
          <a:r>
            <a:rPr kumimoji="1" lang="en-US" altLang="ja-JP" sz="850" b="0" i="0" baseline="0">
              <a:solidFill>
                <a:sysClr val="windowText" lastClr="000000"/>
              </a:solidFill>
              <a:effectLst/>
              <a:latin typeface="+mn-lt"/>
              <a:ea typeface="+mn-ea"/>
              <a:cs typeface="+mn-cs"/>
            </a:rPr>
            <a:t>106,500</a:t>
          </a:r>
          <a:r>
            <a:rPr kumimoji="1" lang="ja-JP" altLang="en-US" sz="850" b="0" i="0" baseline="0">
              <a:solidFill>
                <a:sysClr val="windowText" lastClr="000000"/>
              </a:solidFill>
              <a:effectLst/>
              <a:latin typeface="+mn-lt"/>
              <a:ea typeface="+mn-ea"/>
              <a:cs typeface="+mn-cs"/>
            </a:rPr>
            <a:t>千円（</a:t>
          </a:r>
          <a:r>
            <a:rPr kumimoji="1" lang="en-US" altLang="ja-JP" sz="850" b="0" i="0" baseline="0">
              <a:solidFill>
                <a:sysClr val="windowText" lastClr="000000"/>
              </a:solidFill>
              <a:effectLst/>
              <a:latin typeface="+mn-lt"/>
              <a:ea typeface="+mn-ea"/>
              <a:cs typeface="+mn-cs"/>
            </a:rPr>
            <a:t>5.8</a:t>
          </a:r>
          <a:r>
            <a:rPr kumimoji="1" lang="ja-JP" altLang="en-US" sz="850" b="0" i="0" baseline="0">
              <a:solidFill>
                <a:sysClr val="windowText" lastClr="000000"/>
              </a:solidFill>
              <a:effectLst/>
              <a:latin typeface="+mn-lt"/>
              <a:ea typeface="+mn-ea"/>
              <a:cs typeface="+mn-cs"/>
            </a:rPr>
            <a:t>％）の減となったことなどにより、</a:t>
          </a:r>
          <a:r>
            <a:rPr kumimoji="1" lang="ja-JP" altLang="ja-JP" sz="850" b="0" i="0" baseline="0">
              <a:solidFill>
                <a:sysClr val="windowText" lastClr="000000"/>
              </a:solidFill>
              <a:effectLst/>
              <a:latin typeface="+mn-lt"/>
              <a:ea typeface="+mn-ea"/>
              <a:cs typeface="+mn-cs"/>
            </a:rPr>
            <a:t>前年度比で</a:t>
          </a:r>
          <a:r>
            <a:rPr kumimoji="1" lang="en-US" altLang="ja-JP" sz="850" b="0" i="0" baseline="0">
              <a:solidFill>
                <a:sysClr val="windowText" lastClr="000000"/>
              </a:solidFill>
              <a:effectLst/>
              <a:latin typeface="+mn-lt"/>
              <a:ea typeface="+mn-ea"/>
              <a:cs typeface="+mn-cs"/>
            </a:rPr>
            <a:t>57,427</a:t>
          </a:r>
          <a:r>
            <a:rPr kumimoji="1" lang="ja-JP" altLang="ja-JP" sz="850" b="0" i="0" baseline="0">
              <a:solidFill>
                <a:sysClr val="windowText" lastClr="000000"/>
              </a:solidFill>
              <a:effectLst/>
              <a:latin typeface="+mn-lt"/>
              <a:ea typeface="+mn-ea"/>
              <a:cs typeface="+mn-cs"/>
            </a:rPr>
            <a:t>千円（</a:t>
          </a:r>
          <a:r>
            <a:rPr kumimoji="1" lang="en-US" altLang="ja-JP" sz="850" b="0" i="0" baseline="0">
              <a:solidFill>
                <a:sysClr val="windowText" lastClr="000000"/>
              </a:solidFill>
              <a:effectLst/>
              <a:latin typeface="+mn-lt"/>
              <a:ea typeface="+mn-ea"/>
              <a:cs typeface="+mn-cs"/>
            </a:rPr>
            <a:t>0.5</a:t>
          </a:r>
          <a:r>
            <a:rPr kumimoji="1" lang="ja-JP" altLang="ja-JP" sz="850" b="0" i="0" baseline="0">
              <a:solidFill>
                <a:sysClr val="windowText" lastClr="000000"/>
              </a:solidFill>
              <a:effectLst/>
              <a:latin typeface="+mn-lt"/>
              <a:ea typeface="+mn-ea"/>
              <a:cs typeface="+mn-cs"/>
            </a:rPr>
            <a:t>％）の</a:t>
          </a:r>
          <a:r>
            <a:rPr kumimoji="1" lang="ja-JP" altLang="en-US" sz="850" b="0" i="0" baseline="0">
              <a:solidFill>
                <a:sysClr val="windowText" lastClr="000000"/>
              </a:solidFill>
              <a:effectLst/>
              <a:latin typeface="+mn-lt"/>
              <a:ea typeface="+mn-ea"/>
              <a:cs typeface="+mn-cs"/>
            </a:rPr>
            <a:t>減</a:t>
          </a:r>
          <a:r>
            <a:rPr kumimoji="1" lang="ja-JP" altLang="ja-JP" sz="850" b="0" i="0" baseline="0">
              <a:solidFill>
                <a:sysClr val="windowText" lastClr="000000"/>
              </a:solidFill>
              <a:effectLst/>
              <a:latin typeface="+mn-lt"/>
              <a:ea typeface="+mn-ea"/>
              <a:cs typeface="+mn-cs"/>
            </a:rPr>
            <a:t>となった。</a:t>
          </a:r>
          <a:endParaRPr lang="ja-JP" altLang="ja-JP" sz="850">
            <a:solidFill>
              <a:sysClr val="windowText" lastClr="000000"/>
            </a:solidFill>
            <a:effectLst/>
          </a:endParaRPr>
        </a:p>
        <a:p>
          <a:pPr eaLnBrk="1" fontAlgn="auto" latinLnBrk="0" hangingPunct="1"/>
          <a:r>
            <a:rPr kumimoji="1" lang="ja-JP" altLang="ja-JP" sz="850" b="0" i="0" baseline="0">
              <a:solidFill>
                <a:srgbClr val="FF0000"/>
              </a:solidFill>
              <a:effectLst/>
              <a:latin typeface="+mn-lt"/>
              <a:ea typeface="+mn-ea"/>
              <a:cs typeface="+mn-cs"/>
            </a:rPr>
            <a:t>　</a:t>
          </a:r>
          <a:r>
            <a:rPr kumimoji="1" lang="ja-JP" altLang="ja-JP" sz="850" b="0" i="0" baseline="0">
              <a:solidFill>
                <a:sysClr val="windowText" lastClr="000000"/>
              </a:solidFill>
              <a:effectLst/>
              <a:latin typeface="+mn-lt"/>
              <a:ea typeface="+mn-ea"/>
              <a:cs typeface="+mn-cs"/>
            </a:rPr>
            <a:t>また、基準財政需要額は</a:t>
          </a:r>
          <a:r>
            <a:rPr kumimoji="1" lang="ja-JP" altLang="ja-JP" sz="850" b="0" i="0" baseline="0">
              <a:solidFill>
                <a:sysClr val="windowText" lastClr="000000"/>
              </a:solidFill>
              <a:effectLst/>
              <a:latin typeface="+mn-ea"/>
              <a:ea typeface="+mn-ea"/>
              <a:cs typeface="+mn-cs"/>
            </a:rPr>
            <a:t>、子ども子育て費が新設されたことによる皆増（</a:t>
          </a:r>
          <a:r>
            <a:rPr kumimoji="1" lang="en-US" altLang="ja-JP" sz="850" b="0" i="0" baseline="0">
              <a:solidFill>
                <a:sysClr val="windowText" lastClr="000000"/>
              </a:solidFill>
              <a:effectLst/>
              <a:latin typeface="+mn-ea"/>
              <a:ea typeface="+mn-ea"/>
              <a:cs typeface="+mn-cs"/>
            </a:rPr>
            <a:t>1,739,142</a:t>
          </a:r>
          <a:r>
            <a:rPr kumimoji="1" lang="ja-JP" altLang="ja-JP" sz="850" b="0" i="0" baseline="0">
              <a:solidFill>
                <a:sysClr val="windowText" lastClr="000000"/>
              </a:solidFill>
              <a:effectLst/>
              <a:latin typeface="+mn-ea"/>
              <a:ea typeface="+mn-ea"/>
              <a:cs typeface="+mn-cs"/>
            </a:rPr>
            <a:t>千円）があった</a:t>
          </a:r>
          <a:r>
            <a:rPr kumimoji="1" lang="ja-JP" altLang="en-US" sz="850" b="0" i="0" baseline="0">
              <a:solidFill>
                <a:sysClr val="windowText" lastClr="000000"/>
              </a:solidFill>
              <a:effectLst/>
              <a:latin typeface="+mn-ea"/>
              <a:ea typeface="+mn-ea"/>
              <a:cs typeface="+mn-cs"/>
            </a:rPr>
            <a:t>。</a:t>
          </a:r>
          <a:r>
            <a:rPr kumimoji="1" lang="ja-JP" altLang="ja-JP" sz="850" b="0" i="0" baseline="0">
              <a:solidFill>
                <a:sysClr val="windowText" lastClr="000000"/>
              </a:solidFill>
              <a:effectLst/>
              <a:latin typeface="+mn-ea"/>
              <a:ea typeface="+mn-ea"/>
              <a:cs typeface="+mn-cs"/>
            </a:rPr>
            <a:t>子ども子育て費へ項目が移管されたことにより社会福祉費及びその他の教育費では</a:t>
          </a:r>
          <a:r>
            <a:rPr kumimoji="1" lang="en-US" altLang="ja-JP" sz="850" b="0" i="0" baseline="0">
              <a:solidFill>
                <a:sysClr val="windowText" lastClr="000000"/>
              </a:solidFill>
              <a:effectLst/>
              <a:latin typeface="+mn-ea"/>
              <a:ea typeface="+mn-ea"/>
              <a:cs typeface="+mn-cs"/>
            </a:rPr>
            <a:t>1,524,311</a:t>
          </a:r>
          <a:r>
            <a:rPr kumimoji="1" lang="ja-JP" altLang="ja-JP" sz="850" b="0" i="0" baseline="0">
              <a:solidFill>
                <a:sysClr val="windowText" lastClr="000000"/>
              </a:solidFill>
              <a:effectLst/>
              <a:latin typeface="+mn-ea"/>
              <a:ea typeface="+mn-ea"/>
              <a:cs typeface="+mn-cs"/>
            </a:rPr>
            <a:t>千円（</a:t>
          </a:r>
          <a:r>
            <a:rPr kumimoji="1" lang="en-US" altLang="ja-JP" sz="850" b="0" i="0" baseline="0">
              <a:solidFill>
                <a:sysClr val="windowText" lastClr="000000"/>
              </a:solidFill>
              <a:effectLst/>
              <a:latin typeface="+mn-ea"/>
              <a:ea typeface="+mn-ea"/>
              <a:cs typeface="+mn-cs"/>
            </a:rPr>
            <a:t>56.1</a:t>
          </a:r>
          <a:r>
            <a:rPr kumimoji="1" lang="ja-JP" altLang="ja-JP" sz="850" b="0" i="0" baseline="0">
              <a:solidFill>
                <a:sysClr val="windowText" lastClr="000000"/>
              </a:solidFill>
              <a:effectLst/>
              <a:latin typeface="+mn-ea"/>
              <a:ea typeface="+mn-ea"/>
              <a:cs typeface="+mn-cs"/>
            </a:rPr>
            <a:t>％）の減となったが、前年度比で</a:t>
          </a:r>
          <a:r>
            <a:rPr kumimoji="1" lang="en-US" altLang="ja-JP" sz="850" b="0" i="0" baseline="0">
              <a:solidFill>
                <a:sysClr val="windowText" lastClr="000000"/>
              </a:solidFill>
              <a:effectLst/>
              <a:latin typeface="+mn-ea"/>
              <a:ea typeface="+mn-ea"/>
              <a:cs typeface="+mn-cs"/>
            </a:rPr>
            <a:t>330,656</a:t>
          </a:r>
          <a:r>
            <a:rPr kumimoji="1" lang="ja-JP" altLang="ja-JP" sz="850" b="0" i="0" baseline="0">
              <a:solidFill>
                <a:sysClr val="windowText" lastClr="000000"/>
              </a:solidFill>
              <a:effectLst/>
              <a:latin typeface="+mn-ea"/>
              <a:ea typeface="+mn-ea"/>
              <a:cs typeface="+mn-cs"/>
            </a:rPr>
            <a:t>千円（</a:t>
          </a:r>
          <a:r>
            <a:rPr kumimoji="1" lang="en-US" altLang="ja-JP" sz="850" b="0" i="0" baseline="0">
              <a:solidFill>
                <a:sysClr val="windowText" lastClr="000000"/>
              </a:solidFill>
              <a:effectLst/>
              <a:latin typeface="+mn-ea"/>
              <a:ea typeface="+mn-ea"/>
              <a:cs typeface="+mn-cs"/>
            </a:rPr>
            <a:t>2.3</a:t>
          </a:r>
          <a:r>
            <a:rPr kumimoji="1" lang="ja-JP" altLang="ja-JP" sz="850" b="0" i="0" baseline="0">
              <a:solidFill>
                <a:sysClr val="windowText" lastClr="000000"/>
              </a:solidFill>
              <a:effectLst/>
              <a:latin typeface="+mn-ea"/>
              <a:ea typeface="+mn-ea"/>
              <a:cs typeface="+mn-cs"/>
            </a:rPr>
            <a:t>％）の増となった。</a:t>
          </a:r>
          <a:endParaRPr lang="ja-JP" altLang="ja-JP" sz="850">
            <a:solidFill>
              <a:sysClr val="windowText" lastClr="000000"/>
            </a:solidFill>
            <a:effectLst/>
            <a:latin typeface="+mn-ea"/>
            <a:ea typeface="+mn-ea"/>
          </a:endParaRPr>
        </a:p>
        <a:p>
          <a:pPr eaLnBrk="1" fontAlgn="auto" latinLnBrk="0" hangingPunct="1"/>
          <a:r>
            <a:rPr kumimoji="1" lang="ja-JP" altLang="ja-JP" sz="850" b="0" i="0" baseline="0">
              <a:solidFill>
                <a:sysClr val="windowText" lastClr="000000"/>
              </a:solidFill>
              <a:effectLst/>
              <a:latin typeface="+mn-lt"/>
              <a:ea typeface="+mn-ea"/>
              <a:cs typeface="+mn-cs"/>
            </a:rPr>
            <a:t>　基準財政収入額</a:t>
          </a:r>
          <a:r>
            <a:rPr kumimoji="1" lang="ja-JP" altLang="en-US" sz="850" b="0" i="0" baseline="0">
              <a:solidFill>
                <a:sysClr val="windowText" lastClr="000000"/>
              </a:solidFill>
              <a:effectLst/>
              <a:latin typeface="+mn-lt"/>
              <a:ea typeface="+mn-ea"/>
              <a:cs typeface="+mn-cs"/>
            </a:rPr>
            <a:t>が減</a:t>
          </a:r>
          <a:r>
            <a:rPr kumimoji="1" lang="ja-JP" altLang="ja-JP" sz="850" b="0" i="0" baseline="0">
              <a:solidFill>
                <a:sysClr val="windowText" lastClr="000000"/>
              </a:solidFill>
              <a:effectLst/>
              <a:latin typeface="+mn-lt"/>
              <a:ea typeface="+mn-ea"/>
              <a:cs typeface="+mn-cs"/>
            </a:rPr>
            <a:t>額とな</a:t>
          </a:r>
          <a:r>
            <a:rPr kumimoji="1" lang="ja-JP" altLang="en-US" sz="850" b="0" i="0" baseline="0">
              <a:solidFill>
                <a:sysClr val="windowText" lastClr="000000"/>
              </a:solidFill>
              <a:effectLst/>
              <a:latin typeface="+mn-lt"/>
              <a:ea typeface="+mn-ea"/>
              <a:cs typeface="+mn-cs"/>
            </a:rPr>
            <a:t>り</a:t>
          </a:r>
          <a:r>
            <a:rPr kumimoji="1" lang="ja-JP" altLang="ja-JP" sz="850" b="0" i="0" baseline="0">
              <a:solidFill>
                <a:sysClr val="windowText" lastClr="000000"/>
              </a:solidFill>
              <a:effectLst/>
              <a:latin typeface="+mn-lt"/>
              <a:ea typeface="+mn-ea"/>
              <a:cs typeface="+mn-cs"/>
            </a:rPr>
            <a:t>、基準財政需要額</a:t>
          </a:r>
          <a:r>
            <a:rPr kumimoji="1" lang="ja-JP" altLang="en-US" sz="850" b="0" i="0" baseline="0">
              <a:solidFill>
                <a:sysClr val="windowText" lastClr="000000"/>
              </a:solidFill>
              <a:effectLst/>
              <a:latin typeface="+mn-lt"/>
              <a:ea typeface="+mn-ea"/>
              <a:cs typeface="+mn-cs"/>
            </a:rPr>
            <a:t>が</a:t>
          </a:r>
          <a:r>
            <a:rPr kumimoji="1" lang="ja-JP" altLang="ja-JP" sz="850" b="0" i="0" baseline="0">
              <a:solidFill>
                <a:sysClr val="windowText" lastClr="000000"/>
              </a:solidFill>
              <a:effectLst/>
              <a:latin typeface="+mn-lt"/>
              <a:ea typeface="+mn-ea"/>
              <a:cs typeface="+mn-cs"/>
            </a:rPr>
            <a:t>増額</a:t>
          </a:r>
          <a:r>
            <a:rPr kumimoji="1" lang="ja-JP" altLang="en-US" sz="850" b="0" i="0" baseline="0">
              <a:solidFill>
                <a:sysClr val="windowText" lastClr="000000"/>
              </a:solidFill>
              <a:effectLst/>
              <a:latin typeface="+mn-lt"/>
              <a:ea typeface="+mn-ea"/>
              <a:cs typeface="+mn-cs"/>
            </a:rPr>
            <a:t>となったことから</a:t>
          </a:r>
          <a:r>
            <a:rPr kumimoji="1" lang="ja-JP" altLang="ja-JP" sz="850" b="0" i="0" baseline="0">
              <a:solidFill>
                <a:sysClr val="windowText" lastClr="000000"/>
              </a:solidFill>
              <a:effectLst/>
              <a:latin typeface="+mn-lt"/>
              <a:ea typeface="+mn-ea"/>
              <a:cs typeface="+mn-cs"/>
            </a:rPr>
            <a:t>、単年度の財政力指数は減少した。</a:t>
          </a:r>
          <a:r>
            <a:rPr kumimoji="1" lang="en-US" altLang="ja-JP" sz="850" b="0" i="0" baseline="0">
              <a:solidFill>
                <a:sysClr val="windowText" lastClr="000000"/>
              </a:solidFill>
              <a:effectLst/>
              <a:latin typeface="+mn-lt"/>
              <a:ea typeface="+mn-ea"/>
              <a:cs typeface="+mn-cs"/>
            </a:rPr>
            <a:t>3</a:t>
          </a:r>
          <a:r>
            <a:rPr kumimoji="1" lang="ja-JP" altLang="ja-JP" sz="850" b="0" i="0" baseline="0">
              <a:solidFill>
                <a:sysClr val="windowText" lastClr="000000"/>
              </a:solidFill>
              <a:effectLst/>
              <a:latin typeface="+mn-lt"/>
              <a:ea typeface="+mn-ea"/>
              <a:cs typeface="+mn-cs"/>
            </a:rPr>
            <a:t>ヵ年平均についても、前年度と比較し</a:t>
          </a:r>
          <a:r>
            <a:rPr kumimoji="1" lang="en-US" altLang="ja-JP" sz="850" b="0" i="0" baseline="0">
              <a:solidFill>
                <a:sysClr val="windowText" lastClr="000000"/>
              </a:solidFill>
              <a:effectLst/>
              <a:latin typeface="+mn-lt"/>
              <a:ea typeface="+mn-ea"/>
              <a:cs typeface="+mn-cs"/>
            </a:rPr>
            <a:t>0.02</a:t>
          </a:r>
          <a:r>
            <a:rPr kumimoji="1" lang="ja-JP" altLang="ja-JP" sz="850" b="0" i="0" baseline="0">
              <a:solidFill>
                <a:sysClr val="windowText" lastClr="000000"/>
              </a:solidFill>
              <a:effectLst/>
              <a:latin typeface="+mn-lt"/>
              <a:ea typeface="+mn-ea"/>
              <a:cs typeface="+mn-cs"/>
            </a:rPr>
            <a:t>ポイントの減となった。</a:t>
          </a:r>
          <a:endParaRPr lang="ja-JP" altLang="ja-JP" sz="85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167217</xdr:rowOff>
    </xdr:from>
    <xdr:to>
      <xdr:col>23</xdr:col>
      <xdr:colOff>133350</xdr:colOff>
      <xdr:row>41</xdr:row>
      <xdr:rowOff>15875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252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167217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850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127000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447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46567</xdr:rowOff>
    </xdr:from>
    <xdr:to>
      <xdr:col>11</xdr:col>
      <xdr:colOff>31750</xdr:colOff>
      <xdr:row>40</xdr:row>
      <xdr:rowOff>86783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045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153052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3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35983</xdr:rowOff>
    </xdr:from>
    <xdr:to>
      <xdr:col>11</xdr:col>
      <xdr:colOff>82550</xdr:colOff>
      <xdr:row>40</xdr:row>
      <xdr:rowOff>137583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147760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rgbClr val="FF0000"/>
              </a:solidFill>
              <a:effectLst/>
              <a:latin typeface="+mn-lt"/>
              <a:ea typeface="+mn-ea"/>
              <a:cs typeface="+mn-cs"/>
            </a:rPr>
            <a:t>　</a:t>
          </a:r>
          <a:r>
            <a:rPr kumimoji="1" lang="ja-JP" altLang="ja-JP" sz="950" b="0" i="0" baseline="0">
              <a:solidFill>
                <a:sysClr val="windowText" lastClr="000000"/>
              </a:solidFill>
              <a:effectLst/>
              <a:latin typeface="+mn-lt"/>
              <a:ea typeface="+mn-ea"/>
              <a:cs typeface="+mn-cs"/>
            </a:rPr>
            <a:t>経常収支比率は、前年度比で</a:t>
          </a:r>
          <a:r>
            <a:rPr kumimoji="1" lang="en-US" altLang="ja-JP" sz="950" b="0" i="0" baseline="0">
              <a:solidFill>
                <a:sysClr val="windowText" lastClr="000000"/>
              </a:solidFill>
              <a:effectLst/>
              <a:latin typeface="+mn-lt"/>
              <a:ea typeface="+mn-ea"/>
              <a:cs typeface="+mn-cs"/>
            </a:rPr>
            <a:t>3.6</a:t>
          </a:r>
          <a:r>
            <a:rPr kumimoji="1" lang="ja-JP" altLang="ja-JP" sz="950" b="0" i="0" baseline="0">
              <a:solidFill>
                <a:sysClr val="windowText" lastClr="000000"/>
              </a:solidFill>
              <a:effectLst/>
              <a:latin typeface="+mn-lt"/>
              <a:ea typeface="+mn-ea"/>
              <a:cs typeface="+mn-cs"/>
            </a:rPr>
            <a:t>ポイント</a:t>
          </a:r>
          <a:r>
            <a:rPr kumimoji="1" lang="ja-JP" altLang="en-US" sz="950" b="0" i="0" baseline="0">
              <a:solidFill>
                <a:sysClr val="windowText" lastClr="000000"/>
              </a:solidFill>
              <a:effectLst/>
              <a:latin typeface="+mn-lt"/>
              <a:ea typeface="+mn-ea"/>
              <a:cs typeface="+mn-cs"/>
            </a:rPr>
            <a:t>減少し</a:t>
          </a:r>
          <a:r>
            <a:rPr kumimoji="1" lang="ja-JP" altLang="ja-JP" sz="950" b="0" i="0" baseline="0">
              <a:solidFill>
                <a:sysClr val="windowText" lastClr="000000"/>
              </a:solidFill>
              <a:effectLst/>
              <a:latin typeface="+mn-lt"/>
              <a:ea typeface="+mn-ea"/>
              <a:cs typeface="+mn-cs"/>
            </a:rPr>
            <a:t>、類似団体平均を</a:t>
          </a:r>
          <a:r>
            <a:rPr kumimoji="1" lang="en-US" altLang="ja-JP" sz="950" b="0" i="0" baseline="0">
              <a:solidFill>
                <a:sysClr val="windowText" lastClr="000000"/>
              </a:solidFill>
              <a:effectLst/>
              <a:latin typeface="+mn-lt"/>
              <a:ea typeface="+mn-ea"/>
              <a:cs typeface="+mn-cs"/>
            </a:rPr>
            <a:t>1.0</a:t>
          </a:r>
          <a:r>
            <a:rPr kumimoji="1" lang="ja-JP" altLang="ja-JP" sz="950" b="0" i="0" baseline="0">
              <a:solidFill>
                <a:sysClr val="windowText" lastClr="000000"/>
              </a:solidFill>
              <a:effectLst/>
              <a:latin typeface="+mn-lt"/>
              <a:ea typeface="+mn-ea"/>
              <a:cs typeface="+mn-cs"/>
            </a:rPr>
            <a:t>ポイント</a:t>
          </a:r>
          <a:r>
            <a:rPr kumimoji="1" lang="ja-JP" altLang="en-US" sz="950" b="0" i="0" baseline="0">
              <a:solidFill>
                <a:sysClr val="windowText" lastClr="000000"/>
              </a:solidFill>
              <a:effectLst/>
              <a:latin typeface="+mn-lt"/>
              <a:ea typeface="+mn-ea"/>
              <a:cs typeface="+mn-cs"/>
            </a:rPr>
            <a:t>下回</a:t>
          </a:r>
          <a:r>
            <a:rPr kumimoji="1" lang="ja-JP" altLang="ja-JP" sz="950" b="0" i="0" baseline="0">
              <a:solidFill>
                <a:sysClr val="windowText" lastClr="000000"/>
              </a:solidFill>
              <a:effectLst/>
              <a:latin typeface="+mn-lt"/>
              <a:ea typeface="+mn-ea"/>
              <a:cs typeface="+mn-cs"/>
            </a:rPr>
            <a:t>っ</a:t>
          </a:r>
          <a:r>
            <a:rPr kumimoji="1" lang="ja-JP" altLang="en-US" sz="950" b="0" i="0" baseline="0">
              <a:solidFill>
                <a:sysClr val="windowText" lastClr="000000"/>
              </a:solidFill>
              <a:effectLst/>
              <a:latin typeface="+mn-lt"/>
              <a:ea typeface="+mn-ea"/>
              <a:cs typeface="+mn-cs"/>
            </a:rPr>
            <a:t>ている</a:t>
          </a:r>
          <a:r>
            <a:rPr kumimoji="1" lang="ja-JP" altLang="ja-JP" sz="950" b="0" i="0" baseline="0">
              <a:solidFill>
                <a:sysClr val="windowText" lastClr="000000"/>
              </a:solidFill>
              <a:effectLst/>
              <a:latin typeface="+mn-lt"/>
              <a:ea typeface="+mn-ea"/>
              <a:cs typeface="+mn-cs"/>
            </a:rPr>
            <a:t>。</a:t>
          </a:r>
          <a:endParaRPr lang="ja-JP" altLang="ja-JP" sz="950">
            <a:solidFill>
              <a:sysClr val="windowText" lastClr="000000"/>
            </a:solidFill>
            <a:effectLst/>
          </a:endParaRPr>
        </a:p>
        <a:p>
          <a:pPr eaLnBrk="1" fontAlgn="auto" latinLnBrk="0" hangingPunct="1"/>
          <a:r>
            <a:rPr kumimoji="1" lang="ja-JP" altLang="ja-JP" sz="950" b="0" i="0" baseline="0">
              <a:solidFill>
                <a:srgbClr val="FF0000"/>
              </a:solidFill>
              <a:effectLst/>
              <a:latin typeface="+mn-lt"/>
              <a:ea typeface="+mn-ea"/>
              <a:cs typeface="+mn-cs"/>
            </a:rPr>
            <a:t>　</a:t>
          </a:r>
          <a:r>
            <a:rPr kumimoji="1" lang="ja-JP" altLang="ja-JP" sz="950" b="0" i="0" baseline="0">
              <a:solidFill>
                <a:sysClr val="windowText" lastClr="000000"/>
              </a:solidFill>
              <a:effectLst/>
              <a:latin typeface="+mn-lt"/>
              <a:ea typeface="+mn-ea"/>
              <a:cs typeface="+mn-cs"/>
            </a:rPr>
            <a:t>経常収支比率の算定における分母について、地方税や地方交付税</a:t>
          </a:r>
          <a:r>
            <a:rPr kumimoji="1" lang="ja-JP" altLang="en-US" sz="950" b="0" i="0" baseline="0">
              <a:solidFill>
                <a:sysClr val="windowText" lastClr="000000"/>
              </a:solidFill>
              <a:effectLst/>
              <a:latin typeface="+mn-lt"/>
              <a:ea typeface="+mn-ea"/>
              <a:cs typeface="+mn-cs"/>
            </a:rPr>
            <a:t>の</a:t>
          </a:r>
          <a:r>
            <a:rPr kumimoji="1" lang="ja-JP" altLang="ja-JP" sz="950" b="0" i="0" baseline="0">
              <a:solidFill>
                <a:sysClr val="windowText" lastClr="000000"/>
              </a:solidFill>
              <a:effectLst/>
              <a:latin typeface="+mn-lt"/>
              <a:ea typeface="+mn-ea"/>
              <a:cs typeface="+mn-cs"/>
            </a:rPr>
            <a:t>増</a:t>
          </a:r>
          <a:r>
            <a:rPr kumimoji="1" lang="ja-JP" altLang="en-US" sz="950" b="0" i="0" baseline="0">
              <a:solidFill>
                <a:sysClr val="windowText" lastClr="000000"/>
              </a:solidFill>
              <a:effectLst/>
              <a:latin typeface="+mn-lt"/>
              <a:ea typeface="+mn-ea"/>
              <a:cs typeface="+mn-cs"/>
            </a:rPr>
            <a:t>や、</a:t>
          </a:r>
          <a:r>
            <a:rPr kumimoji="1" lang="ja-JP" altLang="ja-JP" sz="950" b="0" i="0" baseline="0">
              <a:solidFill>
                <a:sysClr val="windowText" lastClr="000000"/>
              </a:solidFill>
              <a:effectLst/>
              <a:latin typeface="+mn-lt"/>
              <a:ea typeface="+mn-ea"/>
              <a:cs typeface="+mn-cs"/>
            </a:rPr>
            <a:t>臨時財政対策債の</a:t>
          </a:r>
          <a:r>
            <a:rPr kumimoji="1" lang="ja-JP" altLang="en-US" sz="950" b="0" i="0" baseline="0">
              <a:solidFill>
                <a:sysClr val="windowText" lastClr="000000"/>
              </a:solidFill>
              <a:effectLst/>
              <a:latin typeface="+mn-lt"/>
              <a:ea typeface="+mn-ea"/>
              <a:cs typeface="+mn-cs"/>
            </a:rPr>
            <a:t>皆減等</a:t>
          </a:r>
          <a:r>
            <a:rPr kumimoji="1" lang="ja-JP" altLang="ja-JP" sz="950" b="0" i="0" baseline="0">
              <a:solidFill>
                <a:sysClr val="windowText" lastClr="000000"/>
              </a:solidFill>
              <a:effectLst/>
              <a:latin typeface="+mn-lt"/>
              <a:ea typeface="+mn-ea"/>
              <a:cs typeface="+mn-cs"/>
            </a:rPr>
            <a:t>により、</a:t>
          </a:r>
          <a:r>
            <a:rPr kumimoji="1" lang="ja-JP" altLang="en-US" sz="950" b="0" i="0" baseline="0">
              <a:solidFill>
                <a:sysClr val="windowText" lastClr="000000"/>
              </a:solidFill>
              <a:effectLst/>
              <a:latin typeface="+mn-lt"/>
              <a:ea typeface="+mn-ea"/>
              <a:cs typeface="+mn-cs"/>
            </a:rPr>
            <a:t>前年度比で</a:t>
          </a:r>
          <a:r>
            <a:rPr kumimoji="1" lang="en-US" altLang="ja-JP" sz="950" b="0" i="0" baseline="0">
              <a:solidFill>
                <a:sysClr val="windowText" lastClr="000000"/>
              </a:solidFill>
              <a:effectLst/>
              <a:latin typeface="+mn-lt"/>
              <a:ea typeface="+mn-ea"/>
              <a:cs typeface="+mn-cs"/>
            </a:rPr>
            <a:t>1,257,544</a:t>
          </a:r>
          <a:r>
            <a:rPr kumimoji="1" lang="ja-JP" altLang="ja-JP" sz="950" b="0" i="0" baseline="0">
              <a:solidFill>
                <a:sysClr val="windowText" lastClr="000000"/>
              </a:solidFill>
              <a:effectLst/>
              <a:latin typeface="+mn-lt"/>
              <a:ea typeface="+mn-ea"/>
              <a:cs typeface="+mn-cs"/>
            </a:rPr>
            <a:t>千円（</a:t>
          </a:r>
          <a:r>
            <a:rPr kumimoji="1" lang="en-US" altLang="ja-JP" sz="950" b="0" i="0" baseline="0">
              <a:solidFill>
                <a:sysClr val="windowText" lastClr="000000"/>
              </a:solidFill>
              <a:effectLst/>
              <a:latin typeface="+mn-lt"/>
              <a:ea typeface="+mn-ea"/>
              <a:cs typeface="+mn-cs"/>
            </a:rPr>
            <a:t>7.0</a:t>
          </a:r>
          <a:r>
            <a:rPr kumimoji="1" lang="ja-JP" altLang="ja-JP" sz="950" b="0" i="0" baseline="0">
              <a:solidFill>
                <a:sysClr val="windowText" lastClr="000000"/>
              </a:solidFill>
              <a:effectLst/>
              <a:latin typeface="+mn-lt"/>
              <a:ea typeface="+mn-ea"/>
              <a:cs typeface="+mn-cs"/>
            </a:rPr>
            <a:t>％）の</a:t>
          </a:r>
          <a:r>
            <a:rPr kumimoji="1" lang="ja-JP" altLang="en-US" sz="950" b="0" i="0" baseline="0">
              <a:solidFill>
                <a:sysClr val="windowText" lastClr="000000"/>
              </a:solidFill>
              <a:effectLst/>
              <a:latin typeface="+mn-lt"/>
              <a:ea typeface="+mn-ea"/>
              <a:cs typeface="+mn-cs"/>
            </a:rPr>
            <a:t>増</a:t>
          </a:r>
          <a:r>
            <a:rPr kumimoji="1" lang="ja-JP" altLang="ja-JP" sz="950" b="0" i="0" baseline="0">
              <a:solidFill>
                <a:sysClr val="windowText" lastClr="000000"/>
              </a:solidFill>
              <a:effectLst/>
              <a:latin typeface="+mn-lt"/>
              <a:ea typeface="+mn-ea"/>
              <a:cs typeface="+mn-cs"/>
            </a:rPr>
            <a:t>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分子については</a:t>
          </a:r>
          <a:r>
            <a:rPr kumimoji="1" lang="ja-JP" altLang="en-US" sz="950" b="0" i="0" baseline="0">
              <a:solidFill>
                <a:sysClr val="windowText" lastClr="000000"/>
              </a:solidFill>
              <a:effectLst/>
              <a:latin typeface="+mn-lt"/>
              <a:ea typeface="+mn-ea"/>
              <a:cs typeface="+mn-cs"/>
            </a:rPr>
            <a:t>人件費や物件費</a:t>
          </a:r>
          <a:r>
            <a:rPr kumimoji="1" lang="ja-JP" altLang="ja-JP" sz="950" b="0" i="0" baseline="0">
              <a:solidFill>
                <a:sysClr val="windowText" lastClr="000000"/>
              </a:solidFill>
              <a:effectLst/>
              <a:latin typeface="+mn-lt"/>
              <a:ea typeface="+mn-ea"/>
              <a:cs typeface="+mn-cs"/>
            </a:rPr>
            <a:t>、繰出金等の増により、</a:t>
          </a:r>
          <a:r>
            <a:rPr kumimoji="1" lang="en-US" altLang="ja-JP" sz="950" b="0" i="0" baseline="0">
              <a:solidFill>
                <a:sysClr val="windowText" lastClr="000000"/>
              </a:solidFill>
              <a:effectLst/>
              <a:latin typeface="+mn-lt"/>
              <a:ea typeface="+mn-ea"/>
              <a:cs typeface="+mn-cs"/>
            </a:rPr>
            <a:t>527,037</a:t>
          </a:r>
          <a:r>
            <a:rPr kumimoji="1" lang="ja-JP" altLang="ja-JP" sz="950" b="0" i="0" baseline="0">
              <a:solidFill>
                <a:sysClr val="windowText" lastClr="000000"/>
              </a:solidFill>
              <a:effectLst/>
              <a:latin typeface="+mn-lt"/>
              <a:ea typeface="+mn-ea"/>
              <a:cs typeface="+mn-cs"/>
            </a:rPr>
            <a:t>千円（</a:t>
          </a:r>
          <a:r>
            <a:rPr kumimoji="1" lang="en-US" altLang="ja-JP" sz="950" b="0" i="0" baseline="0">
              <a:solidFill>
                <a:sysClr val="windowText" lastClr="000000"/>
              </a:solidFill>
              <a:effectLst/>
              <a:latin typeface="+mn-lt"/>
              <a:ea typeface="+mn-ea"/>
              <a:cs typeface="+mn-cs"/>
            </a:rPr>
            <a:t>3.0</a:t>
          </a:r>
          <a:r>
            <a:rPr kumimoji="1" lang="ja-JP" altLang="ja-JP" sz="950" b="0" i="0" baseline="0">
              <a:solidFill>
                <a:sysClr val="windowText" lastClr="000000"/>
              </a:solidFill>
              <a:effectLst/>
              <a:latin typeface="+mn-lt"/>
              <a:ea typeface="+mn-ea"/>
              <a:cs typeface="+mn-cs"/>
            </a:rPr>
            <a:t>％）の増となった。</a:t>
          </a:r>
          <a:r>
            <a:rPr kumimoji="1" lang="ja-JP" altLang="en-US" sz="950" b="0" i="0" baseline="0">
              <a:solidFill>
                <a:sysClr val="windowText" lastClr="000000"/>
              </a:solidFill>
              <a:effectLst/>
              <a:latin typeface="+mn-lt"/>
              <a:ea typeface="+mn-ea"/>
              <a:cs typeface="+mn-cs"/>
            </a:rPr>
            <a:t>分母</a:t>
          </a:r>
          <a:r>
            <a:rPr kumimoji="1" lang="ja-JP" altLang="ja-JP" sz="950" b="0" i="0" baseline="0">
              <a:solidFill>
                <a:sysClr val="windowText" lastClr="000000"/>
              </a:solidFill>
              <a:effectLst/>
              <a:latin typeface="+mn-lt"/>
              <a:ea typeface="+mn-ea"/>
              <a:cs typeface="+mn-cs"/>
            </a:rPr>
            <a:t>の増加</a:t>
          </a:r>
          <a:r>
            <a:rPr kumimoji="1" lang="ja-JP" altLang="en-US" sz="950" b="0" i="0" baseline="0">
              <a:solidFill>
                <a:sysClr val="windowText" lastClr="000000"/>
              </a:solidFill>
              <a:effectLst/>
              <a:latin typeface="+mn-lt"/>
              <a:ea typeface="+mn-ea"/>
              <a:cs typeface="+mn-cs"/>
            </a:rPr>
            <a:t>が大きかったことから</a:t>
          </a:r>
          <a:r>
            <a:rPr kumimoji="1" lang="ja-JP" altLang="ja-JP" sz="950" b="0" i="0" baseline="0">
              <a:solidFill>
                <a:sysClr val="windowText" lastClr="000000"/>
              </a:solidFill>
              <a:effectLst/>
              <a:latin typeface="+mn-lt"/>
              <a:ea typeface="+mn-ea"/>
              <a:cs typeface="+mn-cs"/>
            </a:rPr>
            <a:t>、経常収支比率は前年度比で</a:t>
          </a:r>
          <a:r>
            <a:rPr kumimoji="1" lang="en-US" altLang="ja-JP" sz="950" b="0" i="0" baseline="0">
              <a:solidFill>
                <a:sysClr val="windowText" lastClr="000000"/>
              </a:solidFill>
              <a:effectLst/>
              <a:latin typeface="+mn-lt"/>
              <a:ea typeface="+mn-ea"/>
              <a:cs typeface="+mn-cs"/>
            </a:rPr>
            <a:t>3.6</a:t>
          </a:r>
          <a:r>
            <a:rPr kumimoji="1" lang="ja-JP" altLang="ja-JP" sz="950" b="0" i="0" baseline="0">
              <a:solidFill>
                <a:sysClr val="windowText" lastClr="000000"/>
              </a:solidFill>
              <a:effectLst/>
              <a:latin typeface="+mn-lt"/>
              <a:ea typeface="+mn-ea"/>
              <a:cs typeface="+mn-cs"/>
            </a:rPr>
            <a:t>ポイントの</a:t>
          </a:r>
          <a:r>
            <a:rPr kumimoji="1" lang="ja-JP" altLang="en-US" sz="950" b="0" i="0" baseline="0">
              <a:solidFill>
                <a:sysClr val="windowText" lastClr="000000"/>
              </a:solidFill>
              <a:effectLst/>
              <a:latin typeface="+mn-lt"/>
              <a:ea typeface="+mn-ea"/>
              <a:cs typeface="+mn-cs"/>
            </a:rPr>
            <a:t>減</a:t>
          </a:r>
          <a:r>
            <a:rPr kumimoji="1" lang="ja-JP" altLang="ja-JP" sz="950" b="0" i="0" baseline="0">
              <a:solidFill>
                <a:sysClr val="windowText" lastClr="000000"/>
              </a:solidFill>
              <a:effectLst/>
              <a:latin typeface="+mn-lt"/>
              <a:ea typeface="+mn-ea"/>
              <a:cs typeface="+mn-cs"/>
            </a:rPr>
            <a:t>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東大和市第６次行政改革大綱の取組みに基づき、経常収支比率を</a:t>
          </a:r>
          <a:r>
            <a:rPr kumimoji="1" lang="en-US" altLang="ja-JP" sz="950" b="0" i="0" baseline="0">
              <a:solidFill>
                <a:sysClr val="windowText" lastClr="000000"/>
              </a:solidFill>
              <a:effectLst/>
              <a:latin typeface="+mn-lt"/>
              <a:ea typeface="+mn-ea"/>
              <a:cs typeface="+mn-cs"/>
            </a:rPr>
            <a:t>90.0</a:t>
          </a:r>
          <a:r>
            <a:rPr kumimoji="1" lang="ja-JP" altLang="ja-JP" sz="950" b="0" i="0" baseline="0">
              <a:solidFill>
                <a:sysClr val="windowText" lastClr="000000"/>
              </a:solidFill>
              <a:effectLst/>
              <a:latin typeface="+mn-lt"/>
              <a:ea typeface="+mn-ea"/>
              <a:cs typeface="+mn-cs"/>
            </a:rPr>
            <a:t>％以内に抑え、弾力的な財政運営を目指す。</a:t>
          </a:r>
          <a:endParaRPr lang="ja-JP" altLang="ja-JP" sz="95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9207</xdr:rowOff>
    </xdr:from>
    <xdr:to>
      <xdr:col>23</xdr:col>
      <xdr:colOff>133350</xdr:colOff>
      <xdr:row>65</xdr:row>
      <xdr:rowOff>54928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982007"/>
          <a:ext cx="838200" cy="2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162259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96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162560</xdr:rowOff>
    </xdr:from>
    <xdr:to>
      <xdr:col>19</xdr:col>
      <xdr:colOff>133350</xdr:colOff>
      <xdr:row>65</xdr:row>
      <xdr:rowOff>54928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63910"/>
          <a:ext cx="8890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41910</xdr:rowOff>
    </xdr:from>
    <xdr:to>
      <xdr:col>15</xdr:col>
      <xdr:colOff>82550</xdr:colOff>
      <xdr:row>63</xdr:row>
      <xdr:rowOff>162560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4326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63</xdr:row>
      <xdr:rowOff>120332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43260"/>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129857</xdr:rowOff>
    </xdr:from>
    <xdr:to>
      <xdr:col>23</xdr:col>
      <xdr:colOff>184150</xdr:colOff>
      <xdr:row>64</xdr:row>
      <xdr:rowOff>60007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146384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7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4128</xdr:rowOff>
    </xdr:from>
    <xdr:to>
      <xdr:col>19</xdr:col>
      <xdr:colOff>184150</xdr:colOff>
      <xdr:row>65</xdr:row>
      <xdr:rowOff>105728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14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90505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234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111760</xdr:rowOff>
    </xdr:from>
    <xdr:to>
      <xdr:col>15</xdr:col>
      <xdr:colOff>133350</xdr:colOff>
      <xdr:row>64</xdr:row>
      <xdr:rowOff>41910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26687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162560</xdr:rowOff>
    </xdr:from>
    <xdr:to>
      <xdr:col>11</xdr:col>
      <xdr:colOff>82550</xdr:colOff>
      <xdr:row>63</xdr:row>
      <xdr:rowOff>92710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9859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[129,676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rgbClr val="FF0000"/>
              </a:solidFill>
              <a:effectLst/>
              <a:latin typeface="+mn-lt"/>
              <a:ea typeface="+mn-ea"/>
              <a:cs typeface="+mn-cs"/>
            </a:rPr>
            <a:t>　</a:t>
          </a:r>
          <a:r>
            <a:rPr kumimoji="1" lang="ja-JP" altLang="ja-JP" sz="1050" b="0" i="0" baseline="0">
              <a:solidFill>
                <a:sysClr val="windowText" lastClr="000000"/>
              </a:solidFill>
              <a:effectLst/>
              <a:latin typeface="+mn-lt"/>
              <a:ea typeface="+mn-ea"/>
              <a:cs typeface="+mn-cs"/>
            </a:rPr>
            <a:t>人口一人当たりの人件費・物件費等決算額は、</a:t>
          </a:r>
          <a:r>
            <a:rPr kumimoji="1" lang="en-US" altLang="ja-JP" sz="1050" b="0" i="0" baseline="0">
              <a:solidFill>
                <a:sysClr val="windowText" lastClr="000000"/>
              </a:solidFill>
              <a:effectLst/>
              <a:latin typeface="+mn-lt"/>
              <a:ea typeface="+mn-ea"/>
              <a:cs typeface="+mn-cs"/>
            </a:rPr>
            <a:t>129,676</a:t>
          </a:r>
          <a:r>
            <a:rPr kumimoji="1" lang="ja-JP" altLang="ja-JP" sz="1050" b="0" i="0" baseline="0">
              <a:solidFill>
                <a:sysClr val="windowText" lastClr="000000"/>
              </a:solidFill>
              <a:effectLst/>
              <a:latin typeface="+mn-lt"/>
              <a:ea typeface="+mn-ea"/>
              <a:cs typeface="+mn-cs"/>
            </a:rPr>
            <a:t>円で類似団体平均を</a:t>
          </a:r>
          <a:r>
            <a:rPr kumimoji="1" lang="en-US" altLang="ja-JP" sz="1050" b="0" i="0" baseline="0">
              <a:solidFill>
                <a:sysClr val="windowText" lastClr="000000"/>
              </a:solidFill>
              <a:effectLst/>
              <a:latin typeface="+mn-lt"/>
              <a:ea typeface="+mn-ea"/>
              <a:cs typeface="+mn-cs"/>
            </a:rPr>
            <a:t>17,834</a:t>
          </a:r>
          <a:r>
            <a:rPr kumimoji="1" lang="ja-JP" altLang="ja-JP" sz="1050" b="0" i="0" baseline="0">
              <a:solidFill>
                <a:sysClr val="windowText" lastClr="000000"/>
              </a:solidFill>
              <a:effectLst/>
              <a:latin typeface="+mn-lt"/>
              <a:ea typeface="+mn-ea"/>
              <a:cs typeface="+mn-cs"/>
            </a:rPr>
            <a:t>円下回っている。</a:t>
          </a:r>
          <a:endParaRPr lang="ja-JP" altLang="ja-JP" sz="105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　前年度比では、人件費は</a:t>
          </a:r>
          <a:r>
            <a:rPr kumimoji="1" lang="en-US" altLang="ja-JP" sz="1050" b="0" i="0" baseline="0">
              <a:solidFill>
                <a:sysClr val="windowText" lastClr="000000"/>
              </a:solidFill>
              <a:effectLst/>
              <a:latin typeface="+mn-lt"/>
              <a:ea typeface="+mn-ea"/>
              <a:cs typeface="+mn-cs"/>
            </a:rPr>
            <a:t>303,721</a:t>
          </a:r>
          <a:r>
            <a:rPr kumimoji="1" lang="ja-JP" altLang="ja-JP" sz="1050" b="0" i="0" baseline="0">
              <a:solidFill>
                <a:sysClr val="windowText" lastClr="000000"/>
              </a:solidFill>
              <a:effectLst/>
              <a:latin typeface="+mn-lt"/>
              <a:ea typeface="+mn-ea"/>
              <a:cs typeface="+mn-cs"/>
            </a:rPr>
            <a:t>千円（</a:t>
          </a:r>
          <a:r>
            <a:rPr kumimoji="1" lang="en-US" altLang="ja-JP" sz="1050" b="0" i="0" baseline="0">
              <a:solidFill>
                <a:sysClr val="windowText" lastClr="000000"/>
              </a:solidFill>
              <a:effectLst/>
              <a:latin typeface="+mn-lt"/>
              <a:ea typeface="+mn-ea"/>
              <a:cs typeface="+mn-cs"/>
            </a:rPr>
            <a:t>6.5</a:t>
          </a:r>
          <a:r>
            <a:rPr kumimoji="1" lang="ja-JP" altLang="ja-JP" sz="1050" b="0" i="0" baseline="0">
              <a:solidFill>
                <a:sysClr val="windowText" lastClr="000000"/>
              </a:solidFill>
              <a:effectLst/>
              <a:latin typeface="+mn-lt"/>
              <a:ea typeface="+mn-ea"/>
              <a:cs typeface="+mn-cs"/>
            </a:rPr>
            <a:t>％）の増、物件費は</a:t>
          </a:r>
          <a:r>
            <a:rPr kumimoji="1" lang="en-US" altLang="ja-JP" sz="1050" b="0" i="0" baseline="0">
              <a:solidFill>
                <a:sysClr val="windowText" lastClr="000000"/>
              </a:solidFill>
              <a:effectLst/>
              <a:latin typeface="+mn-lt"/>
              <a:ea typeface="+mn-ea"/>
              <a:cs typeface="+mn-cs"/>
            </a:rPr>
            <a:t>692,743</a:t>
          </a:r>
          <a:r>
            <a:rPr kumimoji="1" lang="ja-JP" altLang="ja-JP" sz="1050" b="0" i="0" baseline="0">
              <a:solidFill>
                <a:sysClr val="windowText" lastClr="000000"/>
              </a:solidFill>
              <a:effectLst/>
              <a:latin typeface="+mn-lt"/>
              <a:ea typeface="+mn-ea"/>
              <a:cs typeface="+mn-cs"/>
            </a:rPr>
            <a:t>千円（</a:t>
          </a:r>
          <a:r>
            <a:rPr kumimoji="1" lang="en-US" altLang="ja-JP" sz="1050" b="0" i="0" baseline="0">
              <a:solidFill>
                <a:sysClr val="windowText" lastClr="000000"/>
              </a:solidFill>
              <a:effectLst/>
              <a:latin typeface="+mn-lt"/>
              <a:ea typeface="+mn-ea"/>
              <a:cs typeface="+mn-cs"/>
            </a:rPr>
            <a:t>12.6</a:t>
          </a:r>
          <a:r>
            <a:rPr kumimoji="1" lang="ja-JP" altLang="ja-JP" sz="1050" b="0" i="0" baseline="0">
              <a:solidFill>
                <a:sysClr val="windowText" lastClr="000000"/>
              </a:solidFill>
              <a:effectLst/>
              <a:latin typeface="+mn-lt"/>
              <a:ea typeface="+mn-ea"/>
              <a:cs typeface="+mn-cs"/>
            </a:rPr>
            <a:t>％）の</a:t>
          </a:r>
          <a:r>
            <a:rPr kumimoji="1" lang="ja-JP" altLang="en-US" sz="1050" b="0" i="0" baseline="0">
              <a:solidFill>
                <a:sysClr val="windowText" lastClr="000000"/>
              </a:solidFill>
              <a:effectLst/>
              <a:latin typeface="+mn-lt"/>
              <a:ea typeface="+mn-ea"/>
              <a:cs typeface="+mn-cs"/>
            </a:rPr>
            <a:t>増</a:t>
          </a:r>
          <a:r>
            <a:rPr kumimoji="1" lang="ja-JP" altLang="ja-JP" sz="1050" b="0" i="0" baseline="0">
              <a:solidFill>
                <a:sysClr val="windowText" lastClr="000000"/>
              </a:solidFill>
              <a:effectLst/>
              <a:latin typeface="+mn-lt"/>
              <a:ea typeface="+mn-ea"/>
              <a:cs typeface="+mn-cs"/>
            </a:rPr>
            <a:t>となった。</a:t>
          </a:r>
          <a:br>
            <a:rPr kumimoji="1" lang="en-US" altLang="ja-JP" sz="1050" b="0" i="0" baseline="0">
              <a:solidFill>
                <a:sysClr val="windowText" lastClr="000000"/>
              </a:solidFill>
              <a:effectLst/>
              <a:latin typeface="+mn-lt"/>
              <a:ea typeface="+mn-ea"/>
              <a:cs typeface="+mn-cs"/>
            </a:rPr>
          </a:br>
          <a:r>
            <a:rPr kumimoji="1" lang="ja-JP" altLang="ja-JP" sz="1050" b="0" i="0" baseline="0">
              <a:solidFill>
                <a:sysClr val="windowText" lastClr="000000"/>
              </a:solidFill>
              <a:effectLst/>
              <a:latin typeface="+mn-lt"/>
              <a:ea typeface="+mn-ea"/>
              <a:cs typeface="+mn-cs"/>
            </a:rPr>
            <a:t>　</a:t>
          </a:r>
          <a:r>
            <a:rPr lang="ja-JP" altLang="ja-JP" sz="1050" b="0" i="0" baseline="0">
              <a:solidFill>
                <a:sysClr val="windowText" lastClr="000000"/>
              </a:solidFill>
              <a:effectLst/>
              <a:latin typeface="+mn-lt"/>
              <a:ea typeface="+mn-ea"/>
              <a:cs typeface="+mn-cs"/>
            </a:rPr>
            <a:t>物件費は、</a:t>
          </a:r>
          <a:r>
            <a:rPr lang="ja-JP" altLang="en-US" sz="1050" b="0" i="0" baseline="0">
              <a:solidFill>
                <a:sysClr val="windowText" lastClr="000000"/>
              </a:solidFill>
              <a:effectLst/>
              <a:latin typeface="+mn-lt"/>
              <a:ea typeface="+mn-ea"/>
              <a:cs typeface="+mn-cs"/>
            </a:rPr>
            <a:t>地方公共団体情報システムの標準化対応業務委託料や基幹系システム等賃借料、窓口業務委託料等の増により増</a:t>
          </a:r>
          <a:r>
            <a:rPr kumimoji="1" lang="ja-JP" altLang="ja-JP" sz="1050" b="0" i="0" baseline="0">
              <a:solidFill>
                <a:sysClr val="windowText" lastClr="000000"/>
              </a:solidFill>
              <a:effectLst/>
              <a:latin typeface="+mn-lt"/>
              <a:ea typeface="+mn-ea"/>
              <a:cs typeface="+mn-cs"/>
            </a:rPr>
            <a:t>となった。</a:t>
          </a:r>
          <a:br>
            <a:rPr kumimoji="1" lang="en-US" altLang="ja-JP" sz="1050" b="0" i="0" baseline="0">
              <a:solidFill>
                <a:sysClr val="windowText" lastClr="000000"/>
              </a:solidFill>
              <a:effectLst/>
              <a:latin typeface="+mn-lt"/>
              <a:ea typeface="+mn-ea"/>
              <a:cs typeface="+mn-cs"/>
            </a:rPr>
          </a:br>
          <a:r>
            <a:rPr kumimoji="1" lang="ja-JP" altLang="ja-JP" sz="1050" b="0" i="0" baseline="0">
              <a:solidFill>
                <a:sysClr val="windowText" lastClr="000000"/>
              </a:solidFill>
              <a:effectLst/>
              <a:latin typeface="+mn-lt"/>
              <a:ea typeface="+mn-ea"/>
              <a:cs typeface="+mn-cs"/>
            </a:rPr>
            <a:t>　このことにより、一人当たりの決算額が</a:t>
          </a:r>
          <a:r>
            <a:rPr kumimoji="1" lang="en-US" altLang="ja-JP" sz="1050" b="0" i="0" baseline="0">
              <a:solidFill>
                <a:sysClr val="windowText" lastClr="000000"/>
              </a:solidFill>
              <a:effectLst/>
              <a:latin typeface="+mn-lt"/>
              <a:ea typeface="+mn-ea"/>
              <a:cs typeface="+mn-cs"/>
            </a:rPr>
            <a:t>10,785</a:t>
          </a:r>
          <a:r>
            <a:rPr kumimoji="1" lang="ja-JP" altLang="ja-JP" sz="1050" b="0" i="0" baseline="0">
              <a:solidFill>
                <a:sysClr val="windowText" lastClr="000000"/>
              </a:solidFill>
              <a:effectLst/>
              <a:latin typeface="+mn-lt"/>
              <a:ea typeface="+mn-ea"/>
              <a:cs typeface="+mn-cs"/>
            </a:rPr>
            <a:t>円増加した。</a:t>
          </a:r>
          <a:endParaRPr lang="ja-JP" altLang="ja-JP" sz="105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92334</xdr:rowOff>
    </xdr:from>
    <xdr:to>
      <xdr:col>23</xdr:col>
      <xdr:colOff>133350</xdr:colOff>
      <xdr:row>80</xdr:row>
      <xdr:rowOff>129511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08334"/>
          <a:ext cx="838200" cy="37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114289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02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92334</xdr:rowOff>
    </xdr:from>
    <xdr:to>
      <xdr:col>19</xdr:col>
      <xdr:colOff>133350</xdr:colOff>
      <xdr:row>80</xdr:row>
      <xdr:rowOff>116374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08334"/>
          <a:ext cx="889000" cy="2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93055</xdr:rowOff>
    </xdr:from>
    <xdr:to>
      <xdr:col>15</xdr:col>
      <xdr:colOff>82550</xdr:colOff>
      <xdr:row>80</xdr:row>
      <xdr:rowOff>116374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09055"/>
          <a:ext cx="889000" cy="2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93055</xdr:rowOff>
    </xdr:from>
    <xdr:to>
      <xdr:col>11</xdr:col>
      <xdr:colOff>31750</xdr:colOff>
      <xdr:row>80</xdr:row>
      <xdr:rowOff>100355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809055"/>
          <a:ext cx="889000" cy="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78711</xdr:rowOff>
    </xdr:from>
    <xdr:to>
      <xdr:col>23</xdr:col>
      <xdr:colOff>184150</xdr:colOff>
      <xdr:row>81</xdr:row>
      <xdr:rowOff>8861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79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171438</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1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41534</xdr:rowOff>
    </xdr:from>
    <xdr:to>
      <xdr:col>19</xdr:col>
      <xdr:colOff>184150</xdr:colOff>
      <xdr:row>80</xdr:row>
      <xdr:rowOff>143134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5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153311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26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65574</xdr:rowOff>
    </xdr:from>
    <xdr:to>
      <xdr:col>15</xdr:col>
      <xdr:colOff>133350</xdr:colOff>
      <xdr:row>80</xdr:row>
      <xdr:rowOff>167174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8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5901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50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42255</xdr:rowOff>
    </xdr:from>
    <xdr:to>
      <xdr:col>11</xdr:col>
      <xdr:colOff>82550</xdr:colOff>
      <xdr:row>80</xdr:row>
      <xdr:rowOff>143855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5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154032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2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49555</xdr:rowOff>
    </xdr:from>
    <xdr:to>
      <xdr:col>7</xdr:col>
      <xdr:colOff>31750</xdr:colOff>
      <xdr:row>80</xdr:row>
      <xdr:rowOff>151155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6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161332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3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ラスパイレス指数は、職員構成の変動により令和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年度と比較して</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ポイント減少し、</a:t>
          </a:r>
          <a:r>
            <a:rPr kumimoji="1" lang="en-US" altLang="ja-JP" sz="1100" b="0" i="0" baseline="0">
              <a:solidFill>
                <a:schemeClr val="dk1"/>
              </a:solidFill>
              <a:effectLst/>
              <a:latin typeface="+mn-lt"/>
              <a:ea typeface="+mn-ea"/>
              <a:cs typeface="+mn-cs"/>
            </a:rPr>
            <a:t>100.4</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今年度も、東京都人事委員会勧告に準拠した給与改定を行うなど給与の適正化に努める。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15421</xdr:rowOff>
    </xdr:from>
    <xdr:to>
      <xdr:col>81</xdr:col>
      <xdr:colOff>44450</xdr:colOff>
      <xdr:row>86</xdr:row>
      <xdr:rowOff>101600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60121"/>
          <a:ext cx="8382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86</xdr:row>
      <xdr:rowOff>15421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74288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86</xdr:row>
      <xdr:rowOff>15421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4288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15421</xdr:rowOff>
    </xdr:from>
    <xdr:to>
      <xdr:col>68</xdr:col>
      <xdr:colOff>152400</xdr:colOff>
      <xdr:row>86</xdr:row>
      <xdr:rowOff>170543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760121"/>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136071</xdr:rowOff>
    </xdr:from>
    <xdr:to>
      <xdr:col>77</xdr:col>
      <xdr:colOff>95250</xdr:colOff>
      <xdr:row>86</xdr:row>
      <xdr:rowOff>66221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136071</xdr:rowOff>
    </xdr:from>
    <xdr:to>
      <xdr:col>68</xdr:col>
      <xdr:colOff>203200</xdr:colOff>
      <xdr:row>86</xdr:row>
      <xdr:rowOff>66221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900" b="0" i="0" baseline="0">
              <a:solidFill>
                <a:schemeClr val="dk1"/>
              </a:solidFill>
              <a:effectLst/>
              <a:latin typeface="+mn-lt"/>
              <a:ea typeface="+mn-ea"/>
              <a:cs typeface="+mn-cs"/>
            </a:rPr>
            <a:t>　</a:t>
          </a:r>
          <a:r>
            <a:rPr kumimoji="1" lang="ja-JP" altLang="ja-JP" sz="900" b="0" i="0" baseline="0">
              <a:solidFill>
                <a:schemeClr val="dk1"/>
              </a:solidFill>
              <a:effectLst/>
              <a:latin typeface="+mn-lt"/>
              <a:ea typeface="+mn-ea"/>
              <a:cs typeface="+mn-cs"/>
            </a:rPr>
            <a:t>職員定員については、東大和市第</a:t>
          </a:r>
          <a:r>
            <a:rPr kumimoji="1" lang="en-US" altLang="ja-JP" sz="900" b="0" i="0" baseline="0">
              <a:solidFill>
                <a:schemeClr val="dk1"/>
              </a:solidFill>
              <a:effectLst/>
              <a:latin typeface="+mn-lt"/>
              <a:ea typeface="+mn-ea"/>
              <a:cs typeface="+mn-cs"/>
            </a:rPr>
            <a:t>6</a:t>
          </a:r>
          <a:r>
            <a:rPr kumimoji="1" lang="ja-JP" altLang="ja-JP" sz="900" b="0" i="0" baseline="0">
              <a:solidFill>
                <a:schemeClr val="dk1"/>
              </a:solidFill>
              <a:effectLst/>
              <a:latin typeface="+mn-lt"/>
              <a:ea typeface="+mn-ea"/>
              <a:cs typeface="+mn-cs"/>
            </a:rPr>
            <a:t>次行政改革大綱（計画期間：令和</a:t>
          </a:r>
          <a:r>
            <a:rPr kumimoji="1" lang="en-US" altLang="ja-JP" sz="900" b="0" i="0" baseline="0">
              <a:solidFill>
                <a:schemeClr val="dk1"/>
              </a:solidFill>
              <a:effectLst/>
              <a:latin typeface="+mn-lt"/>
              <a:ea typeface="+mn-ea"/>
              <a:cs typeface="+mn-cs"/>
            </a:rPr>
            <a:t>4</a:t>
          </a:r>
          <a:r>
            <a:rPr kumimoji="1" lang="ja-JP" altLang="ja-JP" sz="900" b="0" i="0" baseline="0">
              <a:solidFill>
                <a:schemeClr val="dk1"/>
              </a:solidFill>
              <a:effectLst/>
              <a:latin typeface="+mn-lt"/>
              <a:ea typeface="+mn-ea"/>
              <a:cs typeface="+mn-cs"/>
            </a:rPr>
            <a:t>年度～令和</a:t>
          </a:r>
          <a:r>
            <a:rPr kumimoji="1" lang="en-US" altLang="ja-JP" sz="900" b="0" i="0" baseline="0">
              <a:solidFill>
                <a:schemeClr val="dk1"/>
              </a:solidFill>
              <a:effectLst/>
              <a:latin typeface="+mn-lt"/>
              <a:ea typeface="+mn-ea"/>
              <a:cs typeface="+mn-cs"/>
            </a:rPr>
            <a:t>8</a:t>
          </a:r>
          <a:r>
            <a:rPr kumimoji="1" lang="ja-JP" altLang="ja-JP" sz="900" b="0" i="0" baseline="0">
              <a:solidFill>
                <a:schemeClr val="dk1"/>
              </a:solidFill>
              <a:effectLst/>
              <a:latin typeface="+mn-lt"/>
              <a:ea typeface="+mn-ea"/>
              <a:cs typeface="+mn-cs"/>
            </a:rPr>
            <a:t>年度）に基づき、令和</a:t>
          </a:r>
          <a:r>
            <a:rPr kumimoji="1" lang="en-US" altLang="ja-JP" sz="900" b="0" i="0" baseline="0">
              <a:solidFill>
                <a:schemeClr val="dk1"/>
              </a:solidFill>
              <a:effectLst/>
              <a:latin typeface="+mn-lt"/>
              <a:ea typeface="+mn-ea"/>
              <a:cs typeface="+mn-cs"/>
            </a:rPr>
            <a:t>6</a:t>
          </a:r>
          <a:r>
            <a:rPr kumimoji="1" lang="ja-JP" altLang="ja-JP" sz="900" b="0" i="0" baseline="0">
              <a:solidFill>
                <a:schemeClr val="dk1"/>
              </a:solidFill>
              <a:effectLst/>
              <a:latin typeface="+mn-lt"/>
              <a:ea typeface="+mn-ea"/>
              <a:cs typeface="+mn-cs"/>
            </a:rPr>
            <a:t>年度の目標値である</a:t>
          </a:r>
          <a:r>
            <a:rPr kumimoji="1" lang="en-US" altLang="ja-JP" sz="900" b="0" i="0" baseline="0">
              <a:solidFill>
                <a:schemeClr val="dk1"/>
              </a:solidFill>
              <a:effectLst/>
              <a:latin typeface="+mn-lt"/>
              <a:ea typeface="+mn-ea"/>
              <a:cs typeface="+mn-cs"/>
            </a:rPr>
            <a:t>468</a:t>
          </a:r>
          <a:r>
            <a:rPr kumimoji="1" lang="ja-JP" altLang="ja-JP" sz="900" b="0" i="0" baseline="0">
              <a:solidFill>
                <a:schemeClr val="dk1"/>
              </a:solidFill>
              <a:effectLst/>
              <a:latin typeface="+mn-lt"/>
              <a:ea typeface="+mn-ea"/>
              <a:cs typeface="+mn-cs"/>
            </a:rPr>
            <a:t>人を上限とし、適正な定員管理を行った。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人口</a:t>
          </a:r>
          <a:r>
            <a:rPr kumimoji="1" lang="en-US" altLang="ja-JP" sz="900" b="0" i="0" baseline="0">
              <a:solidFill>
                <a:schemeClr val="dk1"/>
              </a:solidFill>
              <a:effectLst/>
              <a:latin typeface="+mn-lt"/>
              <a:ea typeface="+mn-ea"/>
              <a:cs typeface="+mn-cs"/>
            </a:rPr>
            <a:t>1,000</a:t>
          </a:r>
          <a:r>
            <a:rPr kumimoji="1" lang="ja-JP" altLang="ja-JP" sz="900" b="0" i="0" baseline="0">
              <a:solidFill>
                <a:schemeClr val="dk1"/>
              </a:solidFill>
              <a:effectLst/>
              <a:latin typeface="+mn-lt"/>
              <a:ea typeface="+mn-ea"/>
              <a:cs typeface="+mn-cs"/>
            </a:rPr>
            <a:t>人当たり職員数については、ここ</a:t>
          </a:r>
          <a:r>
            <a:rPr kumimoji="1" lang="en-US" altLang="ja-JP" sz="900" b="0" i="0" baseline="0">
              <a:solidFill>
                <a:schemeClr val="dk1"/>
              </a:solidFill>
              <a:effectLst/>
              <a:latin typeface="+mn-lt"/>
              <a:ea typeface="+mn-ea"/>
              <a:cs typeface="+mn-cs"/>
            </a:rPr>
            <a:t>5</a:t>
          </a:r>
          <a:r>
            <a:rPr kumimoji="1" lang="ja-JP" altLang="ja-JP" sz="900" b="0" i="0" baseline="0">
              <a:solidFill>
                <a:schemeClr val="dk1"/>
              </a:solidFill>
              <a:effectLst/>
              <a:latin typeface="+mn-lt"/>
              <a:ea typeface="+mn-ea"/>
              <a:cs typeface="+mn-cs"/>
            </a:rPr>
            <a:t>年間は横ばいで推移しており</a:t>
          </a:r>
          <a:r>
            <a:rPr kumimoji="1" lang="en-US" altLang="ja-JP" sz="900" b="0" i="0" baseline="0">
              <a:solidFill>
                <a:schemeClr val="dk1"/>
              </a:solidFill>
              <a:effectLst/>
              <a:latin typeface="+mn-lt"/>
              <a:ea typeface="+mn-ea"/>
              <a:cs typeface="+mn-cs"/>
            </a:rPr>
            <a:t>,</a:t>
          </a:r>
          <a:r>
            <a:rPr kumimoji="1" lang="ja-JP" altLang="ja-JP" sz="900" b="0" i="0" baseline="0">
              <a:solidFill>
                <a:schemeClr val="dk1"/>
              </a:solidFill>
              <a:effectLst/>
              <a:latin typeface="+mn-lt"/>
              <a:ea typeface="+mn-ea"/>
              <a:cs typeface="+mn-cs"/>
            </a:rPr>
            <a:t>全国平均、東京都平均及び類似団体平均を下回っている。要因としては、これまで民間活力等の積極的な活用として、指定管理者の導入や業務の民間委託化等を進めるとともに、組織・事務分掌の見直しによる職員の効率的な配置を行ってきたことによるものである。</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今後についても、東大和市第</a:t>
          </a:r>
          <a:r>
            <a:rPr kumimoji="1" lang="en-US" altLang="ja-JP" sz="900" b="0" i="0" baseline="0">
              <a:solidFill>
                <a:schemeClr val="dk1"/>
              </a:solidFill>
              <a:effectLst/>
              <a:latin typeface="+mn-lt"/>
              <a:ea typeface="+mn-ea"/>
              <a:cs typeface="+mn-cs"/>
            </a:rPr>
            <a:t>6</a:t>
          </a:r>
          <a:r>
            <a:rPr kumimoji="1" lang="ja-JP" altLang="ja-JP" sz="900" b="0" i="0" baseline="0">
              <a:solidFill>
                <a:schemeClr val="dk1"/>
              </a:solidFill>
              <a:effectLst/>
              <a:latin typeface="+mn-lt"/>
              <a:ea typeface="+mn-ea"/>
              <a:cs typeface="+mn-cs"/>
            </a:rPr>
            <a:t>次行政改革大綱に基づき、引き続き、業務の民間委託化や継続的な組織・事務分掌の見直しを行うとともに、</a:t>
          </a:r>
          <a:r>
            <a:rPr kumimoji="1" lang="en-US" altLang="ja-JP" sz="900" b="0" i="0" baseline="0">
              <a:solidFill>
                <a:schemeClr val="dk1"/>
              </a:solidFill>
              <a:effectLst/>
              <a:latin typeface="+mn-lt"/>
              <a:ea typeface="+mn-ea"/>
              <a:cs typeface="+mn-cs"/>
            </a:rPr>
            <a:t>ICT</a:t>
          </a:r>
          <a:r>
            <a:rPr kumimoji="1" lang="ja-JP" altLang="ja-JP" sz="900" b="0" i="0" baseline="0">
              <a:solidFill>
                <a:schemeClr val="dk1"/>
              </a:solidFill>
              <a:effectLst/>
              <a:latin typeface="+mn-lt"/>
              <a:ea typeface="+mn-ea"/>
              <a:cs typeface="+mn-cs"/>
            </a:rPr>
            <a:t>活用による行政デジタル化の推進等により、適正な定員管理に努める。</a:t>
          </a:r>
          <a:endParaRPr lang="ja-JP" altLang="ja-JP" sz="9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37994</xdr:rowOff>
    </xdr:from>
    <xdr:to>
      <xdr:col>81</xdr:col>
      <xdr:colOff>44450</xdr:colOff>
      <xdr:row>59</xdr:row>
      <xdr:rowOff>44027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153544"/>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44027</xdr:rowOff>
    </xdr:from>
    <xdr:to>
      <xdr:col>77</xdr:col>
      <xdr:colOff>44450</xdr:colOff>
      <xdr:row>59</xdr:row>
      <xdr:rowOff>62124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159577"/>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62124</xdr:rowOff>
    </xdr:from>
    <xdr:to>
      <xdr:col>72</xdr:col>
      <xdr:colOff>203200</xdr:colOff>
      <xdr:row>59</xdr:row>
      <xdr:rowOff>66146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17767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66146</xdr:rowOff>
    </xdr:from>
    <xdr:to>
      <xdr:col>68</xdr:col>
      <xdr:colOff>152400</xdr:colOff>
      <xdr:row>59</xdr:row>
      <xdr:rowOff>66146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1816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158644</xdr:rowOff>
    </xdr:from>
    <xdr:to>
      <xdr:col>81</xdr:col>
      <xdr:colOff>95250</xdr:colOff>
      <xdr:row>59</xdr:row>
      <xdr:rowOff>88794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10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3721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994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164677</xdr:rowOff>
    </xdr:from>
    <xdr:to>
      <xdr:col>77</xdr:col>
      <xdr:colOff>95250</xdr:colOff>
      <xdr:row>59</xdr:row>
      <xdr:rowOff>94827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10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105004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877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11324</xdr:rowOff>
    </xdr:from>
    <xdr:to>
      <xdr:col>73</xdr:col>
      <xdr:colOff>44450</xdr:colOff>
      <xdr:row>59</xdr:row>
      <xdr:rowOff>112924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12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123101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89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15346</xdr:rowOff>
    </xdr:from>
    <xdr:to>
      <xdr:col>68</xdr:col>
      <xdr:colOff>203200</xdr:colOff>
      <xdr:row>59</xdr:row>
      <xdr:rowOff>116946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13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127123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89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15346</xdr:rowOff>
    </xdr:from>
    <xdr:to>
      <xdr:col>64</xdr:col>
      <xdr:colOff>152400</xdr:colOff>
      <xdr:row>59</xdr:row>
      <xdr:rowOff>116946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13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127123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89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rgbClr val="FF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実質公債費比率は、類似団体平均を</a:t>
          </a:r>
          <a:r>
            <a:rPr kumimoji="1" lang="en-US" altLang="ja-JP" sz="900" b="0" i="0" baseline="0">
              <a:solidFill>
                <a:sysClr val="windowText" lastClr="000000"/>
              </a:solidFill>
              <a:effectLst/>
              <a:latin typeface="+mn-lt"/>
              <a:ea typeface="+mn-ea"/>
              <a:cs typeface="+mn-cs"/>
            </a:rPr>
            <a:t>5.9</a:t>
          </a:r>
          <a:r>
            <a:rPr kumimoji="1" lang="ja-JP" altLang="ja-JP" sz="900" b="0" i="0" baseline="0">
              <a:solidFill>
                <a:sysClr val="windowText" lastClr="000000"/>
              </a:solidFill>
              <a:effectLst/>
              <a:latin typeface="+mn-lt"/>
              <a:ea typeface="+mn-ea"/>
              <a:cs typeface="+mn-cs"/>
            </a:rPr>
            <a:t>ポイント下回っている。</a:t>
          </a:r>
          <a:endParaRPr lang="ja-JP" altLang="ja-JP" sz="900">
            <a:solidFill>
              <a:sysClr val="windowText" lastClr="000000"/>
            </a:solidFill>
            <a:effectLst/>
          </a:endParaRPr>
        </a:p>
        <a:p>
          <a:pPr eaLnBrk="1" fontAlgn="auto" latinLnBrk="0" hangingPunct="1"/>
          <a:r>
            <a:rPr kumimoji="1" lang="ja-JP" altLang="ja-JP" sz="900" b="0" i="0" baseline="0">
              <a:solidFill>
                <a:sysClr val="windowText" lastClr="000000"/>
              </a:solidFill>
              <a:effectLst/>
              <a:latin typeface="+mn-lt"/>
              <a:ea typeface="+mn-ea"/>
              <a:cs typeface="+mn-cs"/>
            </a:rPr>
            <a:t>　元利償還金や公営企業債の元利償還金に対する</a:t>
          </a:r>
          <a:r>
            <a:rPr kumimoji="1" lang="ja-JP" altLang="en-US" sz="900" b="0" i="0" baseline="0">
              <a:solidFill>
                <a:sysClr val="windowText" lastClr="000000"/>
              </a:solidFill>
              <a:effectLst/>
              <a:latin typeface="+mn-lt"/>
              <a:ea typeface="+mn-ea"/>
              <a:cs typeface="+mn-cs"/>
            </a:rPr>
            <a:t>繰入金は</a:t>
          </a:r>
          <a:r>
            <a:rPr kumimoji="1" lang="ja-JP" altLang="ja-JP" sz="900" b="0" i="0" baseline="0">
              <a:solidFill>
                <a:sysClr val="windowText" lastClr="000000"/>
              </a:solidFill>
              <a:effectLst/>
              <a:latin typeface="+mn-lt"/>
              <a:ea typeface="+mn-ea"/>
              <a:cs typeface="+mn-cs"/>
            </a:rPr>
            <a:t>減</a:t>
          </a:r>
          <a:r>
            <a:rPr kumimoji="1" lang="ja-JP" altLang="en-US" sz="900" b="0" i="0" baseline="0">
              <a:solidFill>
                <a:sysClr val="windowText" lastClr="000000"/>
              </a:solidFill>
              <a:effectLst/>
              <a:latin typeface="+mn-lt"/>
              <a:ea typeface="+mn-ea"/>
              <a:cs typeface="+mn-cs"/>
            </a:rPr>
            <a:t>となったものの、一部事務組合の起こした地方債への負担金の増等により、</a:t>
          </a:r>
          <a:r>
            <a:rPr kumimoji="1" lang="ja-JP" altLang="ja-JP" sz="900" b="0" i="0" baseline="0">
              <a:solidFill>
                <a:sysClr val="windowText" lastClr="000000"/>
              </a:solidFill>
              <a:effectLst/>
              <a:latin typeface="+mn-lt"/>
              <a:ea typeface="+mn-ea"/>
              <a:cs typeface="+mn-cs"/>
            </a:rPr>
            <a:t>算定上の分子が前年度に比べ、</a:t>
          </a:r>
          <a:r>
            <a:rPr kumimoji="1" lang="en-US" altLang="ja-JP" sz="900" b="0" i="0" baseline="0">
              <a:solidFill>
                <a:sysClr val="windowText" lastClr="000000"/>
              </a:solidFill>
              <a:effectLst/>
              <a:latin typeface="+mn-lt"/>
              <a:ea typeface="+mn-ea"/>
              <a:cs typeface="+mn-cs"/>
            </a:rPr>
            <a:t>124,334</a:t>
          </a:r>
          <a:r>
            <a:rPr kumimoji="1" lang="ja-JP" altLang="ja-JP" sz="900" b="0" i="0" baseline="0">
              <a:solidFill>
                <a:sysClr val="windowText" lastClr="000000"/>
              </a:solidFill>
              <a:effectLst/>
              <a:latin typeface="+mn-lt"/>
              <a:ea typeface="+mn-ea"/>
              <a:cs typeface="+mn-cs"/>
            </a:rPr>
            <a:t>千円の</a:t>
          </a:r>
          <a:r>
            <a:rPr kumimoji="1" lang="ja-JP" altLang="en-US" sz="900" b="0" i="0" baseline="0">
              <a:solidFill>
                <a:sysClr val="windowText" lastClr="000000"/>
              </a:solidFill>
              <a:effectLst/>
              <a:latin typeface="+mn-lt"/>
              <a:ea typeface="+mn-ea"/>
              <a:cs typeface="+mn-cs"/>
            </a:rPr>
            <a:t>増</a:t>
          </a:r>
          <a:r>
            <a:rPr kumimoji="1" lang="ja-JP" altLang="ja-JP" sz="900" b="0" i="0" baseline="0">
              <a:solidFill>
                <a:sysClr val="windowText" lastClr="000000"/>
              </a:solidFill>
              <a:effectLst/>
              <a:latin typeface="+mn-lt"/>
              <a:ea typeface="+mn-ea"/>
              <a:cs typeface="+mn-cs"/>
            </a:rPr>
            <a:t>となった。</a:t>
          </a:r>
          <a:endParaRPr lang="ja-JP" altLang="ja-JP" sz="900">
            <a:solidFill>
              <a:sysClr val="windowText" lastClr="000000"/>
            </a:solidFill>
            <a:effectLst/>
          </a:endParaRPr>
        </a:p>
        <a:p>
          <a:pPr eaLnBrk="1" fontAlgn="auto" latinLnBrk="0" hangingPunct="1"/>
          <a:r>
            <a:rPr kumimoji="1" lang="ja-JP" altLang="ja-JP" sz="900" b="0" i="0" baseline="0">
              <a:solidFill>
                <a:sysClr val="windowText" lastClr="000000"/>
              </a:solidFill>
              <a:effectLst/>
              <a:latin typeface="+mn-lt"/>
              <a:ea typeface="+mn-ea"/>
              <a:cs typeface="+mn-cs"/>
            </a:rPr>
            <a:t>　また、算定上の分母は、</a:t>
          </a:r>
          <a:r>
            <a:rPr kumimoji="1" lang="ja-JP" altLang="en-US" sz="900" b="0" i="0" baseline="0">
              <a:solidFill>
                <a:sysClr val="windowText" lastClr="000000"/>
              </a:solidFill>
              <a:effectLst/>
              <a:latin typeface="+mn-lt"/>
              <a:ea typeface="+mn-ea"/>
              <a:cs typeface="+mn-cs"/>
            </a:rPr>
            <a:t>普通交付税</a:t>
          </a:r>
          <a:r>
            <a:rPr kumimoji="1" lang="ja-JP" altLang="ja-JP" sz="900" b="0" i="0" baseline="0">
              <a:solidFill>
                <a:sysClr val="windowText" lastClr="000000"/>
              </a:solidFill>
              <a:effectLst/>
              <a:latin typeface="+mn-lt"/>
              <a:ea typeface="+mn-ea"/>
              <a:cs typeface="+mn-cs"/>
            </a:rPr>
            <a:t>の増等により前年度に比</a:t>
          </a:r>
          <a:r>
            <a:rPr kumimoji="1" lang="en-US" altLang="ja-JP" sz="900" b="0" i="0" baseline="0">
              <a:solidFill>
                <a:sysClr val="windowText" lastClr="000000"/>
              </a:solidFill>
              <a:effectLst/>
              <a:latin typeface="+mn-lt"/>
              <a:ea typeface="+mn-ea"/>
              <a:cs typeface="+mn-cs"/>
            </a:rPr>
            <a:t>538,253</a:t>
          </a:r>
          <a:r>
            <a:rPr kumimoji="1" lang="ja-JP" altLang="ja-JP" sz="900" b="0" i="0" baseline="0">
              <a:solidFill>
                <a:sysClr val="windowText" lastClr="000000"/>
              </a:solidFill>
              <a:effectLst/>
              <a:latin typeface="+mn-lt"/>
              <a:ea typeface="+mn-ea"/>
              <a:cs typeface="+mn-cs"/>
            </a:rPr>
            <a:t>千円増加した。このことにより、令和</a:t>
          </a:r>
          <a:r>
            <a:rPr kumimoji="1" lang="ja-JP" altLang="en-US" sz="900" b="0" i="0" baseline="0">
              <a:solidFill>
                <a:sysClr val="windowText" lastClr="000000"/>
              </a:solidFill>
              <a:effectLst/>
              <a:latin typeface="+mn-lt"/>
              <a:ea typeface="+mn-ea"/>
              <a:cs typeface="+mn-cs"/>
            </a:rPr>
            <a:t>６</a:t>
          </a:r>
          <a:r>
            <a:rPr kumimoji="1" lang="ja-JP" altLang="ja-JP" sz="900" b="0" i="0" baseline="0">
              <a:solidFill>
                <a:sysClr val="windowText" lastClr="000000"/>
              </a:solidFill>
              <a:effectLst/>
              <a:latin typeface="+mn-lt"/>
              <a:ea typeface="+mn-ea"/>
              <a:cs typeface="+mn-cs"/>
            </a:rPr>
            <a:t>年度の単年度数値は</a:t>
          </a:r>
          <a:r>
            <a:rPr kumimoji="1" lang="en-US" altLang="ja-JP" sz="900" b="0" i="0" baseline="0">
              <a:solidFill>
                <a:sysClr val="windowText" lastClr="000000"/>
              </a:solidFill>
              <a:effectLst/>
              <a:latin typeface="+mn-lt"/>
              <a:ea typeface="+mn-ea"/>
              <a:cs typeface="+mn-cs"/>
            </a:rPr>
            <a:t>0.2</a:t>
          </a:r>
          <a:r>
            <a:rPr kumimoji="1" lang="ja-JP" altLang="ja-JP" sz="900" b="0" i="0" baseline="0">
              <a:solidFill>
                <a:sysClr val="windowText" lastClr="000000"/>
              </a:solidFill>
              <a:effectLst/>
              <a:latin typeface="+mn-lt"/>
              <a:ea typeface="+mn-ea"/>
              <a:cs typeface="+mn-cs"/>
            </a:rPr>
            <a:t>％と前年度よりも</a:t>
          </a:r>
          <a:r>
            <a:rPr kumimoji="1" lang="en-US" altLang="ja-JP" sz="900" b="0" i="0" baseline="0">
              <a:solidFill>
                <a:sysClr val="windowText" lastClr="000000"/>
              </a:solidFill>
              <a:effectLst/>
              <a:latin typeface="+mn-lt"/>
              <a:ea typeface="+mn-ea"/>
              <a:cs typeface="+mn-cs"/>
            </a:rPr>
            <a:t>0.73</a:t>
          </a:r>
          <a:r>
            <a:rPr kumimoji="1" lang="ja-JP" altLang="ja-JP" sz="900" b="0" i="0" baseline="0">
              <a:solidFill>
                <a:sysClr val="windowText" lastClr="000000"/>
              </a:solidFill>
              <a:effectLst/>
              <a:latin typeface="+mn-lt"/>
              <a:ea typeface="+mn-ea"/>
              <a:cs typeface="+mn-cs"/>
            </a:rPr>
            <a:t>ポイントの</a:t>
          </a:r>
          <a:r>
            <a:rPr kumimoji="1" lang="ja-JP" altLang="en-US" sz="900" b="0" i="0" baseline="0">
              <a:solidFill>
                <a:sysClr val="windowText" lastClr="000000"/>
              </a:solidFill>
              <a:effectLst/>
              <a:latin typeface="+mn-lt"/>
              <a:ea typeface="+mn-ea"/>
              <a:cs typeface="+mn-cs"/>
            </a:rPr>
            <a:t>増</a:t>
          </a:r>
          <a:r>
            <a:rPr kumimoji="1" lang="ja-JP" altLang="ja-JP" sz="900" b="0" i="0" baseline="0">
              <a:solidFill>
                <a:sysClr val="windowText" lastClr="000000"/>
              </a:solidFill>
              <a:effectLst/>
              <a:latin typeface="+mn-lt"/>
              <a:ea typeface="+mn-ea"/>
              <a:cs typeface="+mn-cs"/>
            </a:rPr>
            <a:t>と</a:t>
          </a:r>
          <a:r>
            <a:rPr kumimoji="1" lang="ja-JP" altLang="en-US" sz="900" b="0" i="0" baseline="0">
              <a:solidFill>
                <a:sysClr val="windowText" lastClr="000000"/>
              </a:solidFill>
              <a:effectLst/>
              <a:latin typeface="+mn-lt"/>
              <a:ea typeface="+mn-ea"/>
              <a:cs typeface="+mn-cs"/>
            </a:rPr>
            <a:t>なり、</a:t>
          </a:r>
          <a:r>
            <a:rPr kumimoji="1" lang="ja-JP" altLang="ja-JP" sz="900" b="0" i="0" baseline="0">
              <a:solidFill>
                <a:sysClr val="windowText" lastClr="000000"/>
              </a:solidFill>
              <a:effectLst/>
              <a:latin typeface="+mn-lt"/>
              <a:ea typeface="+mn-ea"/>
              <a:cs typeface="+mn-cs"/>
            </a:rPr>
            <a:t>３ヵ年平均の数値については、前年度比</a:t>
          </a:r>
          <a:r>
            <a:rPr kumimoji="1" lang="en-US" altLang="ja-JP" sz="900" b="0" i="0" baseline="0">
              <a:solidFill>
                <a:sysClr val="windowText" lastClr="000000"/>
              </a:solidFill>
              <a:effectLst/>
              <a:latin typeface="+mn-lt"/>
              <a:ea typeface="+mn-ea"/>
              <a:cs typeface="+mn-cs"/>
            </a:rPr>
            <a:t>0.4</a:t>
          </a:r>
          <a:r>
            <a:rPr kumimoji="1" lang="ja-JP" altLang="ja-JP" sz="900" b="0" i="0" baseline="0">
              <a:solidFill>
                <a:sysClr val="windowText" lastClr="000000"/>
              </a:solidFill>
              <a:effectLst/>
              <a:latin typeface="+mn-lt"/>
              <a:ea typeface="+mn-ea"/>
              <a:cs typeface="+mn-cs"/>
            </a:rPr>
            <a:t>ポイント増</a:t>
          </a:r>
          <a:r>
            <a:rPr kumimoji="1" lang="ja-JP" altLang="en-US" sz="900" b="0" i="0" baseline="0">
              <a:solidFill>
                <a:sysClr val="windowText" lastClr="000000"/>
              </a:solidFill>
              <a:effectLst/>
              <a:latin typeface="+mn-lt"/>
              <a:ea typeface="+mn-ea"/>
              <a:cs typeface="+mn-cs"/>
            </a:rPr>
            <a:t>の△</a:t>
          </a:r>
          <a:r>
            <a:rPr kumimoji="1" lang="en-US" altLang="ja-JP" sz="900" b="0" i="0" baseline="0">
              <a:solidFill>
                <a:sysClr val="windowText" lastClr="000000"/>
              </a:solidFill>
              <a:effectLst/>
              <a:latin typeface="+mn-lt"/>
              <a:ea typeface="+mn-ea"/>
              <a:cs typeface="+mn-cs"/>
            </a:rPr>
            <a:t>0.2</a:t>
          </a:r>
          <a:r>
            <a:rPr kumimoji="1" lang="ja-JP" altLang="en-US" sz="900" b="0" i="0" baseline="0">
              <a:solidFill>
                <a:sysClr val="windowText" lastClr="000000"/>
              </a:solidFill>
              <a:effectLst/>
              <a:latin typeface="+mn-lt"/>
              <a:ea typeface="+mn-ea"/>
              <a:cs typeface="+mn-cs"/>
            </a:rPr>
            <a:t>％</a:t>
          </a:r>
          <a:r>
            <a:rPr kumimoji="1" lang="ja-JP" altLang="ja-JP" sz="900" b="0" i="0" baseline="0">
              <a:solidFill>
                <a:sysClr val="windowText" lastClr="000000"/>
              </a:solidFill>
              <a:effectLst/>
              <a:latin typeface="+mn-lt"/>
              <a:ea typeface="+mn-ea"/>
              <a:cs typeface="+mn-cs"/>
            </a:rPr>
            <a:t>となった。</a:t>
          </a:r>
          <a:endParaRPr lang="ja-JP" altLang="ja-JP" sz="900">
            <a:solidFill>
              <a:sysClr val="windowText" lastClr="000000"/>
            </a:solidFill>
            <a:effectLst/>
          </a:endParaRPr>
        </a:p>
        <a:p>
          <a:pPr eaLnBrk="1" fontAlgn="auto" latinLnBrk="0" hangingPunct="1"/>
          <a:r>
            <a:rPr kumimoji="1" lang="ja-JP" altLang="ja-JP" sz="900" b="0" i="0" baseline="0">
              <a:solidFill>
                <a:srgbClr val="FF0000"/>
              </a:solidFill>
              <a:effectLst/>
              <a:latin typeface="+mn-lt"/>
              <a:ea typeface="+mn-ea"/>
              <a:cs typeface="+mn-cs"/>
            </a:rPr>
            <a:t>　</a:t>
          </a:r>
          <a:r>
            <a:rPr kumimoji="1" lang="ja-JP" altLang="ja-JP" sz="900" b="0" i="0" baseline="0">
              <a:solidFill>
                <a:sysClr val="windowText" lastClr="000000"/>
              </a:solidFill>
              <a:effectLst/>
              <a:latin typeface="+mn-lt"/>
              <a:ea typeface="+mn-ea"/>
              <a:cs typeface="+mn-cs"/>
            </a:rPr>
            <a:t>今後見込まれる公共施設の更新等を計画的に実施すること</a:t>
          </a:r>
          <a:r>
            <a:rPr kumimoji="1" lang="ja-JP" altLang="en-US" sz="900" b="0" i="0" baseline="0">
              <a:solidFill>
                <a:sysClr val="windowText" lastClr="000000"/>
              </a:solidFill>
              <a:effectLst/>
              <a:latin typeface="+mn-lt"/>
              <a:ea typeface="+mn-ea"/>
              <a:cs typeface="+mn-cs"/>
            </a:rPr>
            <a:t>で</a:t>
          </a:r>
          <a:r>
            <a:rPr kumimoji="1" lang="ja-JP" altLang="ja-JP" sz="900" b="0" i="0" baseline="0">
              <a:solidFill>
                <a:sysClr val="windowText" lastClr="000000"/>
              </a:solidFill>
              <a:effectLst/>
              <a:latin typeface="+mn-lt"/>
              <a:ea typeface="+mn-ea"/>
              <a:cs typeface="+mn-cs"/>
            </a:rPr>
            <a:t>、市債借入額と償還額のバランスを図りながら、引き続き低水準の維持に努める。</a:t>
          </a:r>
          <a:endParaRPr lang="ja-JP" altLang="ja-JP" sz="9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19473</xdr:rowOff>
    </xdr:from>
    <xdr:to>
      <xdr:col>81</xdr:col>
      <xdr:colOff>44450</xdr:colOff>
      <xdr:row>38</xdr:row>
      <xdr:rowOff>51646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53457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3387</xdr:rowOff>
    </xdr:from>
    <xdr:to>
      <xdr:col>77</xdr:col>
      <xdr:colOff>44450</xdr:colOff>
      <xdr:row>38</xdr:row>
      <xdr:rowOff>19473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51848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118533</xdr:rowOff>
    </xdr:from>
    <xdr:to>
      <xdr:col>72</xdr:col>
      <xdr:colOff>203200</xdr:colOff>
      <xdr:row>38</xdr:row>
      <xdr:rowOff>3387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46218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62230</xdr:rowOff>
    </xdr:from>
    <xdr:to>
      <xdr:col>68</xdr:col>
      <xdr:colOff>152400</xdr:colOff>
      <xdr:row>37</xdr:row>
      <xdr:rowOff>118533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40588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846</xdr:rowOff>
    </xdr:from>
    <xdr:to>
      <xdr:col>81</xdr:col>
      <xdr:colOff>95250</xdr:colOff>
      <xdr:row>38</xdr:row>
      <xdr:rowOff>102446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17374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61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140123</xdr:rowOff>
    </xdr:from>
    <xdr:to>
      <xdr:col>77</xdr:col>
      <xdr:colOff>95250</xdr:colOff>
      <xdr:row>38</xdr:row>
      <xdr:rowOff>70273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80450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252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124037</xdr:rowOff>
    </xdr:from>
    <xdr:to>
      <xdr:col>73</xdr:col>
      <xdr:colOff>44450</xdr:colOff>
      <xdr:row>38</xdr:row>
      <xdr:rowOff>54187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64364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67733</xdr:rowOff>
    </xdr:from>
    <xdr:to>
      <xdr:col>68</xdr:col>
      <xdr:colOff>203200</xdr:colOff>
      <xdr:row>37</xdr:row>
      <xdr:rowOff>169334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8060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11430</xdr:rowOff>
    </xdr:from>
    <xdr:to>
      <xdr:col>64</xdr:col>
      <xdr:colOff>152400</xdr:colOff>
      <xdr:row>37</xdr:row>
      <xdr:rowOff>113030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123207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rgbClr val="FF0000"/>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将来負担比率は、将来負担額がマイナス</a:t>
          </a:r>
          <a:r>
            <a:rPr kumimoji="1" lang="ja-JP" altLang="en-US" sz="1100" b="0" i="0" baseline="0">
              <a:solidFill>
                <a:sysClr val="windowText" lastClr="000000"/>
              </a:solidFill>
              <a:effectLst/>
              <a:latin typeface="+mn-lt"/>
              <a:ea typeface="+mn-ea"/>
              <a:cs typeface="+mn-cs"/>
            </a:rPr>
            <a:t>と</a:t>
          </a:r>
          <a:r>
            <a:rPr kumimoji="1" lang="ja-JP" altLang="ja-JP" sz="1100" b="0" i="0" baseline="0">
              <a:solidFill>
                <a:sysClr val="windowText" lastClr="000000"/>
              </a:solidFill>
              <a:effectLst/>
              <a:latin typeface="+mn-lt"/>
              <a:ea typeface="+mn-ea"/>
              <a:cs typeface="+mn-cs"/>
            </a:rPr>
            <a:t>なり、数値は算定されなかった。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分子</a:t>
          </a:r>
          <a:r>
            <a:rPr kumimoji="1" lang="ja-JP" altLang="en-US" sz="1100" b="0" i="0" baseline="0">
              <a:solidFill>
                <a:sysClr val="windowText" lastClr="000000"/>
              </a:solidFill>
              <a:effectLst/>
              <a:latin typeface="+mn-lt"/>
              <a:ea typeface="+mn-ea"/>
              <a:cs typeface="+mn-cs"/>
            </a:rPr>
            <a:t>とな</a:t>
          </a:r>
          <a:r>
            <a:rPr kumimoji="1" lang="ja-JP" altLang="ja-JP" sz="1100" b="0" i="0" baseline="0">
              <a:solidFill>
                <a:sysClr val="windowText" lastClr="000000"/>
              </a:solidFill>
              <a:effectLst/>
              <a:latin typeface="+mn-lt"/>
              <a:ea typeface="+mn-ea"/>
              <a:cs typeface="+mn-cs"/>
            </a:rPr>
            <a:t>る将来負担額</a:t>
          </a:r>
          <a:r>
            <a:rPr kumimoji="1" lang="ja-JP" altLang="en-US" sz="1100" b="0" i="0" baseline="0">
              <a:solidFill>
                <a:sysClr val="windowText" lastClr="000000"/>
              </a:solidFill>
              <a:effectLst/>
              <a:latin typeface="+mn-lt"/>
              <a:ea typeface="+mn-ea"/>
              <a:cs typeface="+mn-cs"/>
            </a:rPr>
            <a:t>は一部事務組合の負担等見込額の増により増となったが、充当可能財源である基金が増加</a:t>
          </a:r>
          <a:r>
            <a:rPr kumimoji="1" lang="ja-JP" altLang="ja-JP" sz="1100" b="0" i="0" baseline="0">
              <a:solidFill>
                <a:sysClr val="windowText" lastClr="000000"/>
              </a:solidFill>
              <a:effectLst/>
              <a:latin typeface="+mn-lt"/>
              <a:ea typeface="+mn-ea"/>
              <a:cs typeface="+mn-cs"/>
            </a:rPr>
            <a:t>したこと</a:t>
          </a:r>
          <a:r>
            <a:rPr kumimoji="1" lang="ja-JP" altLang="en-US" sz="1100" b="0" i="0" baseline="0">
              <a:solidFill>
                <a:sysClr val="windowText" lastClr="000000"/>
              </a:solidFill>
              <a:effectLst/>
              <a:latin typeface="+mn-lt"/>
              <a:ea typeface="+mn-ea"/>
              <a:cs typeface="+mn-cs"/>
            </a:rPr>
            <a:t>等によりマイナスとなった。</a:t>
          </a:r>
          <a:r>
            <a:rPr kumimoji="1" lang="ja-JP" altLang="ja-JP" sz="1100" b="0" i="0" baseline="0">
              <a:solidFill>
                <a:sysClr val="windowText" lastClr="000000"/>
              </a:solidFill>
              <a:effectLst/>
              <a:latin typeface="+mn-lt"/>
              <a:ea typeface="+mn-ea"/>
              <a:cs typeface="+mn-cs"/>
            </a:rPr>
            <a:t>実増減値</a:t>
          </a:r>
          <a:r>
            <a:rPr kumimoji="1" lang="ja-JP" altLang="en-US" sz="1100" b="0" i="0" baseline="0">
              <a:solidFill>
                <a:sysClr val="windowText" lastClr="000000"/>
              </a:solidFill>
              <a:effectLst/>
              <a:latin typeface="+mn-lt"/>
              <a:ea typeface="+mn-ea"/>
              <a:cs typeface="+mn-cs"/>
            </a:rPr>
            <a:t>として</a:t>
          </a:r>
          <a:r>
            <a:rPr kumimoji="1" lang="ja-JP" altLang="ja-JP" sz="1100" b="0" i="0" baseline="0">
              <a:solidFill>
                <a:sysClr val="windowText" lastClr="000000"/>
              </a:solidFill>
              <a:effectLst/>
              <a:latin typeface="+mn-lt"/>
              <a:ea typeface="+mn-ea"/>
              <a:cs typeface="+mn-cs"/>
            </a:rPr>
            <a:t>は</a:t>
          </a:r>
          <a:r>
            <a:rPr kumimoji="1" lang="ja-JP" altLang="en-US" sz="1100" b="0" i="0" baseline="0">
              <a:solidFill>
                <a:sysClr val="windowText" lastClr="000000"/>
              </a:solidFill>
              <a:effectLst/>
              <a:latin typeface="+mn-lt"/>
              <a:ea typeface="+mn-ea"/>
              <a:cs typeface="+mn-cs"/>
            </a:rPr>
            <a:t>前年度比で</a:t>
          </a:r>
          <a:r>
            <a:rPr kumimoji="1" lang="en-US" altLang="ja-JP" sz="1100" b="0" i="0" baseline="0">
              <a:solidFill>
                <a:sysClr val="windowText" lastClr="000000"/>
              </a:solidFill>
              <a:effectLst/>
              <a:latin typeface="+mn-lt"/>
              <a:ea typeface="+mn-ea"/>
              <a:cs typeface="+mn-cs"/>
            </a:rPr>
            <a:t>0.9</a:t>
          </a:r>
          <a:r>
            <a:rPr kumimoji="1" lang="ja-JP" altLang="ja-JP" sz="1100" b="0" i="0" baseline="0">
              <a:solidFill>
                <a:sysClr val="windowText" lastClr="000000"/>
              </a:solidFill>
              <a:effectLst/>
              <a:latin typeface="+mn-lt"/>
              <a:ea typeface="+mn-ea"/>
              <a:cs typeface="+mn-cs"/>
            </a:rPr>
            <a:t>ポイントの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84,996
83,529
13.42
40,008,033
37,645,851
2,304,932
18,562,410
16,240,791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ysClr val="windowText" lastClr="000000"/>
              </a:solidFill>
              <a:effectLst/>
              <a:latin typeface="+mn-lt"/>
              <a:ea typeface="+mn-ea"/>
              <a:cs typeface="+mn-cs"/>
            </a:rPr>
            <a:t>　人件費は</a:t>
          </a:r>
          <a:r>
            <a:rPr kumimoji="1" lang="en-US" altLang="ja-JP" sz="1050" b="0" i="0" baseline="0">
              <a:solidFill>
                <a:sysClr val="windowText" lastClr="000000"/>
              </a:solidFill>
              <a:effectLst/>
              <a:latin typeface="+mn-lt"/>
              <a:ea typeface="+mn-ea"/>
              <a:cs typeface="+mn-cs"/>
            </a:rPr>
            <a:t>23.3</a:t>
          </a:r>
          <a:r>
            <a:rPr kumimoji="1" lang="ja-JP" altLang="ja-JP" sz="1050" b="0" i="0" baseline="0">
              <a:solidFill>
                <a:sysClr val="windowText" lastClr="000000"/>
              </a:solidFill>
              <a:effectLst/>
              <a:latin typeface="+mn-lt"/>
              <a:ea typeface="+mn-ea"/>
              <a:cs typeface="+mn-cs"/>
            </a:rPr>
            <a:t>％で、前年度と比べ</a:t>
          </a:r>
          <a:r>
            <a:rPr kumimoji="1" lang="en-US" altLang="ja-JP" sz="1050" b="0" i="0" baseline="0">
              <a:solidFill>
                <a:sysClr val="windowText" lastClr="000000"/>
              </a:solidFill>
              <a:effectLst/>
              <a:latin typeface="+mn-lt"/>
              <a:ea typeface="+mn-ea"/>
              <a:cs typeface="+mn-cs"/>
            </a:rPr>
            <a:t>0.1</a:t>
          </a:r>
          <a:r>
            <a:rPr kumimoji="1" lang="ja-JP" altLang="ja-JP" sz="1050" b="0" i="0" baseline="0">
              <a:solidFill>
                <a:sysClr val="windowText" lastClr="000000"/>
              </a:solidFill>
              <a:effectLst/>
              <a:latin typeface="+mn-lt"/>
              <a:ea typeface="+mn-ea"/>
              <a:cs typeface="+mn-cs"/>
            </a:rPr>
            <a:t>ポイントの増となった。</a:t>
          </a:r>
          <a:endParaRPr lang="ja-JP" altLang="ja-JP" sz="105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　類似団体平均との比較では</a:t>
          </a:r>
          <a:r>
            <a:rPr kumimoji="1" lang="en-US" altLang="ja-JP" sz="1050" b="0" i="0" baseline="0">
              <a:solidFill>
                <a:sysClr val="windowText" lastClr="000000"/>
              </a:solidFill>
              <a:effectLst/>
              <a:latin typeface="+mn-lt"/>
              <a:ea typeface="+mn-ea"/>
              <a:cs typeface="+mn-cs"/>
            </a:rPr>
            <a:t>1.9</a:t>
          </a:r>
          <a:r>
            <a:rPr kumimoji="1" lang="ja-JP" altLang="ja-JP" sz="1050" b="0" i="0" baseline="0">
              <a:solidFill>
                <a:sysClr val="windowText" lastClr="000000"/>
              </a:solidFill>
              <a:effectLst/>
              <a:latin typeface="+mn-lt"/>
              <a:ea typeface="+mn-ea"/>
              <a:cs typeface="+mn-cs"/>
            </a:rPr>
            <a:t>ポイント下回る結果となっている。</a:t>
          </a:r>
          <a:endParaRPr lang="ja-JP" altLang="ja-JP" sz="105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　令和</a:t>
          </a:r>
          <a:r>
            <a:rPr kumimoji="1" lang="ja-JP" altLang="en-US" sz="1050" b="0" i="0" baseline="0">
              <a:solidFill>
                <a:sysClr val="windowText" lastClr="000000"/>
              </a:solidFill>
              <a:effectLst/>
              <a:latin typeface="+mn-lt"/>
              <a:ea typeface="+mn-ea"/>
              <a:cs typeface="+mn-cs"/>
            </a:rPr>
            <a:t>６</a:t>
          </a:r>
          <a:r>
            <a:rPr kumimoji="1" lang="ja-JP" altLang="ja-JP" sz="1050" b="0" i="0" baseline="0">
              <a:solidFill>
                <a:sysClr val="windowText" lastClr="000000"/>
              </a:solidFill>
              <a:effectLst/>
              <a:latin typeface="+mn-lt"/>
              <a:ea typeface="+mn-ea"/>
              <a:cs typeface="+mn-cs"/>
            </a:rPr>
            <a:t>年度の人件費については、</a:t>
          </a:r>
          <a:r>
            <a:rPr kumimoji="1" lang="ja-JP" altLang="en-US" sz="1050" b="0" i="0" baseline="0">
              <a:solidFill>
                <a:sysClr val="windowText" lastClr="000000"/>
              </a:solidFill>
              <a:effectLst/>
              <a:latin typeface="+mn-lt"/>
              <a:ea typeface="+mn-ea"/>
              <a:cs typeface="+mn-cs"/>
            </a:rPr>
            <a:t>給与改定による一般職給料の</a:t>
          </a:r>
          <a:r>
            <a:rPr kumimoji="1" lang="ja-JP" altLang="ja-JP" sz="1050" b="0" i="0" baseline="0">
              <a:solidFill>
                <a:sysClr val="windowText" lastClr="000000"/>
              </a:solidFill>
              <a:effectLst/>
              <a:latin typeface="+mn-lt"/>
              <a:ea typeface="+mn-ea"/>
              <a:cs typeface="+mn-cs"/>
            </a:rPr>
            <a:t>増</a:t>
          </a:r>
          <a:r>
            <a:rPr kumimoji="1" lang="ja-JP" altLang="en-US" sz="1050" b="0" i="0" baseline="0">
              <a:solidFill>
                <a:sysClr val="windowText" lastClr="000000"/>
              </a:solidFill>
              <a:effectLst/>
              <a:latin typeface="+mn-lt"/>
              <a:ea typeface="+mn-ea"/>
              <a:cs typeface="+mn-cs"/>
            </a:rPr>
            <a:t>や支給月数の増による職員手当</a:t>
          </a:r>
          <a:r>
            <a:rPr kumimoji="1" lang="ja-JP" altLang="ja-JP" sz="1050" b="0" i="0" baseline="0">
              <a:solidFill>
                <a:sysClr val="windowText" lastClr="000000"/>
              </a:solidFill>
              <a:effectLst/>
              <a:latin typeface="+mn-lt"/>
              <a:ea typeface="+mn-ea"/>
              <a:cs typeface="+mn-cs"/>
            </a:rPr>
            <a:t>等</a:t>
          </a:r>
          <a:r>
            <a:rPr kumimoji="1" lang="ja-JP" altLang="en-US" sz="1050" b="0" i="0" baseline="0">
              <a:solidFill>
                <a:sysClr val="windowText" lastClr="000000"/>
              </a:solidFill>
              <a:effectLst/>
              <a:latin typeface="+mn-lt"/>
              <a:ea typeface="+mn-ea"/>
              <a:cs typeface="+mn-cs"/>
            </a:rPr>
            <a:t>の増</a:t>
          </a:r>
          <a:r>
            <a:rPr kumimoji="1" lang="ja-JP" altLang="ja-JP" sz="1050" b="0" i="0" baseline="0">
              <a:solidFill>
                <a:sysClr val="windowText" lastClr="000000"/>
              </a:solidFill>
              <a:effectLst/>
              <a:latin typeface="+mn-lt"/>
              <a:ea typeface="+mn-ea"/>
              <a:cs typeface="+mn-cs"/>
            </a:rPr>
            <a:t>により、経常収支比率が増となった。</a:t>
          </a:r>
          <a:endParaRPr lang="ja-JP" altLang="ja-JP" sz="105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　今後も業務の民間委託化や継続的な組織・事務分掌の見直しを行うとともに、</a:t>
          </a:r>
          <a:r>
            <a:rPr kumimoji="1" lang="en-US" altLang="ja-JP" sz="1050" b="0" i="0" baseline="0">
              <a:solidFill>
                <a:sysClr val="windowText" lastClr="000000"/>
              </a:solidFill>
              <a:effectLst/>
              <a:latin typeface="+mn-lt"/>
              <a:ea typeface="+mn-ea"/>
              <a:cs typeface="+mn-cs"/>
            </a:rPr>
            <a:t>ICT</a:t>
          </a:r>
          <a:r>
            <a:rPr kumimoji="1" lang="ja-JP" altLang="ja-JP" sz="1050" b="0" i="0" baseline="0">
              <a:solidFill>
                <a:sysClr val="windowText" lastClr="000000"/>
              </a:solidFill>
              <a:effectLst/>
              <a:latin typeface="+mn-lt"/>
              <a:ea typeface="+mn-ea"/>
              <a:cs typeface="+mn-cs"/>
            </a:rPr>
            <a:t>活用による行政デジタル化の推進等により、人件費の抑制に努める。</a:t>
          </a:r>
          <a:endParaRPr lang="ja-JP" altLang="ja-JP" sz="105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159004</xdr:rowOff>
    </xdr:from>
    <xdr:to>
      <xdr:col>24</xdr:col>
      <xdr:colOff>25400</xdr:colOff>
      <xdr:row>36</xdr:row>
      <xdr:rowOff>163576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3120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271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140716</xdr:rowOff>
    </xdr:from>
    <xdr:to>
      <xdr:col>19</xdr:col>
      <xdr:colOff>187325</xdr:colOff>
      <xdr:row>36</xdr:row>
      <xdr:rowOff>159004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1291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140716</xdr:rowOff>
    </xdr:from>
    <xdr:to>
      <xdr:col>15</xdr:col>
      <xdr:colOff>98425</xdr:colOff>
      <xdr:row>36</xdr:row>
      <xdr:rowOff>154432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129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154432</xdr:rowOff>
    </xdr:from>
    <xdr:to>
      <xdr:col>11</xdr:col>
      <xdr:colOff>9525</xdr:colOff>
      <xdr:row>37</xdr:row>
      <xdr:rowOff>37846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266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129303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108204</xdr:rowOff>
    </xdr:from>
    <xdr:to>
      <xdr:col>20</xdr:col>
      <xdr:colOff>38100</xdr:colOff>
      <xdr:row>37</xdr:row>
      <xdr:rowOff>38354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48531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89916</xdr:rowOff>
    </xdr:from>
    <xdr:to>
      <xdr:col>15</xdr:col>
      <xdr:colOff>149225</xdr:colOff>
      <xdr:row>37</xdr:row>
      <xdr:rowOff>20066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103632</xdr:rowOff>
    </xdr:from>
    <xdr:to>
      <xdr:col>11</xdr:col>
      <xdr:colOff>60325</xdr:colOff>
      <xdr:row>37</xdr:row>
      <xdr:rowOff>33782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43959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　物件費は</a:t>
          </a:r>
          <a:r>
            <a:rPr kumimoji="1" lang="en-US" altLang="ja-JP" sz="1000" b="0" i="0" baseline="0">
              <a:solidFill>
                <a:sysClr val="windowText" lastClr="000000"/>
              </a:solidFill>
              <a:effectLst/>
              <a:latin typeface="+mn-lt"/>
              <a:ea typeface="+mn-ea"/>
              <a:cs typeface="+mn-cs"/>
            </a:rPr>
            <a:t>19.6</a:t>
          </a:r>
          <a:r>
            <a:rPr kumimoji="1" lang="ja-JP" altLang="ja-JP" sz="1000" b="0" i="0" baseline="0">
              <a:solidFill>
                <a:sysClr val="windowText" lastClr="000000"/>
              </a:solidFill>
              <a:effectLst/>
              <a:latin typeface="+mn-lt"/>
              <a:ea typeface="+mn-ea"/>
              <a:cs typeface="+mn-cs"/>
            </a:rPr>
            <a:t>％で前年度と比較し</a:t>
          </a:r>
          <a:r>
            <a:rPr kumimoji="1" lang="en-US" altLang="ja-JP" sz="1000" b="0" i="0" baseline="0">
              <a:solidFill>
                <a:sysClr val="windowText" lastClr="000000"/>
              </a:solidFill>
              <a:effectLst/>
              <a:latin typeface="+mn-lt"/>
              <a:ea typeface="+mn-ea"/>
              <a:cs typeface="+mn-cs"/>
            </a:rPr>
            <a:t>0.3</a:t>
          </a:r>
          <a:r>
            <a:rPr kumimoji="1" lang="ja-JP" altLang="ja-JP" sz="1000" b="0" i="0" baseline="0">
              <a:solidFill>
                <a:sysClr val="windowText" lastClr="000000"/>
              </a:solidFill>
              <a:effectLst/>
              <a:latin typeface="+mn-lt"/>
              <a:ea typeface="+mn-ea"/>
              <a:cs typeface="+mn-cs"/>
            </a:rPr>
            <a:t>ポイントの増となった。</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　類似団体との比較では</a:t>
          </a:r>
          <a:r>
            <a:rPr kumimoji="1" lang="en-US" altLang="ja-JP" sz="1000" b="0" i="0" baseline="0">
              <a:solidFill>
                <a:sysClr val="windowText" lastClr="000000"/>
              </a:solidFill>
              <a:effectLst/>
              <a:latin typeface="+mn-lt"/>
              <a:ea typeface="+mn-ea"/>
              <a:cs typeface="+mn-cs"/>
            </a:rPr>
            <a:t>2.4</a:t>
          </a:r>
          <a:r>
            <a:rPr kumimoji="1" lang="ja-JP" altLang="ja-JP" sz="1000" b="0" i="0" baseline="0">
              <a:solidFill>
                <a:sysClr val="windowText" lastClr="000000"/>
              </a:solidFill>
              <a:effectLst/>
              <a:latin typeface="+mn-lt"/>
              <a:ea typeface="+mn-ea"/>
              <a:cs typeface="+mn-cs"/>
            </a:rPr>
            <a:t>ポイント上回る結果になっている。</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　令和</a:t>
          </a:r>
          <a:r>
            <a:rPr kumimoji="1" lang="ja-JP" altLang="en-US" sz="1000" b="0" i="0" baseline="0">
              <a:solidFill>
                <a:sysClr val="windowText" lastClr="000000"/>
              </a:solidFill>
              <a:effectLst/>
              <a:latin typeface="+mn-lt"/>
              <a:ea typeface="+mn-ea"/>
              <a:cs typeface="+mn-cs"/>
            </a:rPr>
            <a:t>６</a:t>
          </a:r>
          <a:r>
            <a:rPr kumimoji="1" lang="ja-JP" altLang="ja-JP" sz="1000" b="0" i="0" baseline="0">
              <a:solidFill>
                <a:sysClr val="windowText" lastClr="000000"/>
              </a:solidFill>
              <a:effectLst/>
              <a:latin typeface="+mn-lt"/>
              <a:ea typeface="+mn-ea"/>
              <a:cs typeface="+mn-cs"/>
            </a:rPr>
            <a:t>年度の物件費については、</a:t>
          </a:r>
          <a:r>
            <a:rPr kumimoji="1" lang="ja-JP" altLang="en-US" sz="1000" b="0" i="0" baseline="0">
              <a:solidFill>
                <a:sysClr val="windowText" lastClr="000000"/>
              </a:solidFill>
              <a:effectLst/>
              <a:latin typeface="+mn-lt"/>
              <a:ea typeface="+mn-ea"/>
              <a:cs typeface="+mn-cs"/>
            </a:rPr>
            <a:t>包括施設管理業務委託料、医薬材料費、学童運営委託料等の</a:t>
          </a:r>
          <a:r>
            <a:rPr kumimoji="1" lang="ja-JP" altLang="ja-JP" sz="1000" b="0" i="0" baseline="0">
              <a:solidFill>
                <a:sysClr val="windowText" lastClr="000000"/>
              </a:solidFill>
              <a:effectLst/>
              <a:latin typeface="+mn-lt"/>
              <a:ea typeface="+mn-ea"/>
              <a:cs typeface="+mn-cs"/>
            </a:rPr>
            <a:t>増により、経常的経費充当一般財源が前年度に比べ</a:t>
          </a:r>
          <a:r>
            <a:rPr kumimoji="1" lang="en-US" altLang="ja-JP" sz="1000" b="0" i="0" baseline="0">
              <a:solidFill>
                <a:sysClr val="windowText" lastClr="000000"/>
              </a:solidFill>
              <a:effectLst/>
              <a:latin typeface="+mn-lt"/>
              <a:ea typeface="+mn-ea"/>
              <a:cs typeface="+mn-cs"/>
            </a:rPr>
            <a:t>290,009</a:t>
          </a:r>
          <a:r>
            <a:rPr kumimoji="1" lang="ja-JP" altLang="ja-JP" sz="1000" b="0" i="0" baseline="0">
              <a:solidFill>
                <a:sysClr val="windowText" lastClr="000000"/>
              </a:solidFill>
              <a:effectLst/>
              <a:latin typeface="+mn-lt"/>
              <a:ea typeface="+mn-ea"/>
              <a:cs typeface="+mn-cs"/>
            </a:rPr>
            <a:t>千円（</a:t>
          </a:r>
          <a:r>
            <a:rPr kumimoji="1" lang="en-US" altLang="ja-JP" sz="1000" b="0" i="0" baseline="0">
              <a:solidFill>
                <a:sysClr val="windowText" lastClr="000000"/>
              </a:solidFill>
              <a:effectLst/>
              <a:latin typeface="+mn-lt"/>
              <a:ea typeface="+mn-ea"/>
              <a:cs typeface="+mn-cs"/>
            </a:rPr>
            <a:t>8.3</a:t>
          </a:r>
          <a:r>
            <a:rPr kumimoji="1" lang="ja-JP" altLang="ja-JP" sz="1000" b="0" i="0" baseline="0">
              <a:solidFill>
                <a:sysClr val="windowText" lastClr="000000"/>
              </a:solidFill>
              <a:effectLst/>
              <a:latin typeface="+mn-lt"/>
              <a:ea typeface="+mn-ea"/>
              <a:cs typeface="+mn-cs"/>
            </a:rPr>
            <a:t>％）の増となったため、経常収支比率が増となった。</a:t>
          </a:r>
          <a:endParaRPr lang="ja-JP" altLang="ja-JP" sz="10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　今後は、委託する業務の内容等を更に精査し、委託の効果を高めることで、引き続き経費の抑制に努める。</a:t>
          </a:r>
          <a:endParaRPr lang="ja-JP" altLang="ja-JP" sz="10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22225</xdr:rowOff>
    </xdr:from>
    <xdr:to>
      <xdr:col>82</xdr:col>
      <xdr:colOff>107950</xdr:colOff>
      <xdr:row>18</xdr:row>
      <xdr:rowOff>50800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10832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155575</xdr:rowOff>
    </xdr:from>
    <xdr:to>
      <xdr:col>78</xdr:col>
      <xdr:colOff>69850</xdr:colOff>
      <xdr:row>18</xdr:row>
      <xdr:rowOff>22225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0702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31750</xdr:rowOff>
    </xdr:from>
    <xdr:to>
      <xdr:col>73</xdr:col>
      <xdr:colOff>180975</xdr:colOff>
      <xdr:row>17</xdr:row>
      <xdr:rowOff>155575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946400"/>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22225</xdr:rowOff>
    </xdr:from>
    <xdr:to>
      <xdr:col>69</xdr:col>
      <xdr:colOff>92075</xdr:colOff>
      <xdr:row>17</xdr:row>
      <xdr:rowOff>31750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9368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0</xdr:rowOff>
    </xdr:from>
    <xdr:to>
      <xdr:col>82</xdr:col>
      <xdr:colOff>158750</xdr:colOff>
      <xdr:row>18</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143527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142875</xdr:rowOff>
    </xdr:from>
    <xdr:to>
      <xdr:col>78</xdr:col>
      <xdr:colOff>120650</xdr:colOff>
      <xdr:row>18</xdr:row>
      <xdr:rowOff>73025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5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57802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43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104775</xdr:rowOff>
    </xdr:from>
    <xdr:to>
      <xdr:col>74</xdr:col>
      <xdr:colOff>31750</xdr:colOff>
      <xdr:row>18</xdr:row>
      <xdr:rowOff>34925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1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19702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0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152400</xdr:rowOff>
    </xdr:from>
    <xdr:to>
      <xdr:col>69</xdr:col>
      <xdr:colOff>142875</xdr:colOff>
      <xdr:row>17</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142875</xdr:rowOff>
    </xdr:from>
    <xdr:to>
      <xdr:col>65</xdr:col>
      <xdr:colOff>53975</xdr:colOff>
      <xdr:row>17</xdr:row>
      <xdr:rowOff>73025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8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57802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7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　扶助費は</a:t>
          </a:r>
          <a:r>
            <a:rPr kumimoji="1" lang="en-US" altLang="ja-JP" sz="1100" b="0" i="0" baseline="0">
              <a:solidFill>
                <a:sysClr val="windowText" lastClr="000000"/>
              </a:solidFill>
              <a:effectLst/>
              <a:latin typeface="+mn-lt"/>
              <a:ea typeface="+mn-ea"/>
              <a:cs typeface="+mn-cs"/>
            </a:rPr>
            <a:t>18.5</a:t>
          </a:r>
          <a:r>
            <a:rPr kumimoji="1" lang="ja-JP" altLang="ja-JP" sz="1100" b="0" i="0" baseline="0">
              <a:solidFill>
                <a:sysClr val="windowText" lastClr="000000"/>
              </a:solidFill>
              <a:effectLst/>
              <a:latin typeface="+mn-lt"/>
              <a:ea typeface="+mn-ea"/>
              <a:cs typeface="+mn-cs"/>
            </a:rPr>
            <a:t>％で、前年度と比較し</a:t>
          </a:r>
          <a:r>
            <a:rPr kumimoji="1" lang="en-US" altLang="ja-JP" sz="1100" b="0" i="0" baseline="0">
              <a:solidFill>
                <a:sysClr val="windowText" lastClr="000000"/>
              </a:solidFill>
              <a:effectLst/>
              <a:latin typeface="+mn-lt"/>
              <a:ea typeface="+mn-ea"/>
              <a:cs typeface="+mn-cs"/>
            </a:rPr>
            <a:t>1.4</a:t>
          </a:r>
          <a:r>
            <a:rPr kumimoji="1" lang="ja-JP" altLang="ja-JP" sz="1100" b="0" i="0" baseline="0">
              <a:solidFill>
                <a:sysClr val="windowText" lastClr="000000"/>
              </a:solidFill>
              <a:effectLst/>
              <a:latin typeface="+mn-lt"/>
              <a:ea typeface="+mn-ea"/>
              <a:cs typeface="+mn-cs"/>
            </a:rPr>
            <a:t>ポイントの</a:t>
          </a:r>
          <a:r>
            <a:rPr kumimoji="1" lang="ja-JP" altLang="en-US" sz="1100" b="0" i="0" baseline="0">
              <a:solidFill>
                <a:sysClr val="windowText" lastClr="000000"/>
              </a:solidFill>
              <a:effectLst/>
              <a:latin typeface="+mn-lt"/>
              <a:ea typeface="+mn-ea"/>
              <a:cs typeface="+mn-cs"/>
            </a:rPr>
            <a:t>減</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類似団体平均との比較では</a:t>
          </a:r>
          <a:r>
            <a:rPr kumimoji="1" lang="en-US" altLang="ja-JP" sz="1100" b="0" i="0" baseline="0">
              <a:solidFill>
                <a:sysClr val="windowText" lastClr="000000"/>
              </a:solidFill>
              <a:effectLst/>
              <a:latin typeface="+mn-lt"/>
              <a:ea typeface="+mn-ea"/>
              <a:cs typeface="+mn-cs"/>
            </a:rPr>
            <a:t>5.2</a:t>
          </a:r>
          <a:r>
            <a:rPr kumimoji="1" lang="ja-JP" altLang="ja-JP" sz="1100" b="0" i="0" baseline="0">
              <a:solidFill>
                <a:sysClr val="windowText" lastClr="000000"/>
              </a:solidFill>
              <a:effectLst/>
              <a:latin typeface="+mn-lt"/>
              <a:ea typeface="+mn-ea"/>
              <a:cs typeface="+mn-cs"/>
            </a:rPr>
            <a:t>ポイント上回る結果となっている。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令和</a:t>
          </a:r>
          <a:r>
            <a:rPr kumimoji="1" lang="ja-JP" altLang="en-US" sz="1100" b="0" i="0" baseline="0">
              <a:solidFill>
                <a:sysClr val="windowText" lastClr="000000"/>
              </a:solidFill>
              <a:effectLst/>
              <a:latin typeface="+mn-lt"/>
              <a:ea typeface="+mn-ea"/>
              <a:cs typeface="+mn-cs"/>
            </a:rPr>
            <a:t>６</a:t>
          </a:r>
          <a:r>
            <a:rPr kumimoji="1" lang="ja-JP" altLang="ja-JP" sz="1100" b="0" i="0" baseline="0">
              <a:solidFill>
                <a:sysClr val="windowText" lastClr="000000"/>
              </a:solidFill>
              <a:effectLst/>
              <a:latin typeface="+mn-lt"/>
              <a:ea typeface="+mn-ea"/>
              <a:cs typeface="+mn-cs"/>
            </a:rPr>
            <a:t>年度の扶助費については、</a:t>
          </a:r>
          <a:r>
            <a:rPr kumimoji="1" lang="ja-JP" altLang="ja-JP" sz="1100" b="0" i="0" baseline="0">
              <a:solidFill>
                <a:schemeClr val="dk1"/>
              </a:solidFill>
              <a:effectLst/>
              <a:latin typeface="+mn-lt"/>
              <a:ea typeface="+mn-ea"/>
              <a:cs typeface="+mn-cs"/>
            </a:rPr>
            <a:t>児童手当の制度改正に伴い特定財源充当分が増加したことによる経常一般財源充当分の減により</a:t>
          </a:r>
          <a:r>
            <a:rPr kumimoji="1" lang="ja-JP" altLang="en-US" sz="1100" b="0" i="0" baseline="0">
              <a:solidFill>
                <a:schemeClr val="dk1"/>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経常収支比率</a:t>
          </a:r>
          <a:r>
            <a:rPr kumimoji="1" lang="ja-JP" altLang="en-US" sz="1100" b="0" i="0" baseline="0">
              <a:solidFill>
                <a:sysClr val="windowText" lastClr="000000"/>
              </a:solidFill>
              <a:effectLst/>
              <a:latin typeface="+mn-lt"/>
              <a:ea typeface="+mn-ea"/>
              <a:cs typeface="+mn-cs"/>
            </a:rPr>
            <a:t>は減</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60325</xdr:rowOff>
    </xdr:from>
    <xdr:to>
      <xdr:col>24</xdr:col>
      <xdr:colOff>25400</xdr:colOff>
      <xdr:row>60</xdr:row>
      <xdr:rowOff>22225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10175875"/>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12700</xdr:rowOff>
    </xdr:from>
    <xdr:to>
      <xdr:col>19</xdr:col>
      <xdr:colOff>187325</xdr:colOff>
      <xdr:row>60</xdr:row>
      <xdr:rowOff>22225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12825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117475</xdr:rowOff>
    </xdr:from>
    <xdr:to>
      <xdr:col>15</xdr:col>
      <xdr:colOff>98425</xdr:colOff>
      <xdr:row>59</xdr:row>
      <xdr:rowOff>12700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100615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107950</xdr:rowOff>
    </xdr:from>
    <xdr:to>
      <xdr:col>11</xdr:col>
      <xdr:colOff>9525</xdr:colOff>
      <xdr:row>58</xdr:row>
      <xdr:rowOff>117475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100520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9525</xdr:rowOff>
    </xdr:from>
    <xdr:to>
      <xdr:col>24</xdr:col>
      <xdr:colOff>76200</xdr:colOff>
      <xdr:row>59</xdr:row>
      <xdr:rowOff>111125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12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153052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09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142875</xdr:rowOff>
    </xdr:from>
    <xdr:to>
      <xdr:col>20</xdr:col>
      <xdr:colOff>38100</xdr:colOff>
      <xdr:row>60</xdr:row>
      <xdr:rowOff>73025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25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57802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344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133350</xdr:rowOff>
    </xdr:from>
    <xdr:to>
      <xdr:col>15</xdr:col>
      <xdr:colOff>149225</xdr:colOff>
      <xdr:row>59</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48277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66675</xdr:rowOff>
    </xdr:from>
    <xdr:to>
      <xdr:col>11</xdr:col>
      <xdr:colOff>60325</xdr:colOff>
      <xdr:row>58</xdr:row>
      <xdr:rowOff>168275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0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153052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09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57150</xdr:rowOff>
    </xdr:from>
    <xdr:to>
      <xdr:col>6</xdr:col>
      <xdr:colOff>171450</xdr:colOff>
      <xdr:row>58</xdr:row>
      <xdr:rowOff>158750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143527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50" b="0" i="0" baseline="0">
              <a:solidFill>
                <a:sysClr val="windowText" lastClr="000000"/>
              </a:solidFill>
              <a:effectLst/>
              <a:latin typeface="+mn-lt"/>
              <a:ea typeface="+mn-ea"/>
              <a:cs typeface="+mn-cs"/>
            </a:rPr>
            <a:t>　その他に係る経常収支比率は</a:t>
          </a:r>
          <a:r>
            <a:rPr kumimoji="1" lang="en-US" altLang="ja-JP" sz="950" b="0" i="0" baseline="0">
              <a:solidFill>
                <a:sysClr val="windowText" lastClr="000000"/>
              </a:solidFill>
              <a:effectLst/>
              <a:latin typeface="+mn-lt"/>
              <a:ea typeface="+mn-ea"/>
              <a:cs typeface="+mn-cs"/>
            </a:rPr>
            <a:t>14.0</a:t>
          </a:r>
          <a:r>
            <a:rPr kumimoji="1" lang="ja-JP" altLang="ja-JP" sz="950" b="0" i="0" baseline="0">
              <a:solidFill>
                <a:sysClr val="windowText" lastClr="000000"/>
              </a:solidFill>
              <a:effectLst/>
              <a:latin typeface="+mn-lt"/>
              <a:ea typeface="+mn-ea"/>
              <a:cs typeface="+mn-cs"/>
            </a:rPr>
            <a:t>％で、前年度と比較し</a:t>
          </a:r>
          <a:r>
            <a:rPr kumimoji="1" lang="en-US" altLang="ja-JP" sz="950" b="0" i="0" baseline="0">
              <a:solidFill>
                <a:sysClr val="windowText" lastClr="000000"/>
              </a:solidFill>
              <a:effectLst/>
              <a:latin typeface="+mn-lt"/>
              <a:ea typeface="+mn-ea"/>
              <a:cs typeface="+mn-cs"/>
            </a:rPr>
            <a:t>0.3</a:t>
          </a:r>
          <a:r>
            <a:rPr kumimoji="1" lang="ja-JP" altLang="ja-JP" sz="950" b="0" i="0" baseline="0">
              <a:solidFill>
                <a:sysClr val="windowText" lastClr="000000"/>
              </a:solidFill>
              <a:effectLst/>
              <a:latin typeface="+mn-lt"/>
              <a:ea typeface="+mn-ea"/>
              <a:cs typeface="+mn-cs"/>
            </a:rPr>
            <a:t>ポイントの</a:t>
          </a:r>
          <a:r>
            <a:rPr kumimoji="1" lang="ja-JP" altLang="en-US" sz="950" b="0" i="0" baseline="0">
              <a:solidFill>
                <a:sysClr val="windowText" lastClr="000000"/>
              </a:solidFill>
              <a:effectLst/>
              <a:latin typeface="+mn-lt"/>
              <a:ea typeface="+mn-ea"/>
              <a:cs typeface="+mn-cs"/>
            </a:rPr>
            <a:t>減</a:t>
          </a:r>
          <a:r>
            <a:rPr kumimoji="1" lang="ja-JP" altLang="ja-JP" sz="950" b="0" i="0" baseline="0">
              <a:solidFill>
                <a:sysClr val="windowText" lastClr="000000"/>
              </a:solidFill>
              <a:effectLst/>
              <a:latin typeface="+mn-lt"/>
              <a:ea typeface="+mn-ea"/>
              <a:cs typeface="+mn-cs"/>
            </a:rPr>
            <a:t>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類似団体平均との比較では</a:t>
          </a:r>
          <a:r>
            <a:rPr kumimoji="1" lang="en-US" altLang="ja-JP" sz="950" b="0" i="0" baseline="0">
              <a:solidFill>
                <a:sysClr val="windowText" lastClr="000000"/>
              </a:solidFill>
              <a:effectLst/>
              <a:latin typeface="+mn-lt"/>
              <a:ea typeface="+mn-ea"/>
              <a:cs typeface="+mn-cs"/>
            </a:rPr>
            <a:t>1.2</a:t>
          </a:r>
          <a:r>
            <a:rPr kumimoji="1" lang="ja-JP" altLang="ja-JP" sz="950" b="0" i="0" baseline="0">
              <a:solidFill>
                <a:sysClr val="windowText" lastClr="000000"/>
              </a:solidFill>
              <a:effectLst/>
              <a:latin typeface="+mn-lt"/>
              <a:ea typeface="+mn-ea"/>
              <a:cs typeface="+mn-cs"/>
            </a:rPr>
            <a:t>ポイント上回る結果となっている。</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令和</a:t>
          </a:r>
          <a:r>
            <a:rPr kumimoji="1" lang="ja-JP" altLang="en-US" sz="950" b="0" i="0" baseline="0">
              <a:solidFill>
                <a:sysClr val="windowText" lastClr="000000"/>
              </a:solidFill>
              <a:effectLst/>
              <a:latin typeface="+mn-lt"/>
              <a:ea typeface="+mn-ea"/>
              <a:cs typeface="+mn-cs"/>
            </a:rPr>
            <a:t>６</a:t>
          </a:r>
          <a:r>
            <a:rPr kumimoji="1" lang="ja-JP" altLang="ja-JP" sz="950" b="0" i="0" baseline="0">
              <a:solidFill>
                <a:sysClr val="windowText" lastClr="000000"/>
              </a:solidFill>
              <a:effectLst/>
              <a:latin typeface="+mn-lt"/>
              <a:ea typeface="+mn-ea"/>
              <a:cs typeface="+mn-cs"/>
            </a:rPr>
            <a:t>年度の繰出金については、高齢化等による後期高齢者医療特別会計繰出金の増により、経常的経費充当一般財源が前年度に比べ、</a:t>
          </a:r>
          <a:r>
            <a:rPr kumimoji="1" lang="en-US" altLang="ja-JP" sz="950" b="0" i="0" baseline="0">
              <a:solidFill>
                <a:sysClr val="windowText" lastClr="000000"/>
              </a:solidFill>
              <a:effectLst/>
              <a:latin typeface="+mn-lt"/>
              <a:ea typeface="+mn-ea"/>
              <a:cs typeface="+mn-cs"/>
            </a:rPr>
            <a:t>159,136</a:t>
          </a:r>
          <a:r>
            <a:rPr kumimoji="1" lang="ja-JP" altLang="ja-JP" sz="950" b="0" i="0" baseline="0">
              <a:solidFill>
                <a:sysClr val="windowText" lastClr="000000"/>
              </a:solidFill>
              <a:effectLst/>
              <a:latin typeface="+mn-lt"/>
              <a:ea typeface="+mn-ea"/>
              <a:cs typeface="+mn-cs"/>
            </a:rPr>
            <a:t>千円（</a:t>
          </a:r>
          <a:r>
            <a:rPr kumimoji="1" lang="en-US" altLang="ja-JP" sz="950" b="0" i="0" baseline="0">
              <a:solidFill>
                <a:sysClr val="windowText" lastClr="000000"/>
              </a:solidFill>
              <a:effectLst/>
              <a:latin typeface="+mn-lt"/>
              <a:ea typeface="+mn-ea"/>
              <a:cs typeface="+mn-cs"/>
            </a:rPr>
            <a:t>6.6</a:t>
          </a:r>
          <a:r>
            <a:rPr kumimoji="1" lang="ja-JP" altLang="ja-JP" sz="950" b="0" i="0" baseline="0">
              <a:solidFill>
                <a:sysClr val="windowText" lastClr="000000"/>
              </a:solidFill>
              <a:effectLst/>
              <a:latin typeface="+mn-lt"/>
              <a:ea typeface="+mn-ea"/>
              <a:cs typeface="+mn-cs"/>
            </a:rPr>
            <a:t>％）の増となったものの、市税や地方交付税等の経常一般財源の増により経常収支比率は減となった。</a:t>
          </a:r>
          <a:endParaRPr kumimoji="1" lang="en-US" altLang="ja-JP" sz="950" b="0" i="0" baseline="0">
            <a:solidFill>
              <a:sysClr val="windowText" lastClr="000000"/>
            </a:solidFill>
            <a:effectLst/>
            <a:latin typeface="+mn-lt"/>
            <a:ea typeface="+mn-ea"/>
            <a:cs typeface="+mn-cs"/>
          </a:endParaRPr>
        </a:p>
        <a:p>
          <a:pPr eaLnBrk="1" fontAlgn="auto" latinLnBrk="0" hangingPunct="1"/>
          <a:r>
            <a:rPr kumimoji="1" lang="ja-JP" altLang="ja-JP" sz="950" b="0" i="0" baseline="0">
              <a:solidFill>
                <a:sysClr val="windowText" lastClr="000000"/>
              </a:solidFill>
              <a:effectLst/>
              <a:latin typeface="+mn-lt"/>
              <a:ea typeface="+mn-ea"/>
              <a:cs typeface="+mn-cs"/>
            </a:rPr>
            <a:t>　今後も特別会計への繰出金については、経費の節減等により、抑制に努める。</a:t>
          </a:r>
          <a:endParaRPr lang="ja-JP" altLang="ja-JP" sz="95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35560</xdr:rowOff>
    </xdr:from>
    <xdr:to>
      <xdr:col>82</xdr:col>
      <xdr:colOff>107950</xdr:colOff>
      <xdr:row>58</xdr:row>
      <xdr:rowOff>62992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9796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161290</xdr:rowOff>
    </xdr:from>
    <xdr:to>
      <xdr:col>78</xdr:col>
      <xdr:colOff>69850</xdr:colOff>
      <xdr:row>58</xdr:row>
      <xdr:rowOff>62992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3394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115570</xdr:rowOff>
    </xdr:from>
    <xdr:to>
      <xdr:col>73</xdr:col>
      <xdr:colOff>180975</xdr:colOff>
      <xdr:row>57</xdr:row>
      <xdr:rowOff>161290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88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97282</xdr:rowOff>
    </xdr:from>
    <xdr:to>
      <xdr:col>69</xdr:col>
      <xdr:colOff>92075</xdr:colOff>
      <xdr:row>57</xdr:row>
      <xdr:rowOff>115570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8699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128287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12192</xdr:rowOff>
    </xdr:from>
    <xdr:to>
      <xdr:col>78</xdr:col>
      <xdr:colOff>120650</xdr:colOff>
      <xdr:row>58</xdr:row>
      <xdr:rowOff>113792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98569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042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110490</xdr:rowOff>
    </xdr:from>
    <xdr:to>
      <xdr:col>74</xdr:col>
      <xdr:colOff>31750</xdr:colOff>
      <xdr:row>58</xdr:row>
      <xdr:rowOff>40640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25417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64770</xdr:rowOff>
    </xdr:from>
    <xdr:to>
      <xdr:col>69</xdr:col>
      <xdr:colOff>142875</xdr:colOff>
      <xdr:row>57</xdr:row>
      <xdr:rowOff>166370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151147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　補助費等は</a:t>
          </a:r>
          <a:r>
            <a:rPr kumimoji="1" lang="en-US" altLang="ja-JP" sz="1100" b="0" i="0" baseline="0">
              <a:solidFill>
                <a:sysClr val="windowText" lastClr="000000"/>
              </a:solidFill>
              <a:effectLst/>
              <a:latin typeface="+mn-lt"/>
              <a:ea typeface="+mn-ea"/>
              <a:cs typeface="+mn-cs"/>
            </a:rPr>
            <a:t>9.1</a:t>
          </a:r>
          <a:r>
            <a:rPr kumimoji="1" lang="ja-JP" altLang="ja-JP" sz="1100" b="0" i="0" baseline="0">
              <a:solidFill>
                <a:sysClr val="windowText" lastClr="000000"/>
              </a:solidFill>
              <a:effectLst/>
              <a:latin typeface="+mn-lt"/>
              <a:ea typeface="+mn-ea"/>
              <a:cs typeface="+mn-cs"/>
            </a:rPr>
            <a:t>％で、前年度と比較し</a:t>
          </a:r>
          <a:r>
            <a:rPr kumimoji="1" lang="en-US" altLang="ja-JP" sz="1100" b="0" i="0" baseline="0">
              <a:solidFill>
                <a:sysClr val="windowText" lastClr="000000"/>
              </a:solidFill>
              <a:effectLst/>
              <a:latin typeface="+mn-lt"/>
              <a:ea typeface="+mn-ea"/>
              <a:cs typeface="+mn-cs"/>
            </a:rPr>
            <a:t>1.4</a:t>
          </a:r>
          <a:r>
            <a:rPr kumimoji="1" lang="ja-JP" altLang="ja-JP" sz="1100" b="0" i="0" baseline="0">
              <a:solidFill>
                <a:sysClr val="windowText" lastClr="000000"/>
              </a:solidFill>
              <a:effectLst/>
              <a:latin typeface="+mn-lt"/>
              <a:ea typeface="+mn-ea"/>
              <a:cs typeface="+mn-cs"/>
            </a:rPr>
            <a:t>ポイントの</a:t>
          </a:r>
          <a:r>
            <a:rPr kumimoji="1" lang="ja-JP" altLang="en-US" sz="1100" b="0" i="0" baseline="0">
              <a:solidFill>
                <a:sysClr val="windowText" lastClr="000000"/>
              </a:solidFill>
              <a:effectLst/>
              <a:latin typeface="+mn-lt"/>
              <a:ea typeface="+mn-ea"/>
              <a:cs typeface="+mn-cs"/>
            </a:rPr>
            <a:t>減</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類似団体との比較では</a:t>
          </a:r>
          <a:r>
            <a:rPr kumimoji="1" lang="en-US" altLang="ja-JP" sz="1100" b="0" i="0" baseline="0">
              <a:solidFill>
                <a:sysClr val="windowText" lastClr="000000"/>
              </a:solidFill>
              <a:effectLst/>
              <a:latin typeface="+mn-lt"/>
              <a:ea typeface="+mn-ea"/>
              <a:cs typeface="+mn-cs"/>
            </a:rPr>
            <a:t>3.3</a:t>
          </a:r>
          <a:r>
            <a:rPr kumimoji="1" lang="ja-JP" altLang="ja-JP" sz="1100" b="0" i="0" baseline="0">
              <a:solidFill>
                <a:sysClr val="windowText" lastClr="000000"/>
              </a:solidFill>
              <a:effectLst/>
              <a:latin typeface="+mn-lt"/>
              <a:ea typeface="+mn-ea"/>
              <a:cs typeface="+mn-cs"/>
            </a:rPr>
            <a:t>ポイント下回る結果になっている。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令和</a:t>
          </a:r>
          <a:r>
            <a:rPr kumimoji="1" lang="ja-JP" altLang="en-US" sz="1100" b="0" i="0" baseline="0">
              <a:solidFill>
                <a:sysClr val="windowText" lastClr="000000"/>
              </a:solidFill>
              <a:effectLst/>
              <a:latin typeface="+mn-lt"/>
              <a:ea typeface="+mn-ea"/>
              <a:cs typeface="+mn-cs"/>
            </a:rPr>
            <a:t>６</a:t>
          </a:r>
          <a:r>
            <a:rPr kumimoji="1" lang="ja-JP" altLang="ja-JP" sz="1100" b="0" i="0" baseline="0">
              <a:solidFill>
                <a:sysClr val="windowText" lastClr="000000"/>
              </a:solidFill>
              <a:effectLst/>
              <a:latin typeface="+mn-lt"/>
              <a:ea typeface="+mn-ea"/>
              <a:cs typeface="+mn-cs"/>
            </a:rPr>
            <a:t>年度の補助費等については、下水道事業会計繰出金の</a:t>
          </a:r>
          <a:r>
            <a:rPr kumimoji="1" lang="ja-JP" altLang="en-US" sz="1100" b="0" i="0" baseline="0">
              <a:solidFill>
                <a:sysClr val="windowText" lastClr="000000"/>
              </a:solidFill>
              <a:effectLst/>
              <a:latin typeface="+mn-lt"/>
              <a:ea typeface="+mn-ea"/>
              <a:cs typeface="+mn-cs"/>
            </a:rPr>
            <a:t>減</a:t>
          </a:r>
          <a:r>
            <a:rPr kumimoji="1" lang="ja-JP" altLang="ja-JP" sz="1100" b="0" i="0" baseline="0">
              <a:solidFill>
                <a:sysClr val="windowText" lastClr="000000"/>
              </a:solidFill>
              <a:effectLst/>
              <a:latin typeface="+mn-lt"/>
              <a:ea typeface="+mn-ea"/>
              <a:cs typeface="+mn-cs"/>
            </a:rPr>
            <a:t>等により、経常的経費充当一般財源が前年度に比べ</a:t>
          </a:r>
          <a:r>
            <a:rPr kumimoji="1" lang="en-US" altLang="ja-JP" sz="1100" b="0" i="0" baseline="0">
              <a:solidFill>
                <a:sysClr val="windowText" lastClr="000000"/>
              </a:solidFill>
              <a:effectLst/>
              <a:latin typeface="+mn-lt"/>
              <a:ea typeface="+mn-ea"/>
              <a:cs typeface="+mn-cs"/>
            </a:rPr>
            <a:t>143,181</a:t>
          </a:r>
          <a:r>
            <a:rPr kumimoji="1" lang="ja-JP" altLang="ja-JP" sz="1100" b="0" i="0" baseline="0">
              <a:solidFill>
                <a:sysClr val="windowText" lastClr="000000"/>
              </a:solidFill>
              <a:effectLst/>
              <a:latin typeface="+mn-lt"/>
              <a:ea typeface="+mn-ea"/>
              <a:cs typeface="+mn-cs"/>
            </a:rPr>
            <a:t>千円（</a:t>
          </a:r>
          <a:r>
            <a:rPr kumimoji="1" lang="en-US" altLang="ja-JP" sz="1100" b="0" i="0" baseline="0">
              <a:solidFill>
                <a:sysClr val="windowText" lastClr="000000"/>
              </a:solidFill>
              <a:effectLst/>
              <a:latin typeface="+mn-lt"/>
              <a:ea typeface="+mn-ea"/>
              <a:cs typeface="+mn-cs"/>
            </a:rPr>
            <a:t>7.6</a:t>
          </a:r>
          <a:r>
            <a:rPr kumimoji="1" lang="ja-JP" altLang="ja-JP" sz="1100" b="0" i="0" baseline="0">
              <a:solidFill>
                <a:sysClr val="windowText" lastClr="000000"/>
              </a:solidFill>
              <a:effectLst/>
              <a:latin typeface="+mn-lt"/>
              <a:ea typeface="+mn-ea"/>
              <a:cs typeface="+mn-cs"/>
            </a:rPr>
            <a:t>％）の</a:t>
          </a:r>
          <a:r>
            <a:rPr kumimoji="1" lang="ja-JP" altLang="en-US" sz="1100" b="0" i="0" baseline="0">
              <a:solidFill>
                <a:sysClr val="windowText" lastClr="000000"/>
              </a:solidFill>
              <a:effectLst/>
              <a:latin typeface="+mn-lt"/>
              <a:ea typeface="+mn-ea"/>
              <a:cs typeface="+mn-cs"/>
            </a:rPr>
            <a:t>減</a:t>
          </a:r>
          <a:r>
            <a:rPr kumimoji="1" lang="ja-JP" altLang="ja-JP" sz="1100" b="0" i="0" baseline="0">
              <a:solidFill>
                <a:sysClr val="windowText" lastClr="000000"/>
              </a:solidFill>
              <a:effectLst/>
              <a:latin typeface="+mn-lt"/>
              <a:ea typeface="+mn-ea"/>
              <a:cs typeface="+mn-cs"/>
            </a:rPr>
            <a:t>となり、経常収支比率</a:t>
          </a:r>
          <a:r>
            <a:rPr kumimoji="1" lang="ja-JP" altLang="en-US" sz="1100" b="0" i="0" baseline="0">
              <a:solidFill>
                <a:sysClr val="windowText" lastClr="000000"/>
              </a:solidFill>
              <a:effectLst/>
              <a:latin typeface="+mn-lt"/>
              <a:ea typeface="+mn-ea"/>
              <a:cs typeface="+mn-cs"/>
            </a:rPr>
            <a:t>が減</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今後は、社会状況等の変化を踏まえ、目的、効果及び必要性を引き続き検討し、適正化に努める。</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143002</xdr:rowOff>
    </xdr:from>
    <xdr:to>
      <xdr:col>82</xdr:col>
      <xdr:colOff>107950</xdr:colOff>
      <xdr:row>36</xdr:row>
      <xdr:rowOff>35560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14375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xdr:rowOff>
    </xdr:from>
    <xdr:to>
      <xdr:col>78</xdr:col>
      <xdr:colOff>69850</xdr:colOff>
      <xdr:row>36</xdr:row>
      <xdr:rowOff>35560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1803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xdr:rowOff>
    </xdr:from>
    <xdr:to>
      <xdr:col>73</xdr:col>
      <xdr:colOff>180975</xdr:colOff>
      <xdr:row>36</xdr:row>
      <xdr:rowOff>21844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1803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30988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940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92202</xdr:rowOff>
    </xdr:from>
    <xdr:to>
      <xdr:col>82</xdr:col>
      <xdr:colOff>158750</xdr:colOff>
      <xdr:row>36</xdr:row>
      <xdr:rowOff>22352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108729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3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156210</xdr:rowOff>
    </xdr:from>
    <xdr:to>
      <xdr:col>78</xdr:col>
      <xdr:colOff>120650</xdr:colOff>
      <xdr:row>36</xdr:row>
      <xdr:rowOff>86360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128778</xdr:rowOff>
    </xdr:from>
    <xdr:to>
      <xdr:col>74</xdr:col>
      <xdr:colOff>31750</xdr:colOff>
      <xdr:row>36</xdr:row>
      <xdr:rowOff>58928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142494</xdr:rowOff>
    </xdr:from>
    <xdr:to>
      <xdr:col>69</xdr:col>
      <xdr:colOff>142875</xdr:colOff>
      <xdr:row>36</xdr:row>
      <xdr:rowOff>72644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82821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50" b="0" i="0" baseline="0">
              <a:solidFill>
                <a:sysClr val="windowText" lastClr="000000"/>
              </a:solidFill>
              <a:effectLst/>
              <a:latin typeface="+mn-lt"/>
              <a:ea typeface="+mn-ea"/>
              <a:cs typeface="+mn-cs"/>
            </a:rPr>
            <a:t>　公債費は</a:t>
          </a:r>
          <a:r>
            <a:rPr kumimoji="1" lang="en-US" altLang="ja-JP" sz="950" b="0" i="0" baseline="0">
              <a:solidFill>
                <a:sysClr val="windowText" lastClr="000000"/>
              </a:solidFill>
              <a:effectLst/>
              <a:latin typeface="+mn-lt"/>
              <a:ea typeface="+mn-ea"/>
              <a:cs typeface="+mn-cs"/>
            </a:rPr>
            <a:t>8.6</a:t>
          </a:r>
          <a:r>
            <a:rPr kumimoji="1" lang="ja-JP" altLang="ja-JP" sz="950" b="0" i="0" baseline="0">
              <a:solidFill>
                <a:sysClr val="windowText" lastClr="000000"/>
              </a:solidFill>
              <a:effectLst/>
              <a:latin typeface="+mn-lt"/>
              <a:ea typeface="+mn-ea"/>
              <a:cs typeface="+mn-cs"/>
            </a:rPr>
            <a:t>％で、前年度と比較し</a:t>
          </a:r>
          <a:r>
            <a:rPr kumimoji="1" lang="en-US" altLang="ja-JP" sz="950" b="0" i="0" baseline="0">
              <a:solidFill>
                <a:sysClr val="windowText" lastClr="000000"/>
              </a:solidFill>
              <a:effectLst/>
              <a:latin typeface="+mn-lt"/>
              <a:ea typeface="+mn-ea"/>
              <a:cs typeface="+mn-cs"/>
            </a:rPr>
            <a:t>0.9</a:t>
          </a:r>
          <a:r>
            <a:rPr kumimoji="1" lang="ja-JP" altLang="ja-JP" sz="950" b="0" i="0" baseline="0">
              <a:solidFill>
                <a:sysClr val="windowText" lastClr="000000"/>
              </a:solidFill>
              <a:effectLst/>
              <a:latin typeface="+mn-lt"/>
              <a:ea typeface="+mn-ea"/>
              <a:cs typeface="+mn-cs"/>
            </a:rPr>
            <a:t>ポイントの減となった。</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類似団体平均との比較では</a:t>
          </a:r>
          <a:r>
            <a:rPr kumimoji="1" lang="en-US" altLang="ja-JP" sz="950" b="0" i="0" baseline="0">
              <a:solidFill>
                <a:sysClr val="windowText" lastClr="000000"/>
              </a:solidFill>
              <a:effectLst/>
              <a:latin typeface="+mn-lt"/>
              <a:ea typeface="+mn-ea"/>
              <a:cs typeface="+mn-cs"/>
            </a:rPr>
            <a:t>4.6</a:t>
          </a:r>
          <a:r>
            <a:rPr kumimoji="1" lang="ja-JP" altLang="ja-JP" sz="950" b="0" i="0" baseline="0">
              <a:solidFill>
                <a:sysClr val="windowText" lastClr="000000"/>
              </a:solidFill>
              <a:effectLst/>
              <a:latin typeface="+mn-lt"/>
              <a:ea typeface="+mn-ea"/>
              <a:cs typeface="+mn-cs"/>
            </a:rPr>
            <a:t>ポイント下回る結果となっている。</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令和</a:t>
          </a:r>
          <a:r>
            <a:rPr kumimoji="1" lang="ja-JP" altLang="en-US" sz="950" b="0" i="0" baseline="0">
              <a:solidFill>
                <a:sysClr val="windowText" lastClr="000000"/>
              </a:solidFill>
              <a:effectLst/>
              <a:latin typeface="+mn-lt"/>
              <a:ea typeface="+mn-ea"/>
              <a:cs typeface="+mn-cs"/>
            </a:rPr>
            <a:t>６</a:t>
          </a:r>
          <a:r>
            <a:rPr kumimoji="1" lang="ja-JP" altLang="ja-JP" sz="950" b="0" i="0" baseline="0">
              <a:solidFill>
                <a:sysClr val="windowText" lastClr="000000"/>
              </a:solidFill>
              <a:effectLst/>
              <a:latin typeface="+mn-lt"/>
              <a:ea typeface="+mn-ea"/>
              <a:cs typeface="+mn-cs"/>
            </a:rPr>
            <a:t>年度の公債費については、前年度と比較し</a:t>
          </a:r>
          <a:r>
            <a:rPr kumimoji="1" lang="en-US" altLang="ja-JP" sz="950" b="0" i="0" baseline="0">
              <a:solidFill>
                <a:sysClr val="windowText" lastClr="000000"/>
              </a:solidFill>
              <a:effectLst/>
              <a:latin typeface="+mn-lt"/>
              <a:ea typeface="+mn-ea"/>
              <a:cs typeface="+mn-cs"/>
            </a:rPr>
            <a:t>51,265</a:t>
          </a:r>
          <a:r>
            <a:rPr kumimoji="1" lang="ja-JP" altLang="ja-JP" sz="950" b="0" i="0" baseline="0">
              <a:solidFill>
                <a:sysClr val="windowText" lastClr="000000"/>
              </a:solidFill>
              <a:effectLst/>
              <a:latin typeface="+mn-lt"/>
              <a:ea typeface="+mn-ea"/>
              <a:cs typeface="+mn-cs"/>
            </a:rPr>
            <a:t>千円（</a:t>
          </a:r>
          <a:r>
            <a:rPr kumimoji="1" lang="en-US" altLang="ja-JP" sz="950" b="0" i="0" baseline="0">
              <a:solidFill>
                <a:sysClr val="windowText" lastClr="000000"/>
              </a:solidFill>
              <a:effectLst/>
              <a:latin typeface="+mn-lt"/>
              <a:ea typeface="+mn-ea"/>
              <a:cs typeface="+mn-cs"/>
            </a:rPr>
            <a:t>3.0</a:t>
          </a:r>
          <a:r>
            <a:rPr kumimoji="1" lang="ja-JP" altLang="ja-JP" sz="950" b="0" i="0" baseline="0">
              <a:solidFill>
                <a:sysClr val="windowText" lastClr="000000"/>
              </a:solidFill>
              <a:effectLst/>
              <a:latin typeface="+mn-lt"/>
              <a:ea typeface="+mn-ea"/>
              <a:cs typeface="+mn-cs"/>
            </a:rPr>
            <a:t>％）の減と</a:t>
          </a:r>
          <a:r>
            <a:rPr kumimoji="1" lang="ja-JP" altLang="en-US" sz="950" b="0" i="0" baseline="0">
              <a:solidFill>
                <a:sysClr val="windowText" lastClr="000000"/>
              </a:solidFill>
              <a:effectLst/>
              <a:latin typeface="+mn-lt"/>
              <a:ea typeface="+mn-ea"/>
              <a:cs typeface="+mn-cs"/>
            </a:rPr>
            <a:t>なり</a:t>
          </a:r>
          <a:r>
            <a:rPr kumimoji="1" lang="ja-JP" altLang="ja-JP" sz="950" b="0" i="0" baseline="0">
              <a:solidFill>
                <a:sysClr val="windowText" lastClr="000000"/>
              </a:solidFill>
              <a:effectLst/>
              <a:latin typeface="+mn-lt"/>
              <a:ea typeface="+mn-ea"/>
              <a:cs typeface="+mn-cs"/>
            </a:rPr>
            <a:t>、地方債の償還が進んでいるところである。</a:t>
          </a:r>
          <a:endParaRPr lang="ja-JP" altLang="ja-JP" sz="950">
            <a:solidFill>
              <a:sysClr val="windowText" lastClr="000000"/>
            </a:solidFill>
            <a:effectLst/>
          </a:endParaRPr>
        </a:p>
        <a:p>
          <a:pPr eaLnBrk="1" fontAlgn="auto" latinLnBrk="0" hangingPunct="1"/>
          <a:r>
            <a:rPr kumimoji="1" lang="ja-JP" altLang="ja-JP" sz="950" b="0" i="0" baseline="0">
              <a:solidFill>
                <a:sysClr val="windowText" lastClr="000000"/>
              </a:solidFill>
              <a:effectLst/>
              <a:latin typeface="+mn-lt"/>
              <a:ea typeface="+mn-ea"/>
              <a:cs typeface="+mn-cs"/>
            </a:rPr>
            <a:t>　今後</a:t>
          </a:r>
          <a:r>
            <a:rPr kumimoji="1" lang="ja-JP" altLang="en-US" sz="950" b="0" i="0" baseline="0">
              <a:solidFill>
                <a:sysClr val="windowText" lastClr="000000"/>
              </a:solidFill>
              <a:effectLst/>
              <a:latin typeface="+mn-lt"/>
              <a:ea typeface="+mn-ea"/>
              <a:cs typeface="+mn-cs"/>
            </a:rPr>
            <a:t>は、</a:t>
          </a:r>
          <a:r>
            <a:rPr kumimoji="1" lang="ja-JP" altLang="ja-JP" sz="950" b="0" i="0" baseline="0">
              <a:solidFill>
                <a:sysClr val="windowText" lastClr="000000"/>
              </a:solidFill>
              <a:effectLst/>
              <a:latin typeface="+mn-lt"/>
              <a:ea typeface="+mn-ea"/>
              <a:cs typeface="+mn-cs"/>
            </a:rPr>
            <a:t>公共施設の</a:t>
          </a:r>
          <a:r>
            <a:rPr kumimoji="1" lang="ja-JP" altLang="en-US" sz="950" b="0" i="0" baseline="0">
              <a:solidFill>
                <a:sysClr val="windowText" lastClr="000000"/>
              </a:solidFill>
              <a:effectLst/>
              <a:latin typeface="+mn-lt"/>
              <a:ea typeface="+mn-ea"/>
              <a:cs typeface="+mn-cs"/>
            </a:rPr>
            <a:t>老朽化による</a:t>
          </a:r>
          <a:r>
            <a:rPr kumimoji="1" lang="ja-JP" altLang="ja-JP" sz="950" b="0" i="0" baseline="0">
              <a:solidFill>
                <a:sysClr val="windowText" lastClr="000000"/>
              </a:solidFill>
              <a:effectLst/>
              <a:latin typeface="+mn-lt"/>
              <a:ea typeface="+mn-ea"/>
              <a:cs typeface="+mn-cs"/>
            </a:rPr>
            <a:t>更新</a:t>
          </a:r>
          <a:r>
            <a:rPr kumimoji="1" lang="ja-JP" altLang="en-US" sz="950" b="0" i="0" baseline="0">
              <a:solidFill>
                <a:sysClr val="windowText" lastClr="000000"/>
              </a:solidFill>
              <a:effectLst/>
              <a:latin typeface="+mn-lt"/>
              <a:ea typeface="+mn-ea"/>
              <a:cs typeface="+mn-cs"/>
            </a:rPr>
            <a:t>等が予定されるため、</a:t>
          </a:r>
          <a:r>
            <a:rPr kumimoji="1" lang="ja-JP" altLang="ja-JP" sz="950" b="0" i="0" baseline="0">
              <a:solidFill>
                <a:sysClr val="windowText" lastClr="000000"/>
              </a:solidFill>
              <a:effectLst/>
              <a:latin typeface="+mn-lt"/>
              <a:ea typeface="+mn-ea"/>
              <a:cs typeface="+mn-cs"/>
            </a:rPr>
            <a:t>将来負担を見据え、地方債発行額の抑制に努める。</a:t>
          </a:r>
          <a:endParaRPr lang="ja-JP" altLang="ja-JP" sz="95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96520</xdr:rowOff>
    </xdr:from>
    <xdr:to>
      <xdr:col>24</xdr:col>
      <xdr:colOff>25400</xdr:colOff>
      <xdr:row>74</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7838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8890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8524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xdr:rowOff>
    </xdr:from>
    <xdr:to>
      <xdr:col>15</xdr:col>
      <xdr:colOff>98425</xdr:colOff>
      <xdr:row>75</xdr:row>
      <xdr:rowOff>8890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860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xdr:rowOff>
    </xdr:from>
    <xdr:to>
      <xdr:col>11</xdr:col>
      <xdr:colOff>9525</xdr:colOff>
      <xdr:row>75</xdr:row>
      <xdr:rowOff>24130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860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45720</xdr:rowOff>
    </xdr:from>
    <xdr:to>
      <xdr:col>24</xdr:col>
      <xdr:colOff>76200</xdr:colOff>
      <xdr:row>74</xdr:row>
      <xdr:rowOff>147320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62247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121920</xdr:rowOff>
    </xdr:from>
    <xdr:to>
      <xdr:col>11</xdr:col>
      <xdr:colOff>60325</xdr:colOff>
      <xdr:row>75</xdr:row>
      <xdr:rowOff>52070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62247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144780</xdr:rowOff>
    </xdr:from>
    <xdr:to>
      <xdr:col>6</xdr:col>
      <xdr:colOff>171450</xdr:colOff>
      <xdr:row>75</xdr:row>
      <xdr:rowOff>74930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85107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　公債費以外に係る経常収支比率は</a:t>
          </a:r>
          <a:r>
            <a:rPr kumimoji="1" lang="en-US" altLang="ja-JP" sz="1100" b="0" i="0" baseline="0">
              <a:solidFill>
                <a:sysClr val="windowText" lastClr="000000"/>
              </a:solidFill>
              <a:effectLst/>
              <a:latin typeface="+mn-lt"/>
              <a:ea typeface="+mn-ea"/>
              <a:cs typeface="+mn-cs"/>
            </a:rPr>
            <a:t>84.5</a:t>
          </a:r>
          <a:r>
            <a:rPr kumimoji="1" lang="ja-JP" altLang="ja-JP" sz="1100" b="0" i="0" baseline="0">
              <a:solidFill>
                <a:sysClr val="windowText" lastClr="000000"/>
              </a:solidFill>
              <a:effectLst/>
              <a:latin typeface="+mn-lt"/>
              <a:ea typeface="+mn-ea"/>
              <a:cs typeface="+mn-cs"/>
            </a:rPr>
            <a:t>％で、前年度と比較して</a:t>
          </a:r>
          <a:r>
            <a:rPr kumimoji="1" lang="en-US" altLang="ja-JP" sz="1100" b="0" i="0" baseline="0">
              <a:solidFill>
                <a:sysClr val="windowText" lastClr="000000"/>
              </a:solidFill>
              <a:effectLst/>
              <a:latin typeface="+mn-lt"/>
              <a:ea typeface="+mn-ea"/>
              <a:cs typeface="+mn-cs"/>
            </a:rPr>
            <a:t>2.7</a:t>
          </a:r>
          <a:r>
            <a:rPr kumimoji="1" lang="ja-JP" altLang="ja-JP" sz="1100" b="0" i="0" baseline="0">
              <a:solidFill>
                <a:sysClr val="windowText" lastClr="000000"/>
              </a:solidFill>
              <a:effectLst/>
              <a:latin typeface="+mn-lt"/>
              <a:ea typeface="+mn-ea"/>
              <a:cs typeface="+mn-cs"/>
            </a:rPr>
            <a:t>ポイントの</a:t>
          </a:r>
          <a:r>
            <a:rPr kumimoji="1" lang="ja-JP" altLang="en-US" sz="1100" b="0" i="0" baseline="0">
              <a:solidFill>
                <a:sysClr val="windowText" lastClr="000000"/>
              </a:solidFill>
              <a:effectLst/>
              <a:latin typeface="+mn-lt"/>
              <a:ea typeface="+mn-ea"/>
              <a:cs typeface="+mn-cs"/>
            </a:rPr>
            <a:t>減</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類似団体平均との比較では、物件費や扶助費が類似団体平均を上回ることにより、</a:t>
          </a:r>
          <a:r>
            <a:rPr kumimoji="1" lang="en-US" altLang="ja-JP" sz="1100" b="0" i="0" baseline="0">
              <a:solidFill>
                <a:sysClr val="windowText" lastClr="000000"/>
              </a:solidFill>
              <a:effectLst/>
              <a:latin typeface="+mn-lt"/>
              <a:ea typeface="+mn-ea"/>
              <a:cs typeface="+mn-cs"/>
            </a:rPr>
            <a:t>3.6</a:t>
          </a:r>
          <a:r>
            <a:rPr kumimoji="1" lang="ja-JP" altLang="ja-JP" sz="1100" b="0" i="0" baseline="0">
              <a:solidFill>
                <a:sysClr val="windowText" lastClr="000000"/>
              </a:solidFill>
              <a:effectLst/>
              <a:latin typeface="+mn-lt"/>
              <a:ea typeface="+mn-ea"/>
              <a:cs typeface="+mn-cs"/>
            </a:rPr>
            <a:t>ポイント上回っている。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46989</xdr:rowOff>
    </xdr:from>
    <xdr:to>
      <xdr:col>82</xdr:col>
      <xdr:colOff>107950</xdr:colOff>
      <xdr:row>77</xdr:row>
      <xdr:rowOff>170435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248639"/>
          <a:ext cx="838200" cy="12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154432</xdr:rowOff>
    </xdr:from>
    <xdr:to>
      <xdr:col>78</xdr:col>
      <xdr:colOff>69850</xdr:colOff>
      <xdr:row>77</xdr:row>
      <xdr:rowOff>170435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184632"/>
          <a:ext cx="889000" cy="18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67563</xdr:rowOff>
    </xdr:from>
    <xdr:to>
      <xdr:col>73</xdr:col>
      <xdr:colOff>180975</xdr:colOff>
      <xdr:row>76</xdr:row>
      <xdr:rowOff>154432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09776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67563</xdr:rowOff>
    </xdr:from>
    <xdr:to>
      <xdr:col>69</xdr:col>
      <xdr:colOff>92075</xdr:colOff>
      <xdr:row>76</xdr:row>
      <xdr:rowOff>113285</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97763"/>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139716</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119635</xdr:rowOff>
    </xdr:from>
    <xdr:to>
      <xdr:col>78</xdr:col>
      <xdr:colOff>120650</xdr:colOff>
      <xdr:row>78</xdr:row>
      <xdr:rowOff>49785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34562</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103632</xdr:rowOff>
    </xdr:from>
    <xdr:to>
      <xdr:col>74</xdr:col>
      <xdr:colOff>31750</xdr:colOff>
      <xdr:row>77</xdr:row>
      <xdr:rowOff>33782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18559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16763</xdr:rowOff>
    </xdr:from>
    <xdr:to>
      <xdr:col>69</xdr:col>
      <xdr:colOff>142875</xdr:colOff>
      <xdr:row>76</xdr:row>
      <xdr:rowOff>118363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103140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62485</xdr:rowOff>
    </xdr:from>
    <xdr:to>
      <xdr:col>65</xdr:col>
      <xdr:colOff>53975</xdr:colOff>
      <xdr:row>76</xdr:row>
      <xdr:rowOff>164085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148862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69837</xdr:rowOff>
    </xdr:from>
    <xdr:to>
      <xdr:col>29</xdr:col>
      <xdr:colOff>127000</xdr:colOff>
      <xdr:row>20</xdr:row>
      <xdr:rowOff>106515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546462"/>
          <a:ext cx="647700" cy="36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106515</xdr:rowOff>
    </xdr:from>
    <xdr:to>
      <xdr:col>26</xdr:col>
      <xdr:colOff>50800</xdr:colOff>
      <xdr:row>20</xdr:row>
      <xdr:rowOff>113068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83140"/>
          <a:ext cx="698500" cy="6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112344</xdr:rowOff>
    </xdr:from>
    <xdr:to>
      <xdr:col>22</xdr:col>
      <xdr:colOff>114300</xdr:colOff>
      <xdr:row>20</xdr:row>
      <xdr:rowOff>113068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588969"/>
          <a:ext cx="698500" cy="7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110757</xdr:rowOff>
    </xdr:from>
    <xdr:to>
      <xdr:col>18</xdr:col>
      <xdr:colOff>177800</xdr:colOff>
      <xdr:row>20</xdr:row>
      <xdr:rowOff>112344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587382"/>
          <a:ext cx="698500" cy="15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20</xdr:row>
      <xdr:rowOff>19037</xdr:rowOff>
    </xdr:from>
    <xdr:to>
      <xdr:col>29</xdr:col>
      <xdr:colOff>177800</xdr:colOff>
      <xdr:row>20</xdr:row>
      <xdr:rowOff>120637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95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99064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404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55715</xdr:rowOff>
    </xdr:from>
    <xdr:to>
      <xdr:col>26</xdr:col>
      <xdr:colOff>101600</xdr:colOff>
      <xdr:row>20</xdr:row>
      <xdr:rowOff>157315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532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142092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61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62268</xdr:rowOff>
    </xdr:from>
    <xdr:to>
      <xdr:col>22</xdr:col>
      <xdr:colOff>165100</xdr:colOff>
      <xdr:row>20</xdr:row>
      <xdr:rowOff>163868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538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148645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625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61544</xdr:rowOff>
    </xdr:from>
    <xdr:to>
      <xdr:col>19</xdr:col>
      <xdr:colOff>38100</xdr:colOff>
      <xdr:row>20</xdr:row>
      <xdr:rowOff>163144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38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147921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624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59957</xdr:rowOff>
    </xdr:from>
    <xdr:to>
      <xdr:col>15</xdr:col>
      <xdr:colOff>101600</xdr:colOff>
      <xdr:row>20</xdr:row>
      <xdr:rowOff>161557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365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146334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2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145157</xdr:rowOff>
    </xdr:from>
    <xdr:to>
      <xdr:col>29</xdr:col>
      <xdr:colOff>127000</xdr:colOff>
      <xdr:row>37</xdr:row>
      <xdr:rowOff>192902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269857"/>
          <a:ext cx="647700" cy="47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188820</xdr:rowOff>
    </xdr:from>
    <xdr:to>
      <xdr:col>26</xdr:col>
      <xdr:colOff>50800</xdr:colOff>
      <xdr:row>37</xdr:row>
      <xdr:rowOff>192902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313520"/>
          <a:ext cx="698500" cy="40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188820</xdr:rowOff>
    </xdr:from>
    <xdr:to>
      <xdr:col>22</xdr:col>
      <xdr:colOff>114300</xdr:colOff>
      <xdr:row>37</xdr:row>
      <xdr:rowOff>210831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313520"/>
          <a:ext cx="698500" cy="22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210831</xdr:rowOff>
    </xdr:from>
    <xdr:to>
      <xdr:col>18</xdr:col>
      <xdr:colOff>177800</xdr:colOff>
      <xdr:row>37</xdr:row>
      <xdr:rowOff>235912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335531"/>
          <a:ext cx="698500" cy="25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94357</xdr:rowOff>
    </xdr:from>
    <xdr:to>
      <xdr:col>29</xdr:col>
      <xdr:colOff>177800</xdr:colOff>
      <xdr:row>37</xdr:row>
      <xdr:rowOff>195957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219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66434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19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142102</xdr:rowOff>
    </xdr:from>
    <xdr:to>
      <xdr:col>26</xdr:col>
      <xdr:colOff>101600</xdr:colOff>
      <xdr:row>37</xdr:row>
      <xdr:rowOff>243702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266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228479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353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138020</xdr:rowOff>
    </xdr:from>
    <xdr:to>
      <xdr:col>22</xdr:col>
      <xdr:colOff>165100</xdr:colOff>
      <xdr:row>37</xdr:row>
      <xdr:rowOff>239620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262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224397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3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160031</xdr:rowOff>
    </xdr:from>
    <xdr:to>
      <xdr:col>19</xdr:col>
      <xdr:colOff>38100</xdr:colOff>
      <xdr:row>37</xdr:row>
      <xdr:rowOff>261631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284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246408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37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185112</xdr:rowOff>
    </xdr:from>
    <xdr:to>
      <xdr:col>15</xdr:col>
      <xdr:colOff>101600</xdr:colOff>
      <xdr:row>37</xdr:row>
      <xdr:rowOff>286712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309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271489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396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84,996
83,529
13.42
40,008,033
37,645,851
2,304,932
18,562,410
16,240,791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142623</xdr:rowOff>
    </xdr:from>
    <xdr:to>
      <xdr:col>24</xdr:col>
      <xdr:colOff>63500</xdr:colOff>
      <xdr:row>38</xdr:row>
      <xdr:rowOff>30445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86273"/>
          <a:ext cx="838200" cy="5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30445</xdr:rowOff>
    </xdr:from>
    <xdr:to>
      <xdr:col>19</xdr:col>
      <xdr:colOff>177800</xdr:colOff>
      <xdr:row>38</xdr:row>
      <xdr:rowOff>36161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4554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31017</xdr:rowOff>
    </xdr:from>
    <xdr:to>
      <xdr:col>15</xdr:col>
      <xdr:colOff>50800</xdr:colOff>
      <xdr:row>38</xdr:row>
      <xdr:rowOff>36161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46117"/>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29449</xdr:rowOff>
    </xdr:from>
    <xdr:to>
      <xdr:col>10</xdr:col>
      <xdr:colOff>114300</xdr:colOff>
      <xdr:row>38</xdr:row>
      <xdr:rowOff>31017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44549"/>
          <a:ext cx="889000" cy="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91823</xdr:rowOff>
    </xdr:from>
    <xdr:to>
      <xdr:col>24</xdr:col>
      <xdr:colOff>114300</xdr:colOff>
      <xdr:row>38</xdr:row>
      <xdr:rowOff>21972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3547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70250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1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151095</xdr:rowOff>
    </xdr:from>
    <xdr:to>
      <xdr:col>20</xdr:col>
      <xdr:colOff>38100</xdr:colOff>
      <xdr:row>38</xdr:row>
      <xdr:rowOff>81245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9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72372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8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156811</xdr:rowOff>
    </xdr:from>
    <xdr:to>
      <xdr:col>15</xdr:col>
      <xdr:colOff>101600</xdr:colOff>
      <xdr:row>38</xdr:row>
      <xdr:rowOff>86961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0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78088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9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151667</xdr:rowOff>
    </xdr:from>
    <xdr:to>
      <xdr:col>10</xdr:col>
      <xdr:colOff>165100</xdr:colOff>
      <xdr:row>38</xdr:row>
      <xdr:rowOff>81817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9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72944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8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150099</xdr:rowOff>
    </xdr:from>
    <xdr:to>
      <xdr:col>6</xdr:col>
      <xdr:colOff>38100</xdr:colOff>
      <xdr:row>38</xdr:row>
      <xdr:rowOff>80249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9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71376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8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32830</xdr:rowOff>
    </xdr:from>
    <xdr:to>
      <xdr:col>24</xdr:col>
      <xdr:colOff>63500</xdr:colOff>
      <xdr:row>58</xdr:row>
      <xdr:rowOff>59667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76930"/>
          <a:ext cx="838200" cy="2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33503</xdr:rowOff>
    </xdr:from>
    <xdr:to>
      <xdr:col>19</xdr:col>
      <xdr:colOff>177800</xdr:colOff>
      <xdr:row>58</xdr:row>
      <xdr:rowOff>59667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77603"/>
          <a:ext cx="889000" cy="2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33503</xdr:rowOff>
    </xdr:from>
    <xdr:to>
      <xdr:col>15</xdr:col>
      <xdr:colOff>50800</xdr:colOff>
      <xdr:row>58</xdr:row>
      <xdr:rowOff>56330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77603"/>
          <a:ext cx="889000" cy="2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49393</xdr:rowOff>
    </xdr:from>
    <xdr:to>
      <xdr:col>10</xdr:col>
      <xdr:colOff>114300</xdr:colOff>
      <xdr:row>58</xdr:row>
      <xdr:rowOff>56330</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1130300" y="9993493"/>
          <a:ext cx="889000" cy="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153480</xdr:rowOff>
    </xdr:from>
    <xdr:to>
      <xdr:col>24</xdr:col>
      <xdr:colOff>114300</xdr:colOff>
      <xdr:row>58</xdr:row>
      <xdr:rowOff>83630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2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8867</xdr:rowOff>
    </xdr:from>
    <xdr:to>
      <xdr:col>20</xdr:col>
      <xdr:colOff>38100</xdr:colOff>
      <xdr:row>58</xdr:row>
      <xdr:rowOff>110467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5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101594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4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154153</xdr:rowOff>
    </xdr:from>
    <xdr:to>
      <xdr:col>15</xdr:col>
      <xdr:colOff>101600</xdr:colOff>
      <xdr:row>58</xdr:row>
      <xdr:rowOff>84303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2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100830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70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5530</xdr:rowOff>
    </xdr:from>
    <xdr:to>
      <xdr:col>10</xdr:col>
      <xdr:colOff>165100</xdr:colOff>
      <xdr:row>58</xdr:row>
      <xdr:rowOff>107130</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98257</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4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170043</xdr:rowOff>
    </xdr:from>
    <xdr:to>
      <xdr:col>6</xdr:col>
      <xdr:colOff>38100</xdr:colOff>
      <xdr:row>58</xdr:row>
      <xdr:rowOff>100193</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4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116720</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1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138176</xdr:rowOff>
    </xdr:from>
    <xdr:to>
      <xdr:col>24</xdr:col>
      <xdr:colOff>63500</xdr:colOff>
      <xdr:row>78</xdr:row>
      <xdr:rowOff>144005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11276"/>
          <a:ext cx="8382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138176</xdr:rowOff>
    </xdr:from>
    <xdr:to>
      <xdr:col>19</xdr:col>
      <xdr:colOff>177800</xdr:colOff>
      <xdr:row>78</xdr:row>
      <xdr:rowOff>152882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11276"/>
          <a:ext cx="889000" cy="1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144881</xdr:rowOff>
    </xdr:from>
    <xdr:to>
      <xdr:col>15</xdr:col>
      <xdr:colOff>50800</xdr:colOff>
      <xdr:row>78</xdr:row>
      <xdr:rowOff>152882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17981"/>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144881</xdr:rowOff>
    </xdr:from>
    <xdr:to>
      <xdr:col>10</xdr:col>
      <xdr:colOff>114300</xdr:colOff>
      <xdr:row>78</xdr:row>
      <xdr:rowOff>160541</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17981"/>
          <a:ext cx="889000" cy="1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93205</xdr:rowOff>
    </xdr:from>
    <xdr:to>
      <xdr:col>24</xdr:col>
      <xdr:colOff>114300</xdr:colOff>
      <xdr:row>79</xdr:row>
      <xdr:rowOff>23355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6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8132</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81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87376</xdr:rowOff>
    </xdr:from>
    <xdr:to>
      <xdr:col>20</xdr:col>
      <xdr:colOff>38100</xdr:colOff>
      <xdr:row>79</xdr:row>
      <xdr:rowOff>17526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6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8653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5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102082</xdr:rowOff>
    </xdr:from>
    <xdr:to>
      <xdr:col>15</xdr:col>
      <xdr:colOff>101600</xdr:colOff>
      <xdr:row>79</xdr:row>
      <xdr:rowOff>32232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7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23359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94081</xdr:rowOff>
    </xdr:from>
    <xdr:to>
      <xdr:col>10</xdr:col>
      <xdr:colOff>165100</xdr:colOff>
      <xdr:row>79</xdr:row>
      <xdr:rowOff>24231</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6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15358</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5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109741</xdr:rowOff>
    </xdr:from>
    <xdr:to>
      <xdr:col>6</xdr:col>
      <xdr:colOff>38100</xdr:colOff>
      <xdr:row>79</xdr:row>
      <xdr:rowOff>39891</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8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31018</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7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118539</xdr:rowOff>
    </xdr:from>
    <xdr:to>
      <xdr:col>24</xdr:col>
      <xdr:colOff>63500</xdr:colOff>
      <xdr:row>95</xdr:row>
      <xdr:rowOff>32846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234839"/>
          <a:ext cx="838200" cy="8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32846</xdr:rowOff>
    </xdr:from>
    <xdr:to>
      <xdr:col>19</xdr:col>
      <xdr:colOff>177800</xdr:colOff>
      <xdr:row>95</xdr:row>
      <xdr:rowOff>153873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320596"/>
          <a:ext cx="889000" cy="121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39519</xdr:rowOff>
    </xdr:from>
    <xdr:to>
      <xdr:col>15</xdr:col>
      <xdr:colOff>50800</xdr:colOff>
      <xdr:row>95</xdr:row>
      <xdr:rowOff>153873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327269"/>
          <a:ext cx="889000" cy="11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39519</xdr:rowOff>
    </xdr:from>
    <xdr:to>
      <xdr:col>10</xdr:col>
      <xdr:colOff>114300</xdr:colOff>
      <xdr:row>96</xdr:row>
      <xdr:rowOff>129826</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327269"/>
          <a:ext cx="889000" cy="26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67739</xdr:rowOff>
    </xdr:from>
    <xdr:to>
      <xdr:col>24</xdr:col>
      <xdr:colOff>114300</xdr:colOff>
      <xdr:row>94</xdr:row>
      <xdr:rowOff>169339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18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90616</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035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153496</xdr:rowOff>
    </xdr:from>
    <xdr:to>
      <xdr:col>20</xdr:col>
      <xdr:colOff>38100</xdr:colOff>
      <xdr:row>95</xdr:row>
      <xdr:rowOff>83646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26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100173</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045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103073</xdr:rowOff>
    </xdr:from>
    <xdr:to>
      <xdr:col>15</xdr:col>
      <xdr:colOff>101600</xdr:colOff>
      <xdr:row>96</xdr:row>
      <xdr:rowOff>33223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39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49750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166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160169</xdr:rowOff>
    </xdr:from>
    <xdr:to>
      <xdr:col>10</xdr:col>
      <xdr:colOff>165100</xdr:colOff>
      <xdr:row>95</xdr:row>
      <xdr:rowOff>90319</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27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106846</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05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79026</xdr:rowOff>
    </xdr:from>
    <xdr:to>
      <xdr:col>6</xdr:col>
      <xdr:colOff>38100</xdr:colOff>
      <xdr:row>97</xdr:row>
      <xdr:rowOff>9176</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53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25703</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313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132011</xdr:rowOff>
    </xdr:from>
    <xdr:to>
      <xdr:col>55</xdr:col>
      <xdr:colOff>0</xdr:colOff>
      <xdr:row>37</xdr:row>
      <xdr:rowOff>36449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304211"/>
          <a:ext cx="838200" cy="7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132011</xdr:rowOff>
    </xdr:from>
    <xdr:to>
      <xdr:col>50</xdr:col>
      <xdr:colOff>114300</xdr:colOff>
      <xdr:row>36</xdr:row>
      <xdr:rowOff>132164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304211"/>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132164</xdr:rowOff>
    </xdr:from>
    <xdr:to>
      <xdr:col>45</xdr:col>
      <xdr:colOff>177800</xdr:colOff>
      <xdr:row>37</xdr:row>
      <xdr:rowOff>3317</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04364"/>
          <a:ext cx="889000" cy="42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105478</xdr:rowOff>
    </xdr:from>
    <xdr:to>
      <xdr:col>41</xdr:col>
      <xdr:colOff>50800</xdr:colOff>
      <xdr:row>37</xdr:row>
      <xdr:rowOff>3317</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591878"/>
          <a:ext cx="889000" cy="75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157099</xdr:rowOff>
    </xdr:from>
    <xdr:to>
      <xdr:col>55</xdr:col>
      <xdr:colOff>50800</xdr:colOff>
      <xdr:row>37</xdr:row>
      <xdr:rowOff>87249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2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135526</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30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81211</xdr:rowOff>
    </xdr:from>
    <xdr:to>
      <xdr:col>50</xdr:col>
      <xdr:colOff>165100</xdr:colOff>
      <xdr:row>37</xdr:row>
      <xdr:rowOff>11361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5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27888</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02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81364</xdr:rowOff>
    </xdr:from>
    <xdr:to>
      <xdr:col>46</xdr:col>
      <xdr:colOff>38100</xdr:colOff>
      <xdr:row>37</xdr:row>
      <xdr:rowOff>11514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5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2641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34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123967</xdr:rowOff>
    </xdr:from>
    <xdr:to>
      <xdr:col>41</xdr:col>
      <xdr:colOff>101600</xdr:colOff>
      <xdr:row>37</xdr:row>
      <xdr:rowOff>54117</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29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45244</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38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54678</xdr:rowOff>
    </xdr:from>
    <xdr:to>
      <xdr:col>36</xdr:col>
      <xdr:colOff>165100</xdr:colOff>
      <xdr:row>32</xdr:row>
      <xdr:rowOff>156278</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54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147405</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633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29645</xdr:rowOff>
    </xdr:from>
    <xdr:to>
      <xdr:col>55</xdr:col>
      <xdr:colOff>0</xdr:colOff>
      <xdr:row>58</xdr:row>
      <xdr:rowOff>95210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73745"/>
          <a:ext cx="838200" cy="6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29645</xdr:rowOff>
    </xdr:from>
    <xdr:to>
      <xdr:col>50</xdr:col>
      <xdr:colOff>114300</xdr:colOff>
      <xdr:row>58</xdr:row>
      <xdr:rowOff>45789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973745"/>
          <a:ext cx="889000" cy="1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45789</xdr:rowOff>
    </xdr:from>
    <xdr:to>
      <xdr:col>45</xdr:col>
      <xdr:colOff>177800</xdr:colOff>
      <xdr:row>58</xdr:row>
      <xdr:rowOff>107555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989889"/>
          <a:ext cx="889000" cy="6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89049</xdr:rowOff>
    </xdr:from>
    <xdr:to>
      <xdr:col>41</xdr:col>
      <xdr:colOff>50800</xdr:colOff>
      <xdr:row>58</xdr:row>
      <xdr:rowOff>107555</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10033149"/>
          <a:ext cx="889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44410</xdr:rowOff>
    </xdr:from>
    <xdr:to>
      <xdr:col>55</xdr:col>
      <xdr:colOff>50800</xdr:colOff>
      <xdr:row>58</xdr:row>
      <xdr:rowOff>146010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98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130787</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03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150295</xdr:rowOff>
    </xdr:from>
    <xdr:to>
      <xdr:col>50</xdr:col>
      <xdr:colOff>165100</xdr:colOff>
      <xdr:row>58</xdr:row>
      <xdr:rowOff>80445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92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71572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1001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166439</xdr:rowOff>
    </xdr:from>
    <xdr:to>
      <xdr:col>46</xdr:col>
      <xdr:colOff>38100</xdr:colOff>
      <xdr:row>58</xdr:row>
      <xdr:rowOff>96589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93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87716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031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56755</xdr:rowOff>
    </xdr:from>
    <xdr:to>
      <xdr:col>41</xdr:col>
      <xdr:colOff>101600</xdr:colOff>
      <xdr:row>58</xdr:row>
      <xdr:rowOff>158355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1000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149482</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100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38249</xdr:rowOff>
    </xdr:from>
    <xdr:to>
      <xdr:col>36</xdr:col>
      <xdr:colOff>165100</xdr:colOff>
      <xdr:row>58</xdr:row>
      <xdr:rowOff>139849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8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130976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07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20599</xdr:rowOff>
    </xdr:from>
    <xdr:to>
      <xdr:col>55</xdr:col>
      <xdr:colOff>0</xdr:colOff>
      <xdr:row>79</xdr:row>
      <xdr:rowOff>33840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565149"/>
          <a:ext cx="838200" cy="1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9361</xdr:rowOff>
    </xdr:from>
    <xdr:to>
      <xdr:col>50</xdr:col>
      <xdr:colOff>114300</xdr:colOff>
      <xdr:row>79</xdr:row>
      <xdr:rowOff>20599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553911"/>
          <a:ext cx="889000" cy="1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8237</xdr:rowOff>
    </xdr:from>
    <xdr:to>
      <xdr:col>45</xdr:col>
      <xdr:colOff>177800</xdr:colOff>
      <xdr:row>79</xdr:row>
      <xdr:rowOff>9361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552787"/>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8237</xdr:rowOff>
    </xdr:from>
    <xdr:to>
      <xdr:col>41</xdr:col>
      <xdr:colOff>50800</xdr:colOff>
      <xdr:row>79</xdr:row>
      <xdr:rowOff>28963</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552787"/>
          <a:ext cx="8890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154490</xdr:rowOff>
    </xdr:from>
    <xdr:to>
      <xdr:col>55</xdr:col>
      <xdr:colOff>50800</xdr:colOff>
      <xdr:row>79</xdr:row>
      <xdr:rowOff>84640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69417</xdr:rowOff>
    </xdr:from>
    <xdr:ext cx="378565"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42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141249</xdr:rowOff>
    </xdr:from>
    <xdr:to>
      <xdr:col>50</xdr:col>
      <xdr:colOff>165100</xdr:colOff>
      <xdr:row>79</xdr:row>
      <xdr:rowOff>71399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1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62526</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60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130011</xdr:rowOff>
    </xdr:from>
    <xdr:to>
      <xdr:col>46</xdr:col>
      <xdr:colOff>38100</xdr:colOff>
      <xdr:row>79</xdr:row>
      <xdr:rowOff>60161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0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51288</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9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128887</xdr:rowOff>
    </xdr:from>
    <xdr:to>
      <xdr:col>41</xdr:col>
      <xdr:colOff>101600</xdr:colOff>
      <xdr:row>79</xdr:row>
      <xdr:rowOff>59037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0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50164</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94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149613</xdr:rowOff>
    </xdr:from>
    <xdr:to>
      <xdr:col>36</xdr:col>
      <xdr:colOff>165100</xdr:colOff>
      <xdr:row>79</xdr:row>
      <xdr:rowOff>79763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2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70890</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83017" y="13615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22200</xdr:rowOff>
    </xdr:from>
    <xdr:to>
      <xdr:col>55</xdr:col>
      <xdr:colOff>0</xdr:colOff>
      <xdr:row>98</xdr:row>
      <xdr:rowOff>66117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824300"/>
          <a:ext cx="838200" cy="4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38391</xdr:rowOff>
    </xdr:from>
    <xdr:to>
      <xdr:col>50</xdr:col>
      <xdr:colOff>114300</xdr:colOff>
      <xdr:row>98</xdr:row>
      <xdr:rowOff>66117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840491"/>
          <a:ext cx="889000" cy="2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38391</xdr:rowOff>
    </xdr:from>
    <xdr:to>
      <xdr:col>45</xdr:col>
      <xdr:colOff>177800</xdr:colOff>
      <xdr:row>98</xdr:row>
      <xdr:rowOff>125515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840491"/>
          <a:ext cx="889000" cy="8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24434</xdr:rowOff>
    </xdr:from>
    <xdr:to>
      <xdr:col>41</xdr:col>
      <xdr:colOff>50800</xdr:colOff>
      <xdr:row>98</xdr:row>
      <xdr:rowOff>125515</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826534"/>
          <a:ext cx="889000" cy="101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142850</xdr:rowOff>
    </xdr:from>
    <xdr:to>
      <xdr:col>55</xdr:col>
      <xdr:colOff>50800</xdr:colOff>
      <xdr:row>98</xdr:row>
      <xdr:rowOff>73000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7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121277</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5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15317</xdr:rowOff>
    </xdr:from>
    <xdr:to>
      <xdr:col>50</xdr:col>
      <xdr:colOff>165100</xdr:colOff>
      <xdr:row>98</xdr:row>
      <xdr:rowOff>116917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81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108044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91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159041</xdr:rowOff>
    </xdr:from>
    <xdr:to>
      <xdr:col>46</xdr:col>
      <xdr:colOff>38100</xdr:colOff>
      <xdr:row>98</xdr:row>
      <xdr:rowOff>89191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8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80318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8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74715</xdr:rowOff>
    </xdr:from>
    <xdr:to>
      <xdr:col>41</xdr:col>
      <xdr:colOff>101600</xdr:colOff>
      <xdr:row>99</xdr:row>
      <xdr:rowOff>4865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7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167442</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626428" y="1696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145084</xdr:rowOff>
    </xdr:from>
    <xdr:to>
      <xdr:col>36</xdr:col>
      <xdr:colOff>165100</xdr:colOff>
      <xdr:row>98</xdr:row>
      <xdr:rowOff>75234</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7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66361</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6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85729</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72279"/>
          <a:ext cx="889000" cy="1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85729</xdr:rowOff>
    </xdr:from>
    <xdr:to>
      <xdr:col>71</xdr:col>
      <xdr:colOff>177800</xdr:colOff>
      <xdr:row>39</xdr:row>
      <xdr:rowOff>92804</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2814300" y="6772279"/>
          <a:ext cx="889000" cy="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129103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81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34929</xdr:rowOff>
    </xdr:from>
    <xdr:to>
      <xdr:col>72</xdr:col>
      <xdr:colOff>38100</xdr:colOff>
      <xdr:row>39</xdr:row>
      <xdr:rowOff>136529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2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153056</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468428" y="6496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42004</xdr:rowOff>
    </xdr:from>
    <xdr:to>
      <xdr:col>67</xdr:col>
      <xdr:colOff>101600</xdr:colOff>
      <xdr:row>39</xdr:row>
      <xdr:rowOff>143604</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134731</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25017" y="6821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130099</xdr:rowOff>
    </xdr:from>
    <xdr:to>
      <xdr:col>85</xdr:col>
      <xdr:colOff>127000</xdr:colOff>
      <xdr:row>77</xdr:row>
      <xdr:rowOff>137491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331749"/>
          <a:ext cx="838200" cy="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119532</xdr:rowOff>
    </xdr:from>
    <xdr:to>
      <xdr:col>81</xdr:col>
      <xdr:colOff>50800</xdr:colOff>
      <xdr:row>77</xdr:row>
      <xdr:rowOff>130099</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321182"/>
          <a:ext cx="889000" cy="10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119532</xdr:rowOff>
    </xdr:from>
    <xdr:to>
      <xdr:col>76</xdr:col>
      <xdr:colOff>114300</xdr:colOff>
      <xdr:row>77</xdr:row>
      <xdr:rowOff>124613</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321182"/>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124613</xdr:rowOff>
    </xdr:from>
    <xdr:to>
      <xdr:col>71</xdr:col>
      <xdr:colOff>177800</xdr:colOff>
      <xdr:row>77</xdr:row>
      <xdr:rowOff>129820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326263"/>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86691</xdr:rowOff>
    </xdr:from>
    <xdr:to>
      <xdr:col>85</xdr:col>
      <xdr:colOff>177800</xdr:colOff>
      <xdr:row>78</xdr:row>
      <xdr:rowOff>16841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2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1618</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79299</xdr:rowOff>
    </xdr:from>
    <xdr:to>
      <xdr:col>81</xdr:col>
      <xdr:colOff>101600</xdr:colOff>
      <xdr:row>78</xdr:row>
      <xdr:rowOff>9449</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8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576</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37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68732</xdr:rowOff>
    </xdr:from>
    <xdr:to>
      <xdr:col>76</xdr:col>
      <xdr:colOff>165100</xdr:colOff>
      <xdr:row>77</xdr:row>
      <xdr:rowOff>170332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161459</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36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73813</xdr:rowOff>
    </xdr:from>
    <xdr:to>
      <xdr:col>72</xdr:col>
      <xdr:colOff>38100</xdr:colOff>
      <xdr:row>78</xdr:row>
      <xdr:rowOff>3963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7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166540</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36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79020</xdr:rowOff>
    </xdr:from>
    <xdr:to>
      <xdr:col>67</xdr:col>
      <xdr:colOff>101600</xdr:colOff>
      <xdr:row>78</xdr:row>
      <xdr:rowOff>9170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297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37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55099</xdr:rowOff>
    </xdr:from>
    <xdr:to>
      <xdr:col>85</xdr:col>
      <xdr:colOff>127000</xdr:colOff>
      <xdr:row>97</xdr:row>
      <xdr:rowOff>112926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685749"/>
          <a:ext cx="838200" cy="5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35578</xdr:rowOff>
    </xdr:from>
    <xdr:to>
      <xdr:col>81</xdr:col>
      <xdr:colOff>50800</xdr:colOff>
      <xdr:row>97</xdr:row>
      <xdr:rowOff>55099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666228"/>
          <a:ext cx="889000" cy="1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35578</xdr:rowOff>
    </xdr:from>
    <xdr:to>
      <xdr:col>76</xdr:col>
      <xdr:colOff>114300</xdr:colOff>
      <xdr:row>97</xdr:row>
      <xdr:rowOff>106781</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666228"/>
          <a:ext cx="889000" cy="71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106781</xdr:rowOff>
    </xdr:from>
    <xdr:to>
      <xdr:col>71</xdr:col>
      <xdr:colOff>177800</xdr:colOff>
      <xdr:row>98</xdr:row>
      <xdr:rowOff>30209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37431"/>
          <a:ext cx="889000" cy="9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62126</xdr:rowOff>
    </xdr:from>
    <xdr:to>
      <xdr:col>85</xdr:col>
      <xdr:colOff>177800</xdr:colOff>
      <xdr:row>97</xdr:row>
      <xdr:rowOff>163726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69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40553</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7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4299</xdr:rowOff>
    </xdr:from>
    <xdr:to>
      <xdr:col>81</xdr:col>
      <xdr:colOff>101600</xdr:colOff>
      <xdr:row>97</xdr:row>
      <xdr:rowOff>105899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3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122426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41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156228</xdr:rowOff>
    </xdr:from>
    <xdr:to>
      <xdr:col>76</xdr:col>
      <xdr:colOff>165100</xdr:colOff>
      <xdr:row>97</xdr:row>
      <xdr:rowOff>86378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61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102905</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39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55981</xdr:rowOff>
    </xdr:from>
    <xdr:to>
      <xdr:col>72</xdr:col>
      <xdr:colOff>38100</xdr:colOff>
      <xdr:row>97</xdr:row>
      <xdr:rowOff>157581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8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148708</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77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150859</xdr:rowOff>
    </xdr:from>
    <xdr:to>
      <xdr:col>67</xdr:col>
      <xdr:colOff>101600</xdr:colOff>
      <xdr:row>98</xdr:row>
      <xdr:rowOff>81009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8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72136</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7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138900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000"/>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138900</xdr:rowOff>
    </xdr:from>
    <xdr:to>
      <xdr:col>107</xdr:col>
      <xdr:colOff>50800</xdr:colOff>
      <xdr:row>58</xdr:row>
      <xdr:rowOff>138900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132728</xdr:rowOff>
    </xdr:from>
    <xdr:to>
      <xdr:col>102</xdr:col>
      <xdr:colOff>114300</xdr:colOff>
      <xdr:row>58</xdr:row>
      <xdr:rowOff>138900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76828"/>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88100</xdr:rowOff>
    </xdr:from>
    <xdr:to>
      <xdr:col>107</xdr:col>
      <xdr:colOff>101600</xdr:colOff>
      <xdr:row>59</xdr:row>
      <xdr:rowOff>18250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9377</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124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88100</xdr:rowOff>
    </xdr:from>
    <xdr:to>
      <xdr:col>102</xdr:col>
      <xdr:colOff>165100</xdr:colOff>
      <xdr:row>59</xdr:row>
      <xdr:rowOff>18250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9377</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124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81928</xdr:rowOff>
    </xdr:from>
    <xdr:to>
      <xdr:col>98</xdr:col>
      <xdr:colOff>38100</xdr:colOff>
      <xdr:row>59</xdr:row>
      <xdr:rowOff>12078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3205</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1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156921</xdr:rowOff>
    </xdr:from>
    <xdr:to>
      <xdr:col>116</xdr:col>
      <xdr:colOff>63500</xdr:colOff>
      <xdr:row>75</xdr:row>
      <xdr:rowOff>14122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844221"/>
          <a:ext cx="838200" cy="2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14122</xdr:rowOff>
    </xdr:from>
    <xdr:to>
      <xdr:col>111</xdr:col>
      <xdr:colOff>177800</xdr:colOff>
      <xdr:row>75</xdr:row>
      <xdr:rowOff>27457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872872"/>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27457</xdr:rowOff>
    </xdr:from>
    <xdr:to>
      <xdr:col>107</xdr:col>
      <xdr:colOff>50800</xdr:colOff>
      <xdr:row>75</xdr:row>
      <xdr:rowOff>99123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886207"/>
          <a:ext cx="889000" cy="7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42431</xdr:rowOff>
    </xdr:from>
    <xdr:to>
      <xdr:col>102</xdr:col>
      <xdr:colOff>114300</xdr:colOff>
      <xdr:row>75</xdr:row>
      <xdr:rowOff>99123</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2901181"/>
          <a:ext cx="889000" cy="56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106121</xdr:rowOff>
    </xdr:from>
    <xdr:to>
      <xdr:col>116</xdr:col>
      <xdr:colOff>114300</xdr:colOff>
      <xdr:row>75</xdr:row>
      <xdr:rowOff>36271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79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128998</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64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134772</xdr:rowOff>
    </xdr:from>
    <xdr:to>
      <xdr:col>112</xdr:col>
      <xdr:colOff>38100</xdr:colOff>
      <xdr:row>75</xdr:row>
      <xdr:rowOff>64922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82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81449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59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148107</xdr:rowOff>
    </xdr:from>
    <xdr:to>
      <xdr:col>107</xdr:col>
      <xdr:colOff>101600</xdr:colOff>
      <xdr:row>75</xdr:row>
      <xdr:rowOff>78257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83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94784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61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48323</xdr:rowOff>
    </xdr:from>
    <xdr:to>
      <xdr:col>102</xdr:col>
      <xdr:colOff>165100</xdr:colOff>
      <xdr:row>75</xdr:row>
      <xdr:rowOff>149923</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9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166450</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68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163081</xdr:rowOff>
    </xdr:from>
    <xdr:to>
      <xdr:col>98</xdr:col>
      <xdr:colOff>38100</xdr:colOff>
      <xdr:row>75</xdr:row>
      <xdr:rowOff>93231</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85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109758</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62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・歳出決算額は、住民一人当たり</a:t>
          </a:r>
          <a:r>
            <a:rPr kumimoji="1" lang="en-US" altLang="ja-JP" sz="1000" b="0" i="0" baseline="0">
              <a:solidFill>
                <a:sysClr val="windowText" lastClr="000000"/>
              </a:solidFill>
              <a:effectLst/>
              <a:latin typeface="+mn-lt"/>
              <a:ea typeface="+mn-ea"/>
              <a:cs typeface="+mn-cs"/>
            </a:rPr>
            <a:t>442,913</a:t>
          </a:r>
          <a:r>
            <a:rPr kumimoji="1" lang="ja-JP" altLang="ja-JP" sz="1000" b="0" i="0" baseline="0">
              <a:solidFill>
                <a:sysClr val="windowText" lastClr="000000"/>
              </a:solidFill>
              <a:effectLst/>
              <a:latin typeface="+mn-lt"/>
              <a:ea typeface="+mn-ea"/>
              <a:cs typeface="+mn-cs"/>
            </a:rPr>
            <a:t>円となり、前年度に比べ</a:t>
          </a:r>
          <a:r>
            <a:rPr kumimoji="1" lang="en-US" altLang="ja-JP" sz="1000" b="0" i="0" baseline="0">
              <a:solidFill>
                <a:sysClr val="windowText" lastClr="000000"/>
              </a:solidFill>
              <a:effectLst/>
              <a:latin typeface="+mn-lt"/>
              <a:ea typeface="+mn-ea"/>
              <a:cs typeface="+mn-cs"/>
            </a:rPr>
            <a:t>2,563</a:t>
          </a:r>
          <a:r>
            <a:rPr kumimoji="1" lang="ja-JP" altLang="ja-JP"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0.6</a:t>
          </a:r>
          <a:r>
            <a:rPr kumimoji="1" lang="ja-JP" altLang="ja-JP" sz="1000" b="0" i="0" baseline="0">
              <a:solidFill>
                <a:sysClr val="windowText" lastClr="000000"/>
              </a:solidFill>
              <a:effectLst/>
              <a:latin typeface="+mn-lt"/>
              <a:ea typeface="+mn-ea"/>
              <a:cs typeface="+mn-cs"/>
            </a:rPr>
            <a:t>％）の</a:t>
          </a:r>
          <a:r>
            <a:rPr kumimoji="1" lang="ja-JP" altLang="en-US" sz="1000" b="0" i="0" baseline="0">
              <a:solidFill>
                <a:sysClr val="windowText" lastClr="000000"/>
              </a:solidFill>
              <a:effectLst/>
              <a:latin typeface="+mn-lt"/>
              <a:ea typeface="+mn-ea"/>
              <a:cs typeface="+mn-cs"/>
            </a:rPr>
            <a:t>減</a:t>
          </a:r>
          <a:r>
            <a:rPr kumimoji="1" lang="ja-JP" altLang="ja-JP" sz="1000" b="0" i="0" baseline="0">
              <a:solidFill>
                <a:sysClr val="windowText" lastClr="000000"/>
              </a:solidFill>
              <a:effectLst/>
              <a:latin typeface="+mn-lt"/>
              <a:ea typeface="+mn-ea"/>
              <a:cs typeface="+mn-cs"/>
            </a:rPr>
            <a:t>となった。</a:t>
          </a:r>
          <a:endParaRPr lang="ja-JP" altLang="ja-JP" sz="11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a:t>
          </a:r>
          <a:r>
            <a:rPr kumimoji="1" lang="ja-JP" altLang="en-US" sz="1000" b="0" i="0" baseline="0">
              <a:solidFill>
                <a:sysClr val="windowText" lastClr="000000"/>
              </a:solidFill>
              <a:effectLst/>
              <a:latin typeface="+mn-lt"/>
              <a:ea typeface="+mn-ea"/>
              <a:cs typeface="+mn-cs"/>
            </a:rPr>
            <a:t>現</a:t>
          </a:r>
          <a:r>
            <a:rPr kumimoji="1" lang="ja-JP" altLang="ja-JP" sz="1000" b="0" i="0" baseline="0">
              <a:solidFill>
                <a:sysClr val="windowText" lastClr="000000"/>
              </a:solidFill>
              <a:effectLst/>
              <a:latin typeface="+mn-lt"/>
              <a:ea typeface="+mn-ea"/>
              <a:cs typeface="+mn-cs"/>
            </a:rPr>
            <a:t>となった要因としては、住民一人当たりのコストが</a:t>
          </a:r>
          <a:r>
            <a:rPr kumimoji="1" lang="ja-JP" altLang="en-US" sz="1000" b="0" i="0" baseline="0">
              <a:solidFill>
                <a:sysClr val="windowText" lastClr="000000"/>
              </a:solidFill>
              <a:effectLst/>
              <a:latin typeface="+mn-lt"/>
              <a:ea typeface="+mn-ea"/>
              <a:cs typeface="+mn-cs"/>
            </a:rPr>
            <a:t>補助費等は</a:t>
          </a:r>
          <a:r>
            <a:rPr kumimoji="1" lang="en-US" altLang="ja-JP" sz="1000" b="0" i="0" baseline="0">
              <a:solidFill>
                <a:sysClr val="windowText" lastClr="000000"/>
              </a:solidFill>
              <a:effectLst/>
              <a:latin typeface="+mn-lt"/>
              <a:ea typeface="+mn-ea"/>
              <a:cs typeface="+mn-cs"/>
            </a:rPr>
            <a:t>9,959</a:t>
          </a:r>
          <a:r>
            <a:rPr kumimoji="1" lang="ja-JP" altLang="en-US"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17.8</a:t>
          </a:r>
          <a:r>
            <a:rPr kumimoji="1" lang="ja-JP" altLang="en-US" sz="1000" b="0" i="0" baseline="0">
              <a:solidFill>
                <a:sysClr val="windowText" lastClr="000000"/>
              </a:solidFill>
              <a:effectLst/>
              <a:latin typeface="+mn-lt"/>
              <a:ea typeface="+mn-ea"/>
              <a:cs typeface="+mn-cs"/>
            </a:rPr>
            <a:t>％）、普通建設事業費は</a:t>
          </a:r>
          <a:r>
            <a:rPr kumimoji="1" lang="en-US" altLang="ja-JP" sz="1000" b="0" i="0" baseline="0">
              <a:solidFill>
                <a:sysClr val="windowText" lastClr="000000"/>
              </a:solidFill>
              <a:effectLst/>
              <a:latin typeface="+mn-lt"/>
              <a:ea typeface="+mn-ea"/>
              <a:cs typeface="+mn-cs"/>
            </a:rPr>
            <a:t>6,023</a:t>
          </a:r>
          <a:r>
            <a:rPr kumimoji="1" lang="ja-JP" altLang="en-US"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27.2</a:t>
          </a:r>
          <a:r>
            <a:rPr kumimoji="1" lang="ja-JP" altLang="en-US" sz="1000" b="0" i="0" baseline="0">
              <a:solidFill>
                <a:sysClr val="windowText" lastClr="000000"/>
              </a:solidFill>
              <a:effectLst/>
              <a:latin typeface="+mn-lt"/>
              <a:ea typeface="+mn-ea"/>
              <a:cs typeface="+mn-cs"/>
            </a:rPr>
            <a:t>％）の減</a:t>
          </a:r>
          <a:r>
            <a:rPr kumimoji="1" lang="ja-JP" altLang="ja-JP" sz="1000" b="0" i="0" baseline="0">
              <a:solidFill>
                <a:sysClr val="windowText" lastClr="000000"/>
              </a:solidFill>
              <a:effectLst/>
              <a:latin typeface="+mn-lt"/>
              <a:ea typeface="+mn-ea"/>
              <a:cs typeface="+mn-cs"/>
            </a:rPr>
            <a:t>となったことが挙げられる。</a:t>
          </a:r>
          <a:endParaRPr lang="ja-JP" altLang="ja-JP" sz="11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・類似団体の平均額を上回っている項目としては、扶助費</a:t>
          </a:r>
          <a:r>
            <a:rPr kumimoji="1" lang="ja-JP" altLang="en-US" sz="1000" b="0" i="0" baseline="0">
              <a:solidFill>
                <a:sysClr val="windowText" lastClr="000000"/>
              </a:solidFill>
              <a:effectLst/>
              <a:latin typeface="+mn-lt"/>
              <a:ea typeface="+mn-ea"/>
              <a:cs typeface="+mn-cs"/>
            </a:rPr>
            <a:t>及び</a:t>
          </a:r>
          <a:r>
            <a:rPr kumimoji="1" lang="ja-JP" altLang="ja-JP" sz="1000" b="0" i="0" baseline="0">
              <a:solidFill>
                <a:sysClr val="windowText" lastClr="000000"/>
              </a:solidFill>
              <a:effectLst/>
              <a:latin typeface="+mn-lt"/>
              <a:ea typeface="+mn-ea"/>
              <a:cs typeface="+mn-cs"/>
            </a:rPr>
            <a:t>繰出金となった。</a:t>
          </a:r>
          <a:endParaRPr lang="ja-JP" altLang="ja-JP" sz="1100">
            <a:solidFill>
              <a:sysClr val="windowText" lastClr="000000"/>
            </a:solidFill>
            <a:effectLst/>
          </a:endParaRPr>
        </a:p>
        <a:p>
          <a:pPr eaLnBrk="1" fontAlgn="auto" latinLnBrk="0" hangingPunct="1"/>
          <a:r>
            <a:rPr kumimoji="1" lang="ja-JP" altLang="ja-JP" sz="1000" b="0" i="0" baseline="0">
              <a:solidFill>
                <a:sysClr val="windowText" lastClr="000000"/>
              </a:solidFill>
              <a:effectLst/>
              <a:latin typeface="+mn-lt"/>
              <a:ea typeface="+mn-ea"/>
              <a:cs typeface="+mn-cs"/>
            </a:rPr>
            <a:t>・</a:t>
          </a:r>
          <a:r>
            <a:rPr kumimoji="1" lang="ja-JP" altLang="en-US" sz="1000" b="0" i="0" baseline="0">
              <a:solidFill>
                <a:sysClr val="windowText" lastClr="000000"/>
              </a:solidFill>
              <a:effectLst/>
              <a:latin typeface="+mn-lt"/>
              <a:ea typeface="+mn-ea"/>
              <a:cs typeface="+mn-cs"/>
            </a:rPr>
            <a:t>扶助費については、住民一人当たりのコストが</a:t>
          </a:r>
          <a:r>
            <a:rPr kumimoji="1" lang="en-US" altLang="ja-JP" sz="1000" b="0" i="0" baseline="0">
              <a:solidFill>
                <a:sysClr val="windowText" lastClr="000000"/>
              </a:solidFill>
              <a:effectLst/>
              <a:latin typeface="+mn-lt"/>
              <a:ea typeface="+mn-ea"/>
              <a:cs typeface="+mn-cs"/>
            </a:rPr>
            <a:t>166,944</a:t>
          </a:r>
          <a:r>
            <a:rPr kumimoji="1" lang="ja-JP" altLang="en-US" sz="1000" b="0" i="0" baseline="0">
              <a:solidFill>
                <a:sysClr val="windowText" lastClr="000000"/>
              </a:solidFill>
              <a:effectLst/>
              <a:latin typeface="+mn-lt"/>
              <a:ea typeface="+mn-ea"/>
              <a:cs typeface="+mn-cs"/>
            </a:rPr>
            <a:t>円となり、前年度に比べ</a:t>
          </a:r>
          <a:r>
            <a:rPr kumimoji="1" lang="en-US" altLang="ja-JP" sz="1000" b="0" i="0" baseline="0">
              <a:solidFill>
                <a:sysClr val="windowText" lastClr="000000"/>
              </a:solidFill>
              <a:effectLst/>
              <a:latin typeface="+mn-lt"/>
              <a:ea typeface="+mn-ea"/>
              <a:cs typeface="+mn-cs"/>
            </a:rPr>
            <a:t>7,878</a:t>
          </a:r>
          <a:r>
            <a:rPr kumimoji="1" lang="ja-JP" altLang="en-US"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5.0</a:t>
          </a:r>
          <a:r>
            <a:rPr kumimoji="1" lang="ja-JP" altLang="en-US" sz="1000" b="0" i="0" baseline="0">
              <a:solidFill>
                <a:sysClr val="windowText" lastClr="000000"/>
              </a:solidFill>
              <a:effectLst/>
              <a:latin typeface="+mn-lt"/>
              <a:ea typeface="+mn-ea"/>
              <a:cs typeface="+mn-cs"/>
            </a:rPr>
            <a:t>％）の増となった。増の要因としては、保育園運営費委託料や生活保護費、障碍者自立支援給付の増が挙げられる。</a:t>
          </a:r>
          <a:endParaRPr kumimoji="1" lang="en-US" altLang="ja-JP" sz="1000" b="0" i="0" baseline="0">
            <a:solidFill>
              <a:sysClr val="windowText" lastClr="000000"/>
            </a:solidFill>
            <a:effectLst/>
            <a:latin typeface="+mn-lt"/>
            <a:ea typeface="+mn-ea"/>
            <a:cs typeface="+mn-cs"/>
          </a:endParaRPr>
        </a:p>
        <a:p>
          <a:pPr eaLnBrk="1" fontAlgn="auto" latinLnBrk="0" hangingPunct="1"/>
          <a:r>
            <a:rPr kumimoji="1" lang="ja-JP" altLang="ja-JP" sz="1000" b="0" i="0" baseline="0">
              <a:solidFill>
                <a:sysClr val="windowText" lastClr="000000"/>
              </a:solidFill>
              <a:effectLst/>
              <a:latin typeface="+mn-lt"/>
              <a:ea typeface="+mn-ea"/>
              <a:cs typeface="+mn-cs"/>
            </a:rPr>
            <a:t>・繰出金については</a:t>
          </a:r>
          <a:r>
            <a:rPr kumimoji="1" lang="ja-JP" altLang="en-US" sz="1000" b="0" i="0" baseline="0">
              <a:solidFill>
                <a:sysClr val="windowText" lastClr="000000"/>
              </a:solidFill>
              <a:effectLst/>
              <a:latin typeface="+mn-lt"/>
              <a:ea typeface="+mn-ea"/>
              <a:cs typeface="+mn-cs"/>
            </a:rPr>
            <a:t>、</a:t>
          </a:r>
          <a:r>
            <a:rPr kumimoji="1" lang="ja-JP" altLang="ja-JP" sz="1000" b="0" i="0" baseline="0">
              <a:solidFill>
                <a:sysClr val="windowText" lastClr="000000"/>
              </a:solidFill>
              <a:effectLst/>
              <a:latin typeface="+mn-lt"/>
              <a:ea typeface="+mn-ea"/>
              <a:cs typeface="+mn-cs"/>
            </a:rPr>
            <a:t>住民一人当たりのコストが</a:t>
          </a:r>
          <a:r>
            <a:rPr kumimoji="1" lang="en-US" altLang="ja-JP" sz="1000" b="0" i="0" baseline="0">
              <a:solidFill>
                <a:sysClr val="windowText" lastClr="000000"/>
              </a:solidFill>
              <a:effectLst/>
              <a:latin typeface="+mn-lt"/>
              <a:ea typeface="+mn-ea"/>
              <a:cs typeface="+mn-cs"/>
            </a:rPr>
            <a:t>39,548</a:t>
          </a:r>
          <a:r>
            <a:rPr kumimoji="1" lang="ja-JP" altLang="ja-JP" sz="1000" b="0" i="0" baseline="0">
              <a:solidFill>
                <a:sysClr val="windowText" lastClr="000000"/>
              </a:solidFill>
              <a:effectLst/>
              <a:latin typeface="+mn-lt"/>
              <a:ea typeface="+mn-ea"/>
              <a:cs typeface="+mn-cs"/>
            </a:rPr>
            <a:t>円となり、前年度に比べ</a:t>
          </a:r>
          <a:r>
            <a:rPr kumimoji="1" lang="en-US" altLang="ja-JP" sz="1000" b="0" i="0" baseline="0">
              <a:solidFill>
                <a:sysClr val="windowText" lastClr="000000"/>
              </a:solidFill>
              <a:effectLst/>
              <a:latin typeface="+mn-lt"/>
              <a:ea typeface="+mn-ea"/>
              <a:cs typeface="+mn-cs"/>
            </a:rPr>
            <a:t>752</a:t>
          </a:r>
          <a:r>
            <a:rPr kumimoji="1" lang="ja-JP" altLang="ja-JP" sz="1000" b="0" i="0" baseline="0">
              <a:solidFill>
                <a:sysClr val="windowText" lastClr="000000"/>
              </a:solidFill>
              <a:effectLst/>
              <a:latin typeface="+mn-lt"/>
              <a:ea typeface="+mn-ea"/>
              <a:cs typeface="+mn-cs"/>
            </a:rPr>
            <a:t>円（</a:t>
          </a:r>
          <a:r>
            <a:rPr kumimoji="1" lang="en-US" altLang="ja-JP" sz="1000" b="0" i="0" baseline="0">
              <a:solidFill>
                <a:sysClr val="windowText" lastClr="000000"/>
              </a:solidFill>
              <a:effectLst/>
              <a:latin typeface="+mn-lt"/>
              <a:ea typeface="+mn-ea"/>
              <a:cs typeface="+mn-cs"/>
            </a:rPr>
            <a:t>1.9</a:t>
          </a:r>
          <a:r>
            <a:rPr kumimoji="1" lang="ja-JP" altLang="ja-JP" sz="1000" b="0" i="0" baseline="0">
              <a:solidFill>
                <a:sysClr val="windowText" lastClr="000000"/>
              </a:solidFill>
              <a:effectLst/>
              <a:latin typeface="+mn-lt"/>
              <a:ea typeface="+mn-ea"/>
              <a:cs typeface="+mn-cs"/>
            </a:rPr>
            <a:t>％）の増となった。増の要因としては、高齢化等による介護保険事業特別会計繰出金の増が挙げられる。</a:t>
          </a:r>
          <a:endParaRPr lang="ja-JP" altLang="ja-JP" sz="11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84,996
83,529
13.42
40,008,033
37,645,851
2,304,932
18,562,410
16,240,791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81178</xdr:rowOff>
    </xdr:from>
    <xdr:to>
      <xdr:col>24</xdr:col>
      <xdr:colOff>63500</xdr:colOff>
      <xdr:row>34</xdr:row>
      <xdr:rowOff>150216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10478"/>
          <a:ext cx="838200" cy="6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150216</xdr:rowOff>
    </xdr:from>
    <xdr:to>
      <xdr:col>19</xdr:col>
      <xdr:colOff>177800</xdr:colOff>
      <xdr:row>35</xdr:row>
      <xdr:rowOff>33630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795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33630</xdr:rowOff>
    </xdr:from>
    <xdr:to>
      <xdr:col>15</xdr:col>
      <xdr:colOff>50800</xdr:colOff>
      <xdr:row>35</xdr:row>
      <xdr:rowOff>64262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34380"/>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17170</xdr:rowOff>
    </xdr:from>
    <xdr:to>
      <xdr:col>10</xdr:col>
      <xdr:colOff>114300</xdr:colOff>
      <xdr:row>35</xdr:row>
      <xdr:rowOff>64262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17920"/>
          <a:ext cx="889000" cy="4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30378</xdr:rowOff>
    </xdr:from>
    <xdr:to>
      <xdr:col>24</xdr:col>
      <xdr:colOff>114300</xdr:colOff>
      <xdr:row>34</xdr:row>
      <xdr:rowOff>131978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5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53255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1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99416</xdr:rowOff>
    </xdr:from>
    <xdr:to>
      <xdr:col>20</xdr:col>
      <xdr:colOff>38100</xdr:colOff>
      <xdr:row>35</xdr:row>
      <xdr:rowOff>29566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2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46093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0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154280</xdr:rowOff>
    </xdr:from>
    <xdr:to>
      <xdr:col>15</xdr:col>
      <xdr:colOff>101600</xdr:colOff>
      <xdr:row>35</xdr:row>
      <xdr:rowOff>84430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100957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5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13462</xdr:rowOff>
    </xdr:from>
    <xdr:to>
      <xdr:col>10</xdr:col>
      <xdr:colOff>165100</xdr:colOff>
      <xdr:row>35</xdr:row>
      <xdr:rowOff>115062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131589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8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137820</xdr:rowOff>
    </xdr:from>
    <xdr:to>
      <xdr:col>6</xdr:col>
      <xdr:colOff>38100</xdr:colOff>
      <xdr:row>35</xdr:row>
      <xdr:rowOff>67970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84497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154442</xdr:rowOff>
    </xdr:from>
    <xdr:to>
      <xdr:col>24</xdr:col>
      <xdr:colOff>63500</xdr:colOff>
      <xdr:row>57</xdr:row>
      <xdr:rowOff>9999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55642"/>
          <a:ext cx="838200" cy="2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84008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85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149171</xdr:rowOff>
    </xdr:from>
    <xdr:to>
      <xdr:col>19</xdr:col>
      <xdr:colOff>177800</xdr:colOff>
      <xdr:row>57</xdr:row>
      <xdr:rowOff>9999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50371"/>
          <a:ext cx="889000" cy="3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69077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149171</xdr:rowOff>
    </xdr:from>
    <xdr:to>
      <xdr:col>15</xdr:col>
      <xdr:colOff>50800</xdr:colOff>
      <xdr:row>57</xdr:row>
      <xdr:rowOff>63570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50371"/>
          <a:ext cx="889000" cy="8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47582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2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149844</xdr:rowOff>
    </xdr:from>
    <xdr:to>
      <xdr:col>10</xdr:col>
      <xdr:colOff>114300</xdr:colOff>
      <xdr:row>57</xdr:row>
      <xdr:rowOff>63570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36694"/>
          <a:ext cx="889000" cy="59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103642</xdr:rowOff>
    </xdr:from>
    <xdr:to>
      <xdr:col>24</xdr:col>
      <xdr:colOff>114300</xdr:colOff>
      <xdr:row>57</xdr:row>
      <xdr:rowOff>33792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04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126519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5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130649</xdr:rowOff>
    </xdr:from>
    <xdr:to>
      <xdr:col>20</xdr:col>
      <xdr:colOff>38100</xdr:colOff>
      <xdr:row>57</xdr:row>
      <xdr:rowOff>60799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3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77326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50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98371</xdr:rowOff>
    </xdr:from>
    <xdr:to>
      <xdr:col>15</xdr:col>
      <xdr:colOff>101600</xdr:colOff>
      <xdr:row>57</xdr:row>
      <xdr:rowOff>28521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9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45048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47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12770</xdr:rowOff>
    </xdr:from>
    <xdr:to>
      <xdr:col>10</xdr:col>
      <xdr:colOff>165100</xdr:colOff>
      <xdr:row>57</xdr:row>
      <xdr:rowOff>114370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105497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7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99044</xdr:rowOff>
    </xdr:from>
    <xdr:to>
      <xdr:col>6</xdr:col>
      <xdr:colOff>38100</xdr:colOff>
      <xdr:row>54</xdr:row>
      <xdr:rowOff>29194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18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20321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278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156808</xdr:rowOff>
    </xdr:from>
    <xdr:to>
      <xdr:col>24</xdr:col>
      <xdr:colOff>63500</xdr:colOff>
      <xdr:row>74</xdr:row>
      <xdr:rowOff>18350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672658"/>
          <a:ext cx="838200" cy="32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156808</xdr:rowOff>
    </xdr:from>
    <xdr:to>
      <xdr:col>19</xdr:col>
      <xdr:colOff>177800</xdr:colOff>
      <xdr:row>74</xdr:row>
      <xdr:rowOff>142087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672658"/>
          <a:ext cx="889000" cy="15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73077</xdr:rowOff>
    </xdr:from>
    <xdr:to>
      <xdr:col>15</xdr:col>
      <xdr:colOff>50800</xdr:colOff>
      <xdr:row>74</xdr:row>
      <xdr:rowOff>142087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760377"/>
          <a:ext cx="889000" cy="69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73077</xdr:rowOff>
    </xdr:from>
    <xdr:to>
      <xdr:col>10</xdr:col>
      <xdr:colOff>114300</xdr:colOff>
      <xdr:row>76</xdr:row>
      <xdr:rowOff>2687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760377"/>
          <a:ext cx="889000" cy="27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139000</xdr:rowOff>
    </xdr:from>
    <xdr:to>
      <xdr:col>24</xdr:col>
      <xdr:colOff>114300</xdr:colOff>
      <xdr:row>74</xdr:row>
      <xdr:rowOff>69150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6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161877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06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106008</xdr:rowOff>
    </xdr:from>
    <xdr:to>
      <xdr:col>20</xdr:col>
      <xdr:colOff>38100</xdr:colOff>
      <xdr:row>74</xdr:row>
      <xdr:rowOff>36158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62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52685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397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91287</xdr:rowOff>
    </xdr:from>
    <xdr:to>
      <xdr:col>15</xdr:col>
      <xdr:colOff>101600</xdr:colOff>
      <xdr:row>75</xdr:row>
      <xdr:rowOff>21437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77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37964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553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22277</xdr:rowOff>
    </xdr:from>
    <xdr:to>
      <xdr:col>10</xdr:col>
      <xdr:colOff>165100</xdr:colOff>
      <xdr:row>74</xdr:row>
      <xdr:rowOff>123877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70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140404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48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123337</xdr:rowOff>
    </xdr:from>
    <xdr:to>
      <xdr:col>6</xdr:col>
      <xdr:colOff>38100</xdr:colOff>
      <xdr:row>76</xdr:row>
      <xdr:rowOff>53487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98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70014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75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73882</xdr:rowOff>
    </xdr:from>
    <xdr:to>
      <xdr:col>24</xdr:col>
      <xdr:colOff>63500</xdr:colOff>
      <xdr:row>98</xdr:row>
      <xdr:rowOff>85582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75982"/>
          <a:ext cx="838200" cy="1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57103</xdr:rowOff>
    </xdr:from>
    <xdr:to>
      <xdr:col>19</xdr:col>
      <xdr:colOff>177800</xdr:colOff>
      <xdr:row>98</xdr:row>
      <xdr:rowOff>73882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59203"/>
          <a:ext cx="889000" cy="1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57103</xdr:rowOff>
    </xdr:from>
    <xdr:to>
      <xdr:col>15</xdr:col>
      <xdr:colOff>50800</xdr:colOff>
      <xdr:row>98</xdr:row>
      <xdr:rowOff>73414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59203"/>
          <a:ext cx="889000" cy="1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73414</xdr:rowOff>
    </xdr:from>
    <xdr:to>
      <xdr:col>10</xdr:col>
      <xdr:colOff>114300</xdr:colOff>
      <xdr:row>98</xdr:row>
      <xdr:rowOff>106857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75514"/>
          <a:ext cx="889000" cy="3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34782</xdr:rowOff>
    </xdr:from>
    <xdr:to>
      <xdr:col>24</xdr:col>
      <xdr:colOff>114300</xdr:colOff>
      <xdr:row>98</xdr:row>
      <xdr:rowOff>136382</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3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23082</xdr:rowOff>
    </xdr:from>
    <xdr:to>
      <xdr:col>20</xdr:col>
      <xdr:colOff>38100</xdr:colOff>
      <xdr:row>98</xdr:row>
      <xdr:rowOff>124682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2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115809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1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6303</xdr:rowOff>
    </xdr:from>
    <xdr:to>
      <xdr:col>15</xdr:col>
      <xdr:colOff>101600</xdr:colOff>
      <xdr:row>98</xdr:row>
      <xdr:rowOff>107903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0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99030</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0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22614</xdr:rowOff>
    </xdr:from>
    <xdr:to>
      <xdr:col>10</xdr:col>
      <xdr:colOff>165100</xdr:colOff>
      <xdr:row>98</xdr:row>
      <xdr:rowOff>124214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2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115341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1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56057</xdr:rowOff>
    </xdr:from>
    <xdr:to>
      <xdr:col>6</xdr:col>
      <xdr:colOff>38100</xdr:colOff>
      <xdr:row>98</xdr:row>
      <xdr:rowOff>157657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148784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50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162814</xdr:rowOff>
    </xdr:from>
    <xdr:to>
      <xdr:col>55</xdr:col>
      <xdr:colOff>0</xdr:colOff>
      <xdr:row>38</xdr:row>
      <xdr:rowOff>163195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77914"/>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156464</xdr:rowOff>
    </xdr:from>
    <xdr:to>
      <xdr:col>50</xdr:col>
      <xdr:colOff>114300</xdr:colOff>
      <xdr:row>38</xdr:row>
      <xdr:rowOff>163195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71564"/>
          <a:ext cx="889000" cy="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156464</xdr:rowOff>
    </xdr:from>
    <xdr:to>
      <xdr:col>45</xdr:col>
      <xdr:colOff>177800</xdr:colOff>
      <xdr:row>38</xdr:row>
      <xdr:rowOff>157861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71564"/>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157861</xdr:rowOff>
    </xdr:from>
    <xdr:to>
      <xdr:col>41</xdr:col>
      <xdr:colOff>50800</xdr:colOff>
      <xdr:row>38</xdr:row>
      <xdr:rowOff>160528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67296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112014</xdr:rowOff>
    </xdr:from>
    <xdr:to>
      <xdr:col>55</xdr:col>
      <xdr:colOff>50800</xdr:colOff>
      <xdr:row>39</xdr:row>
      <xdr:rowOff>42164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2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112395</xdr:rowOff>
    </xdr:from>
    <xdr:to>
      <xdr:col>50</xdr:col>
      <xdr:colOff>165100</xdr:colOff>
      <xdr:row>39</xdr:row>
      <xdr:rowOff>42545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2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33672</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202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105664</xdr:rowOff>
    </xdr:from>
    <xdr:to>
      <xdr:col>46</xdr:col>
      <xdr:colOff>38100</xdr:colOff>
      <xdr:row>39</xdr:row>
      <xdr:rowOff>35814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2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26941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13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107061</xdr:rowOff>
    </xdr:from>
    <xdr:to>
      <xdr:col>41</xdr:col>
      <xdr:colOff>101600</xdr:colOff>
      <xdr:row>39</xdr:row>
      <xdr:rowOff>37211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2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28338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14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109728</xdr:rowOff>
    </xdr:from>
    <xdr:to>
      <xdr:col>36</xdr:col>
      <xdr:colOff>165100</xdr:colOff>
      <xdr:row>39</xdr:row>
      <xdr:rowOff>39878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2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31005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17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21857</xdr:rowOff>
    </xdr:from>
    <xdr:to>
      <xdr:col>55</xdr:col>
      <xdr:colOff>0</xdr:colOff>
      <xdr:row>59</xdr:row>
      <xdr:rowOff>24524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37407"/>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21857</xdr:rowOff>
    </xdr:from>
    <xdr:to>
      <xdr:col>50</xdr:col>
      <xdr:colOff>114300</xdr:colOff>
      <xdr:row>59</xdr:row>
      <xdr:rowOff>26124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37407"/>
          <a:ext cx="889000" cy="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9627</xdr:rowOff>
    </xdr:from>
    <xdr:to>
      <xdr:col>45</xdr:col>
      <xdr:colOff>177800</xdr:colOff>
      <xdr:row>59</xdr:row>
      <xdr:rowOff>26124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25177"/>
          <a:ext cx="889000" cy="1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9627</xdr:rowOff>
    </xdr:from>
    <xdr:to>
      <xdr:col>41</xdr:col>
      <xdr:colOff>50800</xdr:colOff>
      <xdr:row>59</xdr:row>
      <xdr:rowOff>17590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25177"/>
          <a:ext cx="889000" cy="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145174</xdr:rowOff>
    </xdr:from>
    <xdr:to>
      <xdr:col>55</xdr:col>
      <xdr:colOff>50800</xdr:colOff>
      <xdr:row>59</xdr:row>
      <xdr:rowOff>75324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60101</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04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142507</xdr:rowOff>
    </xdr:from>
    <xdr:to>
      <xdr:col>50</xdr:col>
      <xdr:colOff>165100</xdr:colOff>
      <xdr:row>59</xdr:row>
      <xdr:rowOff>72657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8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63784</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7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146774</xdr:rowOff>
    </xdr:from>
    <xdr:to>
      <xdr:col>46</xdr:col>
      <xdr:colOff>38100</xdr:colOff>
      <xdr:row>59</xdr:row>
      <xdr:rowOff>76924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9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68051</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83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130277</xdr:rowOff>
    </xdr:from>
    <xdr:to>
      <xdr:col>41</xdr:col>
      <xdr:colOff>101600</xdr:colOff>
      <xdr:row>59</xdr:row>
      <xdr:rowOff>60427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7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51554</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67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138240</xdr:rowOff>
    </xdr:from>
    <xdr:to>
      <xdr:col>36</xdr:col>
      <xdr:colOff>165100</xdr:colOff>
      <xdr:row>59</xdr:row>
      <xdr:rowOff>68390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59517</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5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6578</xdr:rowOff>
    </xdr:from>
    <xdr:to>
      <xdr:col>55</xdr:col>
      <xdr:colOff>0</xdr:colOff>
      <xdr:row>79</xdr:row>
      <xdr:rowOff>10007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51128"/>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143624</xdr:rowOff>
    </xdr:from>
    <xdr:to>
      <xdr:col>50</xdr:col>
      <xdr:colOff>114300</xdr:colOff>
      <xdr:row>79</xdr:row>
      <xdr:rowOff>6578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45274"/>
          <a:ext cx="889000" cy="20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143624</xdr:rowOff>
    </xdr:from>
    <xdr:to>
      <xdr:col>45</xdr:col>
      <xdr:colOff>177800</xdr:colOff>
      <xdr:row>78</xdr:row>
      <xdr:rowOff>42507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45274"/>
          <a:ext cx="889000" cy="7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42507</xdr:rowOff>
    </xdr:from>
    <xdr:to>
      <xdr:col>41</xdr:col>
      <xdr:colOff>50800</xdr:colOff>
      <xdr:row>78</xdr:row>
      <xdr:rowOff>73292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15607"/>
          <a:ext cx="889000" cy="30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130657</xdr:rowOff>
    </xdr:from>
    <xdr:to>
      <xdr:col>55</xdr:col>
      <xdr:colOff>50800</xdr:colOff>
      <xdr:row>79</xdr:row>
      <xdr:rowOff>60807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0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45584</xdr:rowOff>
    </xdr:from>
    <xdr:ext cx="378565"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18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127228</xdr:rowOff>
    </xdr:from>
    <xdr:to>
      <xdr:col>50</xdr:col>
      <xdr:colOff>165100</xdr:colOff>
      <xdr:row>79</xdr:row>
      <xdr:rowOff>57378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0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48505</xdr:rowOff>
    </xdr:from>
    <xdr:ext cx="378565"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50017" y="13593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92824</xdr:rowOff>
    </xdr:from>
    <xdr:to>
      <xdr:col>46</xdr:col>
      <xdr:colOff>38100</xdr:colOff>
      <xdr:row>78</xdr:row>
      <xdr:rowOff>22974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94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14101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8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163157</xdr:rowOff>
    </xdr:from>
    <xdr:to>
      <xdr:col>41</xdr:col>
      <xdr:colOff>101600</xdr:colOff>
      <xdr:row>78</xdr:row>
      <xdr:rowOff>93307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6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84434</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57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22492</xdr:rowOff>
    </xdr:from>
    <xdr:to>
      <xdr:col>36</xdr:col>
      <xdr:colOff>165100</xdr:colOff>
      <xdr:row>78</xdr:row>
      <xdr:rowOff>124092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9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115219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8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56432</xdr:rowOff>
    </xdr:from>
    <xdr:to>
      <xdr:col>55</xdr:col>
      <xdr:colOff>0</xdr:colOff>
      <xdr:row>99</xdr:row>
      <xdr:rowOff>104857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7029982"/>
          <a:ext cx="838200" cy="4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29324</xdr:rowOff>
    </xdr:from>
    <xdr:to>
      <xdr:col>50</xdr:col>
      <xdr:colOff>114300</xdr:colOff>
      <xdr:row>99</xdr:row>
      <xdr:rowOff>56432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7002874"/>
          <a:ext cx="889000" cy="2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29324</xdr:rowOff>
    </xdr:from>
    <xdr:to>
      <xdr:col>45</xdr:col>
      <xdr:colOff>177800</xdr:colOff>
      <xdr:row>99</xdr:row>
      <xdr:rowOff>115239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7002874"/>
          <a:ext cx="889000" cy="8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100400</xdr:rowOff>
    </xdr:from>
    <xdr:to>
      <xdr:col>41</xdr:col>
      <xdr:colOff>50800</xdr:colOff>
      <xdr:row>99</xdr:row>
      <xdr:rowOff>115239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7073950"/>
          <a:ext cx="889000" cy="1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54057</xdr:rowOff>
    </xdr:from>
    <xdr:to>
      <xdr:col>55</xdr:col>
      <xdr:colOff>50800</xdr:colOff>
      <xdr:row>99</xdr:row>
      <xdr:rowOff>155657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702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140434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94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5632</xdr:rowOff>
    </xdr:from>
    <xdr:to>
      <xdr:col>50</xdr:col>
      <xdr:colOff>165100</xdr:colOff>
      <xdr:row>99</xdr:row>
      <xdr:rowOff>107232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97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98359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7071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149974</xdr:rowOff>
    </xdr:from>
    <xdr:to>
      <xdr:col>46</xdr:col>
      <xdr:colOff>38100</xdr:colOff>
      <xdr:row>99</xdr:row>
      <xdr:rowOff>80124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95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71251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7044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64439</xdr:rowOff>
    </xdr:from>
    <xdr:to>
      <xdr:col>41</xdr:col>
      <xdr:colOff>101600</xdr:colOff>
      <xdr:row>99</xdr:row>
      <xdr:rowOff>166039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703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157166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7130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49600</xdr:rowOff>
    </xdr:from>
    <xdr:to>
      <xdr:col>36</xdr:col>
      <xdr:colOff>165100</xdr:colOff>
      <xdr:row>99</xdr:row>
      <xdr:rowOff>151200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702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142327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711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124955</xdr:rowOff>
    </xdr:from>
    <xdr:to>
      <xdr:col>85</xdr:col>
      <xdr:colOff>127000</xdr:colOff>
      <xdr:row>37</xdr:row>
      <xdr:rowOff>133204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68605"/>
          <a:ext cx="838200" cy="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131623</xdr:rowOff>
    </xdr:from>
    <xdr:to>
      <xdr:col>81</xdr:col>
      <xdr:colOff>50800</xdr:colOff>
      <xdr:row>37</xdr:row>
      <xdr:rowOff>133204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75273"/>
          <a:ext cx="889000" cy="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124498</xdr:rowOff>
    </xdr:from>
    <xdr:to>
      <xdr:col>76</xdr:col>
      <xdr:colOff>114300</xdr:colOff>
      <xdr:row>37</xdr:row>
      <xdr:rowOff>131623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68148"/>
          <a:ext cx="8890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86798</xdr:rowOff>
    </xdr:from>
    <xdr:to>
      <xdr:col>71</xdr:col>
      <xdr:colOff>177800</xdr:colOff>
      <xdr:row>37</xdr:row>
      <xdr:rowOff>124498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30448"/>
          <a:ext cx="889000" cy="3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136993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74155</xdr:rowOff>
    </xdr:from>
    <xdr:to>
      <xdr:col>85</xdr:col>
      <xdr:colOff>177800</xdr:colOff>
      <xdr:row>38</xdr:row>
      <xdr:rowOff>4305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160532</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3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82404</xdr:rowOff>
    </xdr:from>
    <xdr:to>
      <xdr:col>81</xdr:col>
      <xdr:colOff>101600</xdr:colOff>
      <xdr:row>38</xdr:row>
      <xdr:rowOff>12554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2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3681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1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80823</xdr:rowOff>
    </xdr:from>
    <xdr:to>
      <xdr:col>76</xdr:col>
      <xdr:colOff>165100</xdr:colOff>
      <xdr:row>38</xdr:row>
      <xdr:rowOff>10973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2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2100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1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73698</xdr:rowOff>
    </xdr:from>
    <xdr:to>
      <xdr:col>72</xdr:col>
      <xdr:colOff>38100</xdr:colOff>
      <xdr:row>38</xdr:row>
      <xdr:rowOff>3848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1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166425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1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35998</xdr:rowOff>
    </xdr:from>
    <xdr:to>
      <xdr:col>67</xdr:col>
      <xdr:colOff>101600</xdr:colOff>
      <xdr:row>37</xdr:row>
      <xdr:rowOff>137598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7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154125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15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32436</xdr:rowOff>
    </xdr:from>
    <xdr:to>
      <xdr:col>85</xdr:col>
      <xdr:colOff>127000</xdr:colOff>
      <xdr:row>58</xdr:row>
      <xdr:rowOff>66459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76536"/>
          <a:ext cx="8382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66459</xdr:rowOff>
    </xdr:from>
    <xdr:to>
      <xdr:col>81</xdr:col>
      <xdr:colOff>50800</xdr:colOff>
      <xdr:row>58</xdr:row>
      <xdr:rowOff>97675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10010559"/>
          <a:ext cx="889000" cy="3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97675</xdr:rowOff>
    </xdr:from>
    <xdr:to>
      <xdr:col>76</xdr:col>
      <xdr:colOff>114300</xdr:colOff>
      <xdr:row>58</xdr:row>
      <xdr:rowOff>115303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41775"/>
          <a:ext cx="889000" cy="1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97510</xdr:rowOff>
    </xdr:from>
    <xdr:to>
      <xdr:col>71</xdr:col>
      <xdr:colOff>177800</xdr:colOff>
      <xdr:row>58</xdr:row>
      <xdr:rowOff>115303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870160"/>
          <a:ext cx="889000" cy="18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1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153086</xdr:rowOff>
    </xdr:from>
    <xdr:to>
      <xdr:col>85</xdr:col>
      <xdr:colOff>177800</xdr:colOff>
      <xdr:row>58</xdr:row>
      <xdr:rowOff>83236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2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131513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0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15659</xdr:rowOff>
    </xdr:from>
    <xdr:to>
      <xdr:col>81</xdr:col>
      <xdr:colOff>101600</xdr:colOff>
      <xdr:row>58</xdr:row>
      <xdr:rowOff>117259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5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108386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52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46875</xdr:rowOff>
    </xdr:from>
    <xdr:to>
      <xdr:col>76</xdr:col>
      <xdr:colOff>165100</xdr:colOff>
      <xdr:row>58</xdr:row>
      <xdr:rowOff>148475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9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139602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8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64503</xdr:rowOff>
    </xdr:from>
    <xdr:to>
      <xdr:col>72</xdr:col>
      <xdr:colOff>38100</xdr:colOff>
      <xdr:row>58</xdr:row>
      <xdr:rowOff>166103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0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157230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0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46710</xdr:rowOff>
    </xdr:from>
    <xdr:to>
      <xdr:col>67</xdr:col>
      <xdr:colOff>101600</xdr:colOff>
      <xdr:row>57</xdr:row>
      <xdr:rowOff>148310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164837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59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85728</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30278"/>
          <a:ext cx="889000" cy="1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85728</xdr:rowOff>
    </xdr:from>
    <xdr:to>
      <xdr:col>71</xdr:col>
      <xdr:colOff>177800</xdr:colOff>
      <xdr:row>79</xdr:row>
      <xdr:rowOff>92804</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30278"/>
          <a:ext cx="88900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129081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67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34928</xdr:rowOff>
    </xdr:from>
    <xdr:to>
      <xdr:col>72</xdr:col>
      <xdr:colOff>38100</xdr:colOff>
      <xdr:row>79</xdr:row>
      <xdr:rowOff>136528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7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153055</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335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42004</xdr:rowOff>
    </xdr:from>
    <xdr:to>
      <xdr:col>67</xdr:col>
      <xdr:colOff>101600</xdr:colOff>
      <xdr:row>79</xdr:row>
      <xdr:rowOff>143604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8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134731</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679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130099</xdr:rowOff>
    </xdr:from>
    <xdr:to>
      <xdr:col>85</xdr:col>
      <xdr:colOff>127000</xdr:colOff>
      <xdr:row>97</xdr:row>
      <xdr:rowOff>137491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760749"/>
          <a:ext cx="838200" cy="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119532</xdr:rowOff>
    </xdr:from>
    <xdr:to>
      <xdr:col>81</xdr:col>
      <xdr:colOff>50800</xdr:colOff>
      <xdr:row>97</xdr:row>
      <xdr:rowOff>130099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50182"/>
          <a:ext cx="889000" cy="10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119532</xdr:rowOff>
    </xdr:from>
    <xdr:to>
      <xdr:col>76</xdr:col>
      <xdr:colOff>114300</xdr:colOff>
      <xdr:row>97</xdr:row>
      <xdr:rowOff>124613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750182"/>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124613</xdr:rowOff>
    </xdr:from>
    <xdr:to>
      <xdr:col>71</xdr:col>
      <xdr:colOff>177800</xdr:colOff>
      <xdr:row>97</xdr:row>
      <xdr:rowOff>129820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755263"/>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86691</xdr:rowOff>
    </xdr:from>
    <xdr:to>
      <xdr:col>85</xdr:col>
      <xdr:colOff>177800</xdr:colOff>
      <xdr:row>98</xdr:row>
      <xdr:rowOff>16841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71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1618</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3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79299</xdr:rowOff>
    </xdr:from>
    <xdr:to>
      <xdr:col>81</xdr:col>
      <xdr:colOff>101600</xdr:colOff>
      <xdr:row>98</xdr:row>
      <xdr:rowOff>9449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70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576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80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68732</xdr:rowOff>
    </xdr:from>
    <xdr:to>
      <xdr:col>76</xdr:col>
      <xdr:colOff>165100</xdr:colOff>
      <xdr:row>97</xdr:row>
      <xdr:rowOff>170332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9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161459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73813</xdr:rowOff>
    </xdr:from>
    <xdr:to>
      <xdr:col>72</xdr:col>
      <xdr:colOff>38100</xdr:colOff>
      <xdr:row>98</xdr:row>
      <xdr:rowOff>3963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70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166540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97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79020</xdr:rowOff>
    </xdr:from>
    <xdr:to>
      <xdr:col>67</xdr:col>
      <xdr:colOff>101600</xdr:colOff>
      <xdr:row>98</xdr:row>
      <xdr:rowOff>9170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70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297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80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ysClr val="windowText" lastClr="000000"/>
              </a:solidFill>
              <a:effectLst/>
              <a:latin typeface="+mn-lt"/>
              <a:ea typeface="+mn-ea"/>
              <a:cs typeface="+mn-cs"/>
            </a:rPr>
            <a:t>・類似団体との比較では、議会費、総務費、民生費が平均を上回った。その他の費目については、類似団体を下回った。　</a:t>
          </a:r>
          <a:endParaRPr lang="ja-JP" altLang="ja-JP" sz="105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・総務費については、一人当たりのコストが</a:t>
          </a:r>
          <a:r>
            <a:rPr kumimoji="1" lang="en-US" altLang="ja-JP" sz="1050" b="0" i="0" baseline="0">
              <a:solidFill>
                <a:sysClr val="windowText" lastClr="000000"/>
              </a:solidFill>
              <a:effectLst/>
              <a:latin typeface="+mn-lt"/>
              <a:ea typeface="+mn-ea"/>
              <a:cs typeface="+mn-cs"/>
            </a:rPr>
            <a:t>70,243</a:t>
          </a:r>
          <a:r>
            <a:rPr kumimoji="1" lang="ja-JP" altLang="ja-JP" sz="1050" b="0" i="0" baseline="0">
              <a:solidFill>
                <a:sysClr val="windowText" lastClr="000000"/>
              </a:solidFill>
              <a:effectLst/>
              <a:latin typeface="+mn-lt"/>
              <a:ea typeface="+mn-ea"/>
              <a:cs typeface="+mn-cs"/>
            </a:rPr>
            <a:t>円となり、前年度に比べ</a:t>
          </a:r>
          <a:r>
            <a:rPr kumimoji="1" lang="en-US" altLang="ja-JP" sz="1050" b="0" i="0" baseline="0">
              <a:solidFill>
                <a:sysClr val="windowText" lastClr="000000"/>
              </a:solidFill>
              <a:effectLst/>
              <a:latin typeface="+mn-lt"/>
              <a:ea typeface="+mn-ea"/>
              <a:cs typeface="+mn-cs"/>
            </a:rPr>
            <a:t>4,135</a:t>
          </a:r>
          <a:r>
            <a:rPr kumimoji="1" lang="ja-JP" altLang="ja-JP" sz="1050" b="0" i="0" baseline="0">
              <a:solidFill>
                <a:sysClr val="windowText" lastClr="000000"/>
              </a:solidFill>
              <a:effectLst/>
              <a:latin typeface="+mn-lt"/>
              <a:ea typeface="+mn-ea"/>
              <a:cs typeface="+mn-cs"/>
            </a:rPr>
            <a:t>円（</a:t>
          </a:r>
          <a:r>
            <a:rPr kumimoji="1" lang="en-US" altLang="ja-JP" sz="1050" b="0" i="0" baseline="0">
              <a:solidFill>
                <a:sysClr val="windowText" lastClr="000000"/>
              </a:solidFill>
              <a:effectLst/>
              <a:latin typeface="+mn-lt"/>
              <a:ea typeface="+mn-ea"/>
              <a:cs typeface="+mn-cs"/>
            </a:rPr>
            <a:t>6.3</a:t>
          </a:r>
          <a:r>
            <a:rPr kumimoji="1" lang="ja-JP" altLang="ja-JP" sz="1050" b="0" i="0" baseline="0">
              <a:solidFill>
                <a:sysClr val="windowText" lastClr="000000"/>
              </a:solidFill>
              <a:effectLst/>
              <a:latin typeface="+mn-lt"/>
              <a:ea typeface="+mn-ea"/>
              <a:cs typeface="+mn-cs"/>
            </a:rPr>
            <a:t>％）の</a:t>
          </a:r>
          <a:r>
            <a:rPr kumimoji="1" lang="ja-JP" altLang="en-US" sz="1050" b="0" i="0" baseline="0">
              <a:solidFill>
                <a:sysClr val="windowText" lastClr="000000"/>
              </a:solidFill>
              <a:effectLst/>
              <a:latin typeface="+mn-lt"/>
              <a:ea typeface="+mn-ea"/>
              <a:cs typeface="+mn-cs"/>
            </a:rPr>
            <a:t>増</a:t>
          </a:r>
          <a:r>
            <a:rPr kumimoji="1" lang="ja-JP" altLang="ja-JP" sz="1050" b="0" i="0" baseline="0">
              <a:solidFill>
                <a:sysClr val="windowText" lastClr="000000"/>
              </a:solidFill>
              <a:effectLst/>
              <a:latin typeface="+mn-lt"/>
              <a:ea typeface="+mn-ea"/>
              <a:cs typeface="+mn-cs"/>
            </a:rPr>
            <a:t>となった。</a:t>
          </a:r>
          <a:r>
            <a:rPr kumimoji="1" lang="ja-JP" altLang="en-US" sz="1050" b="0" i="0" baseline="0">
              <a:solidFill>
                <a:sysClr val="windowText" lastClr="000000"/>
              </a:solidFill>
              <a:effectLst/>
              <a:latin typeface="+mn-lt"/>
              <a:ea typeface="+mn-ea"/>
              <a:cs typeface="+mn-cs"/>
            </a:rPr>
            <a:t>増</a:t>
          </a:r>
          <a:r>
            <a:rPr kumimoji="1" lang="ja-JP" altLang="ja-JP" sz="1050" b="0" i="0" baseline="0">
              <a:solidFill>
                <a:sysClr val="windowText" lastClr="000000"/>
              </a:solidFill>
              <a:effectLst/>
              <a:latin typeface="+mn-lt"/>
              <a:ea typeface="+mn-ea"/>
              <a:cs typeface="+mn-cs"/>
            </a:rPr>
            <a:t>の要因としては、</a:t>
          </a:r>
          <a:r>
            <a:rPr kumimoji="1" lang="ja-JP" altLang="en-US" sz="1050" b="0" i="0" baseline="0">
              <a:solidFill>
                <a:sysClr val="windowText" lastClr="000000"/>
              </a:solidFill>
              <a:effectLst/>
              <a:latin typeface="+mn-lt"/>
              <a:ea typeface="+mn-ea"/>
              <a:cs typeface="+mn-cs"/>
            </a:rPr>
            <a:t>地方公共団体情報システムの標準化対応業務委託料</a:t>
          </a:r>
          <a:r>
            <a:rPr kumimoji="1" lang="ja-JP" altLang="ja-JP" sz="1050" b="0" i="0" baseline="0">
              <a:solidFill>
                <a:sysClr val="windowText" lastClr="000000"/>
              </a:solidFill>
              <a:effectLst/>
              <a:latin typeface="+mn-lt"/>
              <a:ea typeface="+mn-ea"/>
              <a:cs typeface="+mn-cs"/>
            </a:rPr>
            <a:t>の</a:t>
          </a:r>
          <a:r>
            <a:rPr kumimoji="1" lang="ja-JP" altLang="en-US" sz="1050" b="0" i="0" baseline="0">
              <a:solidFill>
                <a:sysClr val="windowText" lastClr="000000"/>
              </a:solidFill>
              <a:effectLst/>
              <a:latin typeface="+mn-lt"/>
              <a:ea typeface="+mn-ea"/>
              <a:cs typeface="+mn-cs"/>
            </a:rPr>
            <a:t>皆増</a:t>
          </a:r>
          <a:r>
            <a:rPr kumimoji="1" lang="ja-JP" altLang="ja-JP" sz="1050" b="0" i="0" baseline="0">
              <a:solidFill>
                <a:sysClr val="windowText" lastClr="000000"/>
              </a:solidFill>
              <a:effectLst/>
              <a:latin typeface="+mn-lt"/>
              <a:ea typeface="+mn-ea"/>
              <a:cs typeface="+mn-cs"/>
            </a:rPr>
            <a:t>が挙げられる。</a:t>
          </a:r>
          <a:endParaRPr lang="ja-JP" altLang="ja-JP" sz="105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・民生費については、一人当たりのコストが</a:t>
          </a:r>
          <a:r>
            <a:rPr kumimoji="1" lang="en-US" altLang="ja-JP" sz="1050" b="0" i="0" baseline="0">
              <a:solidFill>
                <a:sysClr val="windowText" lastClr="000000"/>
              </a:solidFill>
              <a:effectLst/>
              <a:latin typeface="+mn-lt"/>
              <a:ea typeface="+mn-ea"/>
              <a:cs typeface="+mn-cs"/>
            </a:rPr>
            <a:t>238,271</a:t>
          </a:r>
          <a:r>
            <a:rPr kumimoji="1" lang="ja-JP" altLang="ja-JP" sz="1050" b="0" i="0" baseline="0">
              <a:solidFill>
                <a:sysClr val="windowText" lastClr="000000"/>
              </a:solidFill>
              <a:effectLst/>
              <a:latin typeface="+mn-lt"/>
              <a:ea typeface="+mn-ea"/>
              <a:cs typeface="+mn-cs"/>
            </a:rPr>
            <a:t>円となり、前年度に比べ</a:t>
          </a:r>
          <a:r>
            <a:rPr kumimoji="1" lang="en-US" altLang="ja-JP" sz="1050" b="0" i="0" baseline="0">
              <a:solidFill>
                <a:sysClr val="windowText" lastClr="000000"/>
              </a:solidFill>
              <a:effectLst/>
              <a:latin typeface="+mn-lt"/>
              <a:ea typeface="+mn-ea"/>
              <a:cs typeface="+mn-cs"/>
            </a:rPr>
            <a:t>3,608</a:t>
          </a:r>
          <a:r>
            <a:rPr kumimoji="1" lang="ja-JP" altLang="ja-JP" sz="1050" b="0" i="0" baseline="0">
              <a:solidFill>
                <a:sysClr val="windowText" lastClr="000000"/>
              </a:solidFill>
              <a:effectLst/>
              <a:latin typeface="+mn-lt"/>
              <a:ea typeface="+mn-ea"/>
              <a:cs typeface="+mn-cs"/>
            </a:rPr>
            <a:t>円（</a:t>
          </a:r>
          <a:r>
            <a:rPr kumimoji="1" lang="en-US" altLang="ja-JP" sz="1050" b="0" i="0" baseline="0">
              <a:solidFill>
                <a:sysClr val="windowText" lastClr="000000"/>
              </a:solidFill>
              <a:effectLst/>
              <a:latin typeface="+mn-lt"/>
              <a:ea typeface="+mn-ea"/>
              <a:cs typeface="+mn-cs"/>
            </a:rPr>
            <a:t>1.5</a:t>
          </a:r>
          <a:r>
            <a:rPr kumimoji="1" lang="ja-JP" altLang="ja-JP" sz="1050" b="0" i="0" baseline="0">
              <a:solidFill>
                <a:sysClr val="windowText" lastClr="000000"/>
              </a:solidFill>
              <a:effectLst/>
              <a:latin typeface="+mn-lt"/>
              <a:ea typeface="+mn-ea"/>
              <a:cs typeface="+mn-cs"/>
            </a:rPr>
            <a:t>％）の増となった。増の要因としては、保育園</a:t>
          </a:r>
          <a:r>
            <a:rPr kumimoji="1" lang="ja-JP" altLang="en-US" sz="1050" b="0" i="0" baseline="0">
              <a:solidFill>
                <a:sysClr val="windowText" lastClr="000000"/>
              </a:solidFill>
              <a:effectLst/>
              <a:latin typeface="+mn-lt"/>
              <a:ea typeface="+mn-ea"/>
              <a:cs typeface="+mn-cs"/>
            </a:rPr>
            <a:t>運営費委託料や低所得者支援及び定額減税補足給付金</a:t>
          </a:r>
          <a:r>
            <a:rPr kumimoji="1" lang="ja-JP" altLang="ja-JP" sz="1050" b="0" i="0" baseline="0">
              <a:solidFill>
                <a:sysClr val="windowText" lastClr="000000"/>
              </a:solidFill>
              <a:effectLst/>
              <a:latin typeface="+mn-lt"/>
              <a:ea typeface="+mn-ea"/>
              <a:cs typeface="+mn-cs"/>
            </a:rPr>
            <a:t>の増が挙げられる。</a:t>
          </a:r>
          <a:br>
            <a:rPr kumimoji="1" lang="en-US" altLang="ja-JP" sz="1050" b="0" i="0" baseline="0">
              <a:solidFill>
                <a:sysClr val="windowText" lastClr="000000"/>
              </a:solidFill>
              <a:effectLst/>
              <a:latin typeface="+mn-lt"/>
              <a:ea typeface="+mn-ea"/>
              <a:cs typeface="+mn-cs"/>
            </a:rPr>
          </a:br>
          <a:r>
            <a:rPr kumimoji="1" lang="ja-JP" altLang="ja-JP" sz="1050" b="0" i="0" baseline="0">
              <a:solidFill>
                <a:sysClr val="windowText" lastClr="000000"/>
              </a:solidFill>
              <a:effectLst/>
              <a:latin typeface="+mn-lt"/>
              <a:ea typeface="+mn-ea"/>
              <a:cs typeface="+mn-cs"/>
            </a:rPr>
            <a:t>・衛生費については、一人当たりのコストが</a:t>
          </a:r>
          <a:r>
            <a:rPr kumimoji="1" lang="en-US" altLang="ja-JP" sz="1050" b="0" i="0" baseline="0">
              <a:solidFill>
                <a:sysClr val="windowText" lastClr="000000"/>
              </a:solidFill>
              <a:effectLst/>
              <a:latin typeface="+mn-lt"/>
              <a:ea typeface="+mn-ea"/>
              <a:cs typeface="+mn-cs"/>
            </a:rPr>
            <a:t>34,204</a:t>
          </a:r>
          <a:r>
            <a:rPr kumimoji="1" lang="ja-JP" altLang="ja-JP" sz="1050" b="0" i="0" baseline="0">
              <a:solidFill>
                <a:sysClr val="windowText" lastClr="000000"/>
              </a:solidFill>
              <a:effectLst/>
              <a:latin typeface="+mn-lt"/>
              <a:ea typeface="+mn-ea"/>
              <a:cs typeface="+mn-cs"/>
            </a:rPr>
            <a:t>円となり、前年度に比べ</a:t>
          </a:r>
          <a:r>
            <a:rPr kumimoji="1" lang="en-US" altLang="ja-JP" sz="1050" b="0" i="0" baseline="0">
              <a:solidFill>
                <a:sysClr val="windowText" lastClr="000000"/>
              </a:solidFill>
              <a:effectLst/>
              <a:latin typeface="+mn-lt"/>
              <a:ea typeface="+mn-ea"/>
              <a:cs typeface="+mn-cs"/>
            </a:rPr>
            <a:t>3,071</a:t>
          </a:r>
          <a:r>
            <a:rPr kumimoji="1" lang="ja-JP" altLang="en-US" sz="1050" b="0" i="0" baseline="0">
              <a:solidFill>
                <a:sysClr val="windowText" lastClr="000000"/>
              </a:solidFill>
              <a:effectLst/>
              <a:latin typeface="+mn-lt"/>
              <a:ea typeface="+mn-ea"/>
              <a:cs typeface="+mn-cs"/>
            </a:rPr>
            <a:t>円</a:t>
          </a:r>
          <a:r>
            <a:rPr kumimoji="1" lang="ja-JP" altLang="ja-JP" sz="1050" b="0" i="0" baseline="0">
              <a:solidFill>
                <a:sysClr val="windowText" lastClr="000000"/>
              </a:solidFill>
              <a:effectLst/>
              <a:latin typeface="+mn-lt"/>
              <a:ea typeface="+mn-ea"/>
              <a:cs typeface="+mn-cs"/>
            </a:rPr>
            <a:t>（</a:t>
          </a:r>
          <a:r>
            <a:rPr kumimoji="1" lang="en-US" altLang="ja-JP" sz="1050" b="0" i="0" baseline="0">
              <a:solidFill>
                <a:sysClr val="windowText" lastClr="000000"/>
              </a:solidFill>
              <a:effectLst/>
              <a:latin typeface="+mn-lt"/>
              <a:ea typeface="+mn-ea"/>
              <a:cs typeface="+mn-cs"/>
            </a:rPr>
            <a:t>8.2</a:t>
          </a:r>
          <a:r>
            <a:rPr kumimoji="1" lang="ja-JP" altLang="ja-JP" sz="1050" b="0" i="0" baseline="0">
              <a:solidFill>
                <a:sysClr val="windowText" lastClr="000000"/>
              </a:solidFill>
              <a:effectLst/>
              <a:latin typeface="+mn-lt"/>
              <a:ea typeface="+mn-ea"/>
              <a:cs typeface="+mn-cs"/>
            </a:rPr>
            <a:t>％）の減となった。減の要因としては、新型コロナウイルスワクチン接種に係る経費の減が挙げられる。</a:t>
          </a:r>
          <a:endParaRPr lang="ja-JP" altLang="ja-JP" sz="1050">
            <a:solidFill>
              <a:sysClr val="windowText" lastClr="000000"/>
            </a:solidFill>
            <a:effectLst/>
          </a:endParaRPr>
        </a:p>
        <a:p>
          <a:pPr eaLnBrk="1" fontAlgn="auto" latinLnBrk="0" hangingPunct="1"/>
          <a:r>
            <a:rPr kumimoji="1" lang="ja-JP" altLang="ja-JP" sz="1050" b="0" i="0" baseline="0">
              <a:solidFill>
                <a:sysClr val="windowText" lastClr="000000"/>
              </a:solidFill>
              <a:effectLst/>
              <a:latin typeface="+mn-lt"/>
              <a:ea typeface="+mn-ea"/>
              <a:cs typeface="+mn-cs"/>
            </a:rPr>
            <a:t>・</a:t>
          </a:r>
          <a:r>
            <a:rPr kumimoji="1" lang="ja-JP" altLang="en-US" sz="1050" b="0" i="0" baseline="0">
              <a:solidFill>
                <a:sysClr val="windowText" lastClr="000000"/>
              </a:solidFill>
              <a:effectLst/>
              <a:latin typeface="+mn-lt"/>
              <a:ea typeface="+mn-ea"/>
              <a:cs typeface="+mn-cs"/>
            </a:rPr>
            <a:t>土木</a:t>
          </a:r>
          <a:r>
            <a:rPr kumimoji="1" lang="ja-JP" altLang="ja-JP" sz="1050" b="0" i="0" baseline="0">
              <a:solidFill>
                <a:sysClr val="windowText" lastClr="000000"/>
              </a:solidFill>
              <a:effectLst/>
              <a:latin typeface="+mn-lt"/>
              <a:ea typeface="+mn-ea"/>
              <a:cs typeface="+mn-cs"/>
            </a:rPr>
            <a:t>費については、一人当たりのコストが</a:t>
          </a:r>
          <a:r>
            <a:rPr kumimoji="1" lang="en-US" altLang="ja-JP" sz="1050" b="0" i="0" baseline="0">
              <a:solidFill>
                <a:sysClr val="windowText" lastClr="000000"/>
              </a:solidFill>
              <a:effectLst/>
              <a:latin typeface="+mn-lt"/>
              <a:ea typeface="+mn-ea"/>
              <a:cs typeface="+mn-cs"/>
            </a:rPr>
            <a:t>16,829</a:t>
          </a:r>
          <a:r>
            <a:rPr kumimoji="1" lang="ja-JP" altLang="ja-JP" sz="1050" b="0" i="0" baseline="0">
              <a:solidFill>
                <a:sysClr val="windowText" lastClr="000000"/>
              </a:solidFill>
              <a:effectLst/>
              <a:latin typeface="+mn-lt"/>
              <a:ea typeface="+mn-ea"/>
              <a:cs typeface="+mn-cs"/>
            </a:rPr>
            <a:t>円となり、前年度に比べ</a:t>
          </a:r>
          <a:r>
            <a:rPr kumimoji="1" lang="en-US" altLang="ja-JP" sz="1050" b="0" i="0" baseline="0">
              <a:solidFill>
                <a:sysClr val="windowText" lastClr="000000"/>
              </a:solidFill>
              <a:effectLst/>
              <a:latin typeface="+mn-lt"/>
              <a:ea typeface="+mn-ea"/>
              <a:cs typeface="+mn-cs"/>
            </a:rPr>
            <a:t>2,542</a:t>
          </a:r>
          <a:r>
            <a:rPr kumimoji="1" lang="ja-JP" altLang="ja-JP" sz="1050" b="0" i="0" baseline="0">
              <a:solidFill>
                <a:sysClr val="windowText" lastClr="000000"/>
              </a:solidFill>
              <a:effectLst/>
              <a:latin typeface="+mn-lt"/>
              <a:ea typeface="+mn-ea"/>
              <a:cs typeface="+mn-cs"/>
            </a:rPr>
            <a:t>円（</a:t>
          </a:r>
          <a:r>
            <a:rPr kumimoji="1" lang="en-US" altLang="ja-JP" sz="1050" b="0" i="0" baseline="0">
              <a:solidFill>
                <a:sysClr val="windowText" lastClr="000000"/>
              </a:solidFill>
              <a:effectLst/>
              <a:latin typeface="+mn-lt"/>
              <a:ea typeface="+mn-ea"/>
              <a:cs typeface="+mn-cs"/>
            </a:rPr>
            <a:t>13.1</a:t>
          </a:r>
          <a:r>
            <a:rPr kumimoji="1" lang="ja-JP" altLang="ja-JP" sz="1050" b="0" i="0" baseline="0">
              <a:solidFill>
                <a:sysClr val="windowText" lastClr="000000"/>
              </a:solidFill>
              <a:effectLst/>
              <a:latin typeface="+mn-lt"/>
              <a:ea typeface="+mn-ea"/>
              <a:cs typeface="+mn-cs"/>
            </a:rPr>
            <a:t>％）の減となった。減の要因としては、</a:t>
          </a:r>
          <a:r>
            <a:rPr kumimoji="1" lang="ja-JP" altLang="en-US" sz="1050" b="0" i="0" baseline="0">
              <a:solidFill>
                <a:sysClr val="windowText" lastClr="000000"/>
              </a:solidFill>
              <a:effectLst/>
              <a:latin typeface="+mn-lt"/>
              <a:ea typeface="+mn-ea"/>
              <a:cs typeface="+mn-cs"/>
            </a:rPr>
            <a:t>下水道事業会計繰出金</a:t>
          </a:r>
          <a:r>
            <a:rPr kumimoji="1" lang="ja-JP" altLang="ja-JP" sz="1050" b="0" i="0" baseline="0">
              <a:solidFill>
                <a:sysClr val="windowText" lastClr="000000"/>
              </a:solidFill>
              <a:effectLst/>
              <a:latin typeface="+mn-lt"/>
              <a:ea typeface="+mn-ea"/>
              <a:cs typeface="+mn-cs"/>
            </a:rPr>
            <a:t>の減が挙げられる。</a:t>
          </a:r>
          <a:endParaRPr kumimoji="1" lang="en-US" altLang="ja-JP" sz="1050" b="0" i="0" baseline="0">
            <a:solidFill>
              <a:sysClr val="windowText" lastClr="000000"/>
            </a:solidFill>
            <a:effectLst/>
            <a:latin typeface="+mn-lt"/>
            <a:ea typeface="+mn-ea"/>
            <a:cs typeface="+mn-cs"/>
          </a:endParaRPr>
        </a:p>
        <a:p>
          <a:pPr eaLnBrk="1" fontAlgn="auto" latinLnBrk="0" hangingPunct="1"/>
          <a:r>
            <a:rPr kumimoji="1" lang="ja-JP" altLang="en-US" sz="1050" b="0" i="0" baseline="0">
              <a:solidFill>
                <a:sysClr val="windowText" lastClr="000000"/>
              </a:solidFill>
              <a:effectLst/>
              <a:latin typeface="+mn-lt"/>
              <a:ea typeface="+mn-ea"/>
              <a:cs typeface="+mn-cs"/>
            </a:rPr>
            <a:t>・教育費については、一人当たりのコストが</a:t>
          </a:r>
          <a:r>
            <a:rPr kumimoji="1" lang="en-US" altLang="ja-JP" sz="1050" b="0" i="0" baseline="0">
              <a:solidFill>
                <a:sysClr val="windowText" lastClr="000000"/>
              </a:solidFill>
              <a:effectLst/>
              <a:latin typeface="+mn-lt"/>
              <a:ea typeface="+mn-ea"/>
              <a:cs typeface="+mn-cs"/>
            </a:rPr>
            <a:t>44,446</a:t>
          </a:r>
          <a:r>
            <a:rPr kumimoji="1" lang="ja-JP" altLang="en-US" sz="1050" b="0" i="0" baseline="0">
              <a:solidFill>
                <a:sysClr val="windowText" lastClr="000000"/>
              </a:solidFill>
              <a:effectLst/>
              <a:latin typeface="+mn-lt"/>
              <a:ea typeface="+mn-ea"/>
              <a:cs typeface="+mn-cs"/>
            </a:rPr>
            <a:t>円となり、前年度に比べ</a:t>
          </a:r>
          <a:r>
            <a:rPr kumimoji="1" lang="en-US" altLang="ja-JP" sz="1050" b="0" i="0" baseline="0">
              <a:solidFill>
                <a:sysClr val="windowText" lastClr="000000"/>
              </a:solidFill>
              <a:effectLst/>
              <a:latin typeface="+mn-lt"/>
              <a:ea typeface="+mn-ea"/>
              <a:cs typeface="+mn-cs"/>
            </a:rPr>
            <a:t>2,679</a:t>
          </a:r>
          <a:r>
            <a:rPr kumimoji="1" lang="ja-JP" altLang="en-US" sz="1050" b="0" i="0" baseline="0">
              <a:solidFill>
                <a:sysClr val="windowText" lastClr="000000"/>
              </a:solidFill>
              <a:effectLst/>
              <a:latin typeface="+mn-lt"/>
              <a:ea typeface="+mn-ea"/>
              <a:cs typeface="+mn-cs"/>
            </a:rPr>
            <a:t>円（</a:t>
          </a:r>
          <a:r>
            <a:rPr kumimoji="1" lang="en-US" altLang="ja-JP" sz="1050" b="0" i="0" baseline="0">
              <a:solidFill>
                <a:sysClr val="windowText" lastClr="000000"/>
              </a:solidFill>
              <a:effectLst/>
              <a:latin typeface="+mn-lt"/>
              <a:ea typeface="+mn-ea"/>
              <a:cs typeface="+mn-cs"/>
            </a:rPr>
            <a:t>6.4</a:t>
          </a:r>
          <a:r>
            <a:rPr kumimoji="1" lang="ja-JP" altLang="en-US" sz="1050" b="0" i="0" baseline="0">
              <a:solidFill>
                <a:sysClr val="windowText" lastClr="000000"/>
              </a:solidFill>
              <a:effectLst/>
              <a:latin typeface="+mn-lt"/>
              <a:ea typeface="+mn-ea"/>
              <a:cs typeface="+mn-cs"/>
            </a:rPr>
            <a:t>％）の増となった。増の要因としては、市民体育館空調及び照明設備等更新工事費や学校給食費負担軽減助成金の増が挙げられる。</a:t>
          </a:r>
          <a:endParaRPr lang="ja-JP" altLang="ja-JP" sz="105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ysClr val="windowText" lastClr="000000"/>
              </a:solidFill>
              <a:effectLst/>
              <a:latin typeface="+mn-lt"/>
              <a:ea typeface="+mn-ea"/>
              <a:cs typeface="+mn-cs"/>
            </a:rPr>
            <a:t>　財政調整基金については、令和</a:t>
          </a:r>
          <a:r>
            <a:rPr kumimoji="1" lang="ja-JP" altLang="en-US" sz="1100" b="0" i="0" baseline="0">
              <a:solidFill>
                <a:sysClr val="windowText" lastClr="000000"/>
              </a:solidFill>
              <a:effectLst/>
              <a:latin typeface="+mn-lt"/>
              <a:ea typeface="+mn-ea"/>
              <a:cs typeface="+mn-cs"/>
            </a:rPr>
            <a:t>６</a:t>
          </a:r>
          <a:r>
            <a:rPr kumimoji="1" lang="ja-JP" altLang="ja-JP" sz="1100" b="0" i="0" baseline="0">
              <a:solidFill>
                <a:sysClr val="windowText" lastClr="000000"/>
              </a:solidFill>
              <a:effectLst/>
              <a:latin typeface="+mn-lt"/>
              <a:ea typeface="+mn-ea"/>
              <a:cs typeface="+mn-cs"/>
            </a:rPr>
            <a:t>年度決算剰余金等の積立を行った結果、積立額が取崩額を上回ったため残高は前年度よりも増加し、標準財政規模費で</a:t>
          </a:r>
          <a:r>
            <a:rPr kumimoji="1" lang="ja-JP" altLang="en-US" sz="1100" b="0" i="0" baseline="0">
              <a:solidFill>
                <a:sysClr val="windowText" lastClr="000000"/>
              </a:solidFill>
              <a:effectLst/>
              <a:latin typeface="+mn-lt"/>
              <a:ea typeface="+mn-ea"/>
              <a:cs typeface="+mn-cs"/>
            </a:rPr>
            <a:t>も</a:t>
          </a:r>
          <a:r>
            <a:rPr kumimoji="1" lang="en-US" altLang="ja-JP" sz="1100" b="0" i="0" baseline="0">
              <a:solidFill>
                <a:sysClr val="windowText" lastClr="000000"/>
              </a:solidFill>
              <a:effectLst/>
              <a:latin typeface="+mn-lt"/>
              <a:ea typeface="+mn-ea"/>
              <a:cs typeface="+mn-cs"/>
            </a:rPr>
            <a:t>2.1</a:t>
          </a:r>
          <a:r>
            <a:rPr kumimoji="1" lang="ja-JP" altLang="en-US" sz="1100" b="0" i="0" baseline="0">
              <a:solidFill>
                <a:sysClr val="windowText" lastClr="000000"/>
              </a:solidFill>
              <a:effectLst/>
              <a:latin typeface="+mn-lt"/>
              <a:ea typeface="+mn-ea"/>
              <a:cs typeface="+mn-cs"/>
            </a:rPr>
            <a:t>ポイント</a:t>
          </a:r>
          <a:r>
            <a:rPr kumimoji="1" lang="ja-JP" altLang="ja-JP" sz="1100" b="0" i="0" baseline="0">
              <a:solidFill>
                <a:sysClr val="windowText" lastClr="000000"/>
              </a:solidFill>
              <a:effectLst/>
              <a:latin typeface="+mn-lt"/>
              <a:ea typeface="+mn-ea"/>
              <a:cs typeface="+mn-cs"/>
            </a:rPr>
            <a:t>の</a:t>
          </a:r>
          <a:r>
            <a:rPr kumimoji="1" lang="ja-JP" altLang="en-US" sz="1100" b="0" i="0" baseline="0">
              <a:solidFill>
                <a:sysClr val="windowText" lastClr="000000"/>
              </a:solidFill>
              <a:effectLst/>
              <a:latin typeface="+mn-lt"/>
              <a:ea typeface="+mn-ea"/>
              <a:cs typeface="+mn-cs"/>
            </a:rPr>
            <a:t>増</a:t>
          </a:r>
          <a:r>
            <a:rPr kumimoji="1" lang="ja-JP" altLang="ja-JP" sz="1100" b="0" i="0" baseline="0">
              <a:solidFill>
                <a:sysClr val="windowText" lastClr="000000"/>
              </a:solidFill>
              <a:effectLst/>
              <a:latin typeface="+mn-lt"/>
              <a:ea typeface="+mn-ea"/>
              <a:cs typeface="+mn-cs"/>
            </a:rPr>
            <a:t>となった。。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実質収支額については、すべての年度で歳入額が歳出額を上回っているため、</a:t>
          </a:r>
          <a:r>
            <a:rPr kumimoji="1" lang="en-US" altLang="ja-JP" sz="1100" b="0" i="0" baseline="0">
              <a:solidFill>
                <a:sysClr val="windowText" lastClr="000000"/>
              </a:solidFill>
              <a:effectLst/>
              <a:latin typeface="+mn-lt"/>
              <a:ea typeface="+mn-ea"/>
              <a:cs typeface="+mn-cs"/>
            </a:rPr>
            <a:t>10</a:t>
          </a:r>
          <a:r>
            <a:rPr kumimoji="1" lang="ja-JP" altLang="ja-JP" sz="1100" b="0" i="0" baseline="0">
              <a:solidFill>
                <a:sysClr val="windowText" lastClr="000000"/>
              </a:solidFill>
              <a:effectLst/>
              <a:latin typeface="+mn-lt"/>
              <a:ea typeface="+mn-ea"/>
              <a:cs typeface="+mn-cs"/>
            </a:rPr>
            <a:t>％から</a:t>
          </a:r>
          <a:r>
            <a:rPr kumimoji="1" lang="en-US" altLang="ja-JP" sz="1100" b="0" i="0" baseline="0">
              <a:solidFill>
                <a:sysClr val="windowText" lastClr="000000"/>
              </a:solidFill>
              <a:effectLst/>
              <a:latin typeface="+mn-lt"/>
              <a:ea typeface="+mn-ea"/>
              <a:cs typeface="+mn-cs"/>
            </a:rPr>
            <a:t>16</a:t>
          </a:r>
          <a:r>
            <a:rPr kumimoji="1" lang="ja-JP" altLang="ja-JP" sz="1100" b="0" i="0" baseline="0">
              <a:solidFill>
                <a:sysClr val="windowText" lastClr="000000"/>
              </a:solidFill>
              <a:effectLst/>
              <a:latin typeface="+mn-lt"/>
              <a:ea typeface="+mn-ea"/>
              <a:cs typeface="+mn-cs"/>
            </a:rPr>
            <a:t>％台で推移している。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実質単年度収支は、実質収支が前年度と比較し</a:t>
          </a:r>
          <a:r>
            <a:rPr kumimoji="1" lang="ja-JP" altLang="en-US" sz="1100" b="0" i="0" baseline="0">
              <a:solidFill>
                <a:sysClr val="windowText" lastClr="000000"/>
              </a:solidFill>
              <a:effectLst/>
              <a:latin typeface="+mn-lt"/>
              <a:ea typeface="+mn-ea"/>
              <a:cs typeface="+mn-cs"/>
            </a:rPr>
            <a:t>増加</a:t>
          </a:r>
          <a:r>
            <a:rPr kumimoji="1" lang="ja-JP" altLang="ja-JP" sz="1100" b="0" i="0" baseline="0">
              <a:solidFill>
                <a:sysClr val="windowText" lastClr="000000"/>
              </a:solidFill>
              <a:effectLst/>
              <a:latin typeface="+mn-lt"/>
              <a:ea typeface="+mn-ea"/>
              <a:cs typeface="+mn-cs"/>
            </a:rPr>
            <a:t>したことにより単年度収支が</a:t>
          </a:r>
          <a:r>
            <a:rPr kumimoji="1" lang="ja-JP" altLang="en-US" sz="1100" b="0" i="0" baseline="0">
              <a:solidFill>
                <a:sysClr val="windowText" lastClr="000000"/>
              </a:solidFill>
              <a:effectLst/>
              <a:latin typeface="+mn-lt"/>
              <a:ea typeface="+mn-ea"/>
              <a:cs typeface="+mn-cs"/>
            </a:rPr>
            <a:t>黒字</a:t>
          </a:r>
          <a:r>
            <a:rPr kumimoji="1" lang="ja-JP" altLang="ja-JP" sz="1100" b="0" i="0" baseline="0">
              <a:solidFill>
                <a:sysClr val="windowText" lastClr="000000"/>
              </a:solidFill>
              <a:effectLst/>
              <a:latin typeface="+mn-lt"/>
              <a:ea typeface="+mn-ea"/>
              <a:cs typeface="+mn-cs"/>
            </a:rPr>
            <a:t>となったことから、</a:t>
          </a:r>
          <a:r>
            <a:rPr kumimoji="1" lang="ja-JP" altLang="en-US" sz="1100" b="0" i="0" baseline="0">
              <a:solidFill>
                <a:sysClr val="windowText" lastClr="000000"/>
              </a:solidFill>
              <a:effectLst/>
              <a:latin typeface="+mn-lt"/>
              <a:ea typeface="+mn-ea"/>
              <a:cs typeface="+mn-cs"/>
            </a:rPr>
            <a:t>前年度から</a:t>
          </a:r>
          <a:r>
            <a:rPr kumimoji="1" lang="en-US" altLang="ja-JP" sz="1100" b="0" i="0" baseline="0">
              <a:solidFill>
                <a:sysClr val="windowText" lastClr="000000"/>
              </a:solidFill>
              <a:effectLst/>
              <a:latin typeface="+mn-lt"/>
              <a:ea typeface="+mn-ea"/>
              <a:cs typeface="+mn-cs"/>
            </a:rPr>
            <a:t>9.1</a:t>
          </a:r>
          <a:r>
            <a:rPr kumimoji="1" lang="ja-JP" altLang="en-US" sz="1100" b="0" i="0" baseline="0">
              <a:solidFill>
                <a:sysClr val="windowText" lastClr="000000"/>
              </a:solidFill>
              <a:effectLst/>
              <a:latin typeface="+mn-lt"/>
              <a:ea typeface="+mn-ea"/>
              <a:cs typeface="+mn-cs"/>
            </a:rPr>
            <a:t>ポイント増加し</a:t>
          </a:r>
          <a:r>
            <a:rPr kumimoji="1" lang="ja-JP" altLang="ja-JP" sz="1100" b="0" i="0" baseline="0">
              <a:solidFill>
                <a:sysClr val="windowText" lastClr="000000"/>
              </a:solidFill>
              <a:effectLst/>
              <a:latin typeface="+mn-lt"/>
              <a:ea typeface="+mn-ea"/>
              <a:cs typeface="+mn-cs"/>
            </a:rPr>
            <a:t>た。</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ysClr val="windowText" lastClr="000000"/>
              </a:solidFill>
              <a:effectLst/>
              <a:latin typeface="+mn-lt"/>
              <a:ea typeface="+mn-ea"/>
              <a:cs typeface="+mn-cs"/>
            </a:rPr>
            <a:t>　令和</a:t>
          </a:r>
          <a:r>
            <a:rPr kumimoji="1" lang="ja-JP" altLang="en-US" sz="1100" b="0" i="0" baseline="0">
              <a:solidFill>
                <a:sysClr val="windowText" lastClr="000000"/>
              </a:solidFill>
              <a:effectLst/>
              <a:latin typeface="+mn-lt"/>
              <a:ea typeface="+mn-ea"/>
              <a:cs typeface="+mn-cs"/>
            </a:rPr>
            <a:t>６</a:t>
          </a:r>
          <a:r>
            <a:rPr kumimoji="1" lang="ja-JP" altLang="ja-JP" sz="1100" b="0" i="0" baseline="0">
              <a:solidFill>
                <a:sysClr val="windowText" lastClr="000000"/>
              </a:solidFill>
              <a:effectLst/>
              <a:latin typeface="+mn-lt"/>
              <a:ea typeface="+mn-ea"/>
              <a:cs typeface="+mn-cs"/>
            </a:rPr>
            <a:t>年度は全会計で黒字となったことから、連結実質赤字比率は算定されなかった。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a:t>
          </a:r>
          <a:r>
            <a:rPr kumimoji="1" lang="ja-JP" altLang="en-US" sz="1100" b="0" i="0" baseline="0">
              <a:solidFill>
                <a:sysClr val="windowText" lastClr="000000"/>
              </a:solidFill>
              <a:effectLst/>
              <a:latin typeface="+mn-lt"/>
              <a:ea typeface="+mn-ea"/>
              <a:cs typeface="+mn-cs"/>
            </a:rPr>
            <a:t>下水道事業会計については</a:t>
          </a:r>
          <a:r>
            <a:rPr kumimoji="1" lang="ja-JP" altLang="ja-JP" sz="1100" b="0" i="0" baseline="0">
              <a:solidFill>
                <a:sysClr val="windowText" lastClr="000000"/>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３年ごとに</a:t>
          </a:r>
          <a:r>
            <a:rPr kumimoji="1" lang="ja-JP" altLang="ja-JP" sz="1100" b="0" i="0" baseline="0">
              <a:solidFill>
                <a:sysClr val="windowText" lastClr="000000"/>
              </a:solidFill>
              <a:effectLst/>
              <a:latin typeface="+mn-lt"/>
              <a:ea typeface="+mn-ea"/>
              <a:cs typeface="+mn-cs"/>
            </a:rPr>
            <a:t>下水道使用料の見直しを行う</a:t>
          </a:r>
          <a:r>
            <a:rPr kumimoji="1" lang="ja-JP" altLang="en-US" sz="1100" b="0" i="0" baseline="0">
              <a:solidFill>
                <a:sysClr val="windowText" lastClr="000000"/>
              </a:solidFill>
              <a:effectLst/>
              <a:latin typeface="+mn-lt"/>
              <a:ea typeface="+mn-ea"/>
              <a:cs typeface="+mn-cs"/>
            </a:rPr>
            <a:t>などにより</a:t>
          </a:r>
          <a:r>
            <a:rPr kumimoji="1" lang="ja-JP" altLang="ja-JP" sz="1100" b="0" i="0" baseline="0">
              <a:solidFill>
                <a:sysClr val="windowText" lastClr="000000"/>
              </a:solidFill>
              <a:effectLst/>
              <a:latin typeface="+mn-lt"/>
              <a:ea typeface="+mn-ea"/>
              <a:cs typeface="+mn-cs"/>
            </a:rPr>
            <a:t>、経営基盤の強化に努める。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40008033</v>
      </c>
      <c r="BO4" s="358"/>
      <c r="BP4" s="358"/>
      <c r="BQ4" s="358"/>
      <c r="BR4" s="358"/>
      <c r="BS4" s="358"/>
      <c r="BT4" s="358"/>
      <c r="BU4" s="359"/>
      <c r="BV4" s="357">
        <v>39921593</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12.4</v>
      </c>
      <c r="CU4" s="364"/>
      <c r="CV4" s="364"/>
      <c r="CW4" s="364"/>
      <c r="CX4" s="364"/>
      <c r="CY4" s="364"/>
      <c r="CZ4" s="364"/>
      <c r="DA4" s="365"/>
      <c r="DB4" s="363">
        <v>10.8</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37645851</v>
      </c>
      <c r="BO5" s="395"/>
      <c r="BP5" s="395"/>
      <c r="BQ5" s="395"/>
      <c r="BR5" s="395"/>
      <c r="BS5" s="395"/>
      <c r="BT5" s="395"/>
      <c r="BU5" s="396"/>
      <c r="BV5" s="394">
        <v>37903345</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93.1</v>
      </c>
      <c r="CU5" s="392"/>
      <c r="CV5" s="392"/>
      <c r="CW5" s="392"/>
      <c r="CX5" s="392"/>
      <c r="CY5" s="392"/>
      <c r="CZ5" s="392"/>
      <c r="DA5" s="393"/>
      <c r="DB5" s="391">
        <v>96.7</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2362182</v>
      </c>
      <c r="BO6" s="395"/>
      <c r="BP6" s="395"/>
      <c r="BQ6" s="395"/>
      <c r="BR6" s="395"/>
      <c r="BS6" s="395"/>
      <c r="BT6" s="395"/>
      <c r="BU6" s="396"/>
      <c r="BV6" s="394">
        <v>2018248</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93.1</v>
      </c>
      <c r="CU6" s="432"/>
      <c r="CV6" s="432"/>
      <c r="CW6" s="432"/>
      <c r="CX6" s="432"/>
      <c r="CY6" s="432"/>
      <c r="CZ6" s="432"/>
      <c r="DA6" s="433"/>
      <c r="DB6" s="431">
        <v>97.2</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57250</v>
      </c>
      <c r="BO7" s="395"/>
      <c r="BP7" s="395"/>
      <c r="BQ7" s="395"/>
      <c r="BR7" s="395"/>
      <c r="BS7" s="395"/>
      <c r="BT7" s="395"/>
      <c r="BU7" s="396"/>
      <c r="BV7" s="394">
        <v>59503</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18562410</v>
      </c>
      <c r="CU7" s="395"/>
      <c r="CV7" s="395"/>
      <c r="CW7" s="395"/>
      <c r="CX7" s="395"/>
      <c r="CY7" s="395"/>
      <c r="CZ7" s="395"/>
      <c r="DA7" s="396"/>
      <c r="DB7" s="394">
        <v>18171966</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2304932</v>
      </c>
      <c r="BO8" s="395"/>
      <c r="BP8" s="395"/>
      <c r="BQ8" s="395"/>
      <c r="BR8" s="395"/>
      <c r="BS8" s="395"/>
      <c r="BT8" s="395"/>
      <c r="BU8" s="396"/>
      <c r="BV8" s="394">
        <v>1958745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0.77</v>
      </c>
      <c r="CU8" s="435"/>
      <c r="CV8" s="435"/>
      <c r="CW8" s="435"/>
      <c r="CX8" s="435"/>
      <c r="CY8" s="435"/>
      <c r="CZ8" s="435"/>
      <c r="DA8" s="436"/>
      <c r="DB8" s="434">
        <v>0.78</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83901</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346187</v>
      </c>
      <c r="BO9" s="395"/>
      <c r="BP9" s="395"/>
      <c r="BQ9" s="395"/>
      <c r="BR9" s="395"/>
      <c r="BS9" s="395"/>
      <c r="BT9" s="395"/>
      <c r="BU9" s="396"/>
      <c r="BV9" s="394">
        <v>-927651</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6.7</v>
      </c>
      <c r="CU9" s="392"/>
      <c r="CV9" s="392"/>
      <c r="CW9" s="392"/>
      <c r="CX9" s="392"/>
      <c r="CY9" s="392"/>
      <c r="CZ9" s="392"/>
      <c r="DA9" s="393"/>
      <c r="DB9" s="391">
        <v>6.7</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85157</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980533</v>
      </c>
      <c r="BO10" s="395"/>
      <c r="BP10" s="395"/>
      <c r="BQ10" s="395"/>
      <c r="BR10" s="395"/>
      <c r="BS10" s="395"/>
      <c r="BT10" s="395"/>
      <c r="BU10" s="396"/>
      <c r="BV10" s="394">
        <v>1443239</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84996</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535504</v>
      </c>
      <c r="BO12" s="395"/>
      <c r="BP12" s="395"/>
      <c r="BQ12" s="395"/>
      <c r="BR12" s="395"/>
      <c r="BS12" s="395"/>
      <c r="BT12" s="395"/>
      <c r="BU12" s="396"/>
      <c r="BV12" s="394">
        <v>1395878</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83529</v>
      </c>
      <c r="S13" s="479"/>
      <c r="T13" s="479"/>
      <c r="U13" s="479"/>
      <c r="V13" s="480"/>
      <c r="W13" s="410" t="s">
        <v>131</v>
      </c>
      <c r="X13" s="411"/>
      <c r="Y13" s="411"/>
      <c r="Z13" s="411"/>
      <c r="AA13" s="411"/>
      <c r="AB13" s="401"/>
      <c r="AC13" s="445">
        <v>261</v>
      </c>
      <c r="AD13" s="446"/>
      <c r="AE13" s="446"/>
      <c r="AF13" s="446"/>
      <c r="AG13" s="488"/>
      <c r="AH13" s="445">
        <v>292</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791216</v>
      </c>
      <c r="BO13" s="395"/>
      <c r="BP13" s="395"/>
      <c r="BQ13" s="395"/>
      <c r="BR13" s="395"/>
      <c r="BS13" s="395"/>
      <c r="BT13" s="395"/>
      <c r="BU13" s="396"/>
      <c r="BV13" s="394">
        <v>-880290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-0.2</v>
      </c>
      <c r="CU13" s="392"/>
      <c r="CV13" s="392"/>
      <c r="CW13" s="392"/>
      <c r="CX13" s="392"/>
      <c r="CY13" s="392"/>
      <c r="CZ13" s="392"/>
      <c r="DA13" s="393"/>
      <c r="DB13" s="391">
        <v>-0.6</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85085</v>
      </c>
      <c r="S14" s="479"/>
      <c r="T14" s="479"/>
      <c r="U14" s="479"/>
      <c r="V14" s="480"/>
      <c r="W14" s="384"/>
      <c r="X14" s="385"/>
      <c r="Y14" s="385"/>
      <c r="Z14" s="385"/>
      <c r="AA14" s="385"/>
      <c r="AB14" s="374"/>
      <c r="AC14" s="481">
        <v>0.7</v>
      </c>
      <c r="AD14" s="482"/>
      <c r="AE14" s="482"/>
      <c r="AF14" s="482"/>
      <c r="AG14" s="483"/>
      <c r="AH14" s="481">
        <v>0.8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83692</v>
      </c>
      <c r="S15" s="479"/>
      <c r="T15" s="479"/>
      <c r="U15" s="479"/>
      <c r="V15" s="480"/>
      <c r="W15" s="410" t="s">
        <v>137</v>
      </c>
      <c r="X15" s="411"/>
      <c r="Y15" s="411"/>
      <c r="Z15" s="411"/>
      <c r="AA15" s="411"/>
      <c r="AB15" s="401"/>
      <c r="AC15" s="445">
        <v>6875</v>
      </c>
      <c r="AD15" s="446"/>
      <c r="AE15" s="446"/>
      <c r="AF15" s="446"/>
      <c r="AG15" s="488"/>
      <c r="AH15" s="445">
        <v>7439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11532656</v>
      </c>
      <c r="BO15" s="358"/>
      <c r="BP15" s="358"/>
      <c r="BQ15" s="358"/>
      <c r="BR15" s="358"/>
      <c r="BS15" s="358"/>
      <c r="BT15" s="358"/>
      <c r="BU15" s="359"/>
      <c r="BV15" s="357">
        <v>11590205</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19.399999999999999</v>
      </c>
      <c r="AD16" s="482"/>
      <c r="AE16" s="482"/>
      <c r="AF16" s="482"/>
      <c r="AG16" s="483"/>
      <c r="AH16" s="481">
        <v>21.5</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15344139</v>
      </c>
      <c r="BO16" s="395"/>
      <c r="BP16" s="395"/>
      <c r="BQ16" s="395"/>
      <c r="BR16" s="395"/>
      <c r="BS16" s="395"/>
      <c r="BT16" s="395"/>
      <c r="BU16" s="396"/>
      <c r="BV16" s="394">
        <v>14885532</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28369</v>
      </c>
      <c r="AD17" s="446"/>
      <c r="AE17" s="446"/>
      <c r="AF17" s="446"/>
      <c r="AG17" s="488"/>
      <c r="AH17" s="445">
        <v>26949</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14656894</v>
      </c>
      <c r="BO17" s="395"/>
      <c r="BP17" s="395"/>
      <c r="BQ17" s="395"/>
      <c r="BR17" s="395"/>
      <c r="BS17" s="395"/>
      <c r="BT17" s="395"/>
      <c r="BU17" s="396"/>
      <c r="BV17" s="394">
        <v>14738763</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13.42</v>
      </c>
      <c r="M18" s="518"/>
      <c r="N18" s="518"/>
      <c r="O18" s="518"/>
      <c r="P18" s="518"/>
      <c r="Q18" s="518"/>
      <c r="R18" s="519"/>
      <c r="S18" s="519"/>
      <c r="T18" s="519"/>
      <c r="U18" s="519"/>
      <c r="V18" s="520"/>
      <c r="W18" s="412"/>
      <c r="X18" s="413"/>
      <c r="Y18" s="413"/>
      <c r="Z18" s="413"/>
      <c r="AA18" s="413"/>
      <c r="AB18" s="404"/>
      <c r="AC18" s="521">
        <v>79.900000000000006</v>
      </c>
      <c r="AD18" s="522"/>
      <c r="AE18" s="522"/>
      <c r="AF18" s="522"/>
      <c r="AG18" s="523"/>
      <c r="AH18" s="521">
        <v>77.7</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18010085</v>
      </c>
      <c r="BO18" s="395"/>
      <c r="BP18" s="395"/>
      <c r="BQ18" s="395"/>
      <c r="BR18" s="395"/>
      <c r="BS18" s="395"/>
      <c r="BT18" s="395"/>
      <c r="BU18" s="396"/>
      <c r="BV18" s="394">
        <v>17483048</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6252</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24866899</v>
      </c>
      <c r="BO19" s="395"/>
      <c r="BP19" s="395"/>
      <c r="BQ19" s="395"/>
      <c r="BR19" s="395"/>
      <c r="BS19" s="395"/>
      <c r="BT19" s="395"/>
      <c r="BU19" s="396"/>
      <c r="BV19" s="394">
        <v>25883021</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36336</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16240791</v>
      </c>
      <c r="BO22" s="358"/>
      <c r="BP22" s="358"/>
      <c r="BQ22" s="358"/>
      <c r="BR22" s="358"/>
      <c r="BS22" s="358"/>
      <c r="BT22" s="358"/>
      <c r="BU22" s="359"/>
      <c r="BV22" s="357">
        <v>17319178</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13624802</v>
      </c>
      <c r="BO23" s="395"/>
      <c r="BP23" s="395"/>
      <c r="BQ23" s="395"/>
      <c r="BR23" s="395"/>
      <c r="BS23" s="395"/>
      <c r="BT23" s="395"/>
      <c r="BU23" s="396"/>
      <c r="BV23" s="394">
        <v>14358941</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8950</v>
      </c>
      <c r="R24" s="446"/>
      <c r="S24" s="446"/>
      <c r="T24" s="446"/>
      <c r="U24" s="446"/>
      <c r="V24" s="488"/>
      <c r="W24" s="540"/>
      <c r="X24" s="541"/>
      <c r="Y24" s="542"/>
      <c r="Z24" s="444" t="s">
        <v>162</v>
      </c>
      <c r="AA24" s="424"/>
      <c r="AB24" s="424"/>
      <c r="AC24" s="424"/>
      <c r="AD24" s="424"/>
      <c r="AE24" s="424"/>
      <c r="AF24" s="424"/>
      <c r="AG24" s="425"/>
      <c r="AH24" s="445">
        <v>407</v>
      </c>
      <c r="AI24" s="446"/>
      <c r="AJ24" s="446"/>
      <c r="AK24" s="446"/>
      <c r="AL24" s="488"/>
      <c r="AM24" s="445">
        <v>1293853</v>
      </c>
      <c r="AN24" s="446"/>
      <c r="AO24" s="446"/>
      <c r="AP24" s="446"/>
      <c r="AQ24" s="446"/>
      <c r="AR24" s="488"/>
      <c r="AS24" s="445">
        <v>3179</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4207229</v>
      </c>
      <c r="BO24" s="395"/>
      <c r="BP24" s="395"/>
      <c r="BQ24" s="395"/>
      <c r="BR24" s="395"/>
      <c r="BS24" s="395"/>
      <c r="BT24" s="395"/>
      <c r="BU24" s="396"/>
      <c r="BV24" s="394">
        <v>4074885</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7660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5854990</v>
      </c>
      <c r="BO25" s="358"/>
      <c r="BP25" s="358"/>
      <c r="BQ25" s="358"/>
      <c r="BR25" s="358"/>
      <c r="BS25" s="358"/>
      <c r="BT25" s="358"/>
      <c r="BU25" s="359"/>
      <c r="BV25" s="357">
        <v>5464617</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7100</v>
      </c>
      <c r="R26" s="446"/>
      <c r="S26" s="446"/>
      <c r="T26" s="446"/>
      <c r="U26" s="446"/>
      <c r="V26" s="488"/>
      <c r="W26" s="540"/>
      <c r="X26" s="541"/>
      <c r="Y26" s="542"/>
      <c r="Z26" s="444" t="s">
        <v>168</v>
      </c>
      <c r="AA26" s="546"/>
      <c r="AB26" s="546"/>
      <c r="AC26" s="546"/>
      <c r="AD26" s="546"/>
      <c r="AE26" s="546"/>
      <c r="AF26" s="546"/>
      <c r="AG26" s="547"/>
      <c r="AH26" s="445">
        <v>11</v>
      </c>
      <c r="AI26" s="446"/>
      <c r="AJ26" s="446"/>
      <c r="AK26" s="446"/>
      <c r="AL26" s="488"/>
      <c r="AM26" s="445">
        <v>34045</v>
      </c>
      <c r="AN26" s="446"/>
      <c r="AO26" s="446"/>
      <c r="AP26" s="446"/>
      <c r="AQ26" s="446"/>
      <c r="AR26" s="488"/>
      <c r="AS26" s="445">
        <v>3095</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5290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v>100000</v>
      </c>
      <c r="BO27" s="514"/>
      <c r="BP27" s="514"/>
      <c r="BQ27" s="514"/>
      <c r="BR27" s="514"/>
      <c r="BS27" s="514"/>
      <c r="BT27" s="514"/>
      <c r="BU27" s="515"/>
      <c r="BV27" s="513">
        <v>100000</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4840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3043910</v>
      </c>
      <c r="BO28" s="358"/>
      <c r="BP28" s="358"/>
      <c r="BQ28" s="358"/>
      <c r="BR28" s="358"/>
      <c r="BS28" s="358"/>
      <c r="BT28" s="358"/>
      <c r="BU28" s="359"/>
      <c r="BV28" s="357">
        <v>2598881</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20</v>
      </c>
      <c r="M29" s="446"/>
      <c r="N29" s="446"/>
      <c r="O29" s="446"/>
      <c r="P29" s="488"/>
      <c r="Q29" s="445">
        <v>4580</v>
      </c>
      <c r="R29" s="446"/>
      <c r="S29" s="446"/>
      <c r="T29" s="446"/>
      <c r="U29" s="446"/>
      <c r="V29" s="488"/>
      <c r="W29" s="543"/>
      <c r="X29" s="544"/>
      <c r="Y29" s="545"/>
      <c r="Z29" s="444" t="s">
        <v>178</v>
      </c>
      <c r="AA29" s="424"/>
      <c r="AB29" s="424"/>
      <c r="AC29" s="424"/>
      <c r="AD29" s="424"/>
      <c r="AE29" s="424"/>
      <c r="AF29" s="424"/>
      <c r="AG29" s="425"/>
      <c r="AH29" s="445">
        <v>409</v>
      </c>
      <c r="AI29" s="446"/>
      <c r="AJ29" s="446"/>
      <c r="AK29" s="446"/>
      <c r="AL29" s="488"/>
      <c r="AM29" s="445">
        <v>1302315</v>
      </c>
      <c r="AN29" s="446"/>
      <c r="AO29" s="446"/>
      <c r="AP29" s="446"/>
      <c r="AQ29" s="446"/>
      <c r="AR29" s="488"/>
      <c r="AS29" s="445">
        <v>3184</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738062</v>
      </c>
      <c r="BO29" s="395"/>
      <c r="BP29" s="395"/>
      <c r="BQ29" s="395"/>
      <c r="BR29" s="395"/>
      <c r="BS29" s="395"/>
      <c r="BT29" s="395"/>
      <c r="BU29" s="396"/>
      <c r="BV29" s="394">
        <v>756340</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100.4</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6078323</v>
      </c>
      <c r="BO30" s="514"/>
      <c r="BP30" s="514"/>
      <c r="BQ30" s="514"/>
      <c r="BR30" s="514"/>
      <c r="BS30" s="514"/>
      <c r="BT30" s="514"/>
      <c r="BU30" s="515"/>
      <c r="BV30" s="513">
        <v>5248028</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6</v>
      </c>
      <c r="BX34" s="584"/>
      <c r="BY34" s="585" t="str">
        <f>IF('各会計、関係団体の財政状況及び健全化判断比率'!B68="","",'各会計、関係団体の財政状況及び健全化判断比率'!B68)</f>
        <v>湖南衛生組合</v>
      </c>
      <c r="BZ34" s="585"/>
      <c r="CA34" s="585"/>
      <c r="CB34" s="585"/>
      <c r="CC34" s="585"/>
      <c r="CD34" s="585"/>
      <c r="CE34" s="585"/>
      <c r="CF34" s="585"/>
      <c r="CG34" s="585"/>
      <c r="CH34" s="585"/>
      <c r="CI34" s="585"/>
      <c r="CJ34" s="585"/>
      <c r="CK34" s="585"/>
      <c r="CL34" s="585"/>
      <c r="CM34" s="585"/>
      <c r="CN34" s="163"/>
      <c r="CO34" s="584">
        <f>IF(CQ34="","",MAX(C34:D43,U34:V43,AM34:AN43,BE34:BF43,BW34:BX43)+1)</f>
        <v>16</v>
      </c>
      <c r="CP34" s="584"/>
      <c r="CQ34" s="585" t="str">
        <f>IF('各会計、関係団体の財政状況及び健全化判断比率'!BS7="","",'各会計、関係団体の財政状況及び健全化判断比率'!BS7)</f>
        <v>東大和市土地開発公社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〇</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7</v>
      </c>
      <c r="BX35" s="584"/>
      <c r="BY35" s="585" t="str">
        <f>IF('各会計、関係団体の財政状況及び健全化判断比率'!B69="","",'各会計、関係団体の財政状況及び健全化判断比率'!B69)</f>
        <v>小平・村山・大和衛生組合</v>
      </c>
      <c r="BZ35" s="585"/>
      <c r="CA35" s="585"/>
      <c r="CB35" s="585"/>
      <c r="CC35" s="585"/>
      <c r="CD35" s="585"/>
      <c r="CE35" s="585"/>
      <c r="CF35" s="585"/>
      <c r="CG35" s="585"/>
      <c r="CH35" s="585"/>
      <c r="CI35" s="585"/>
      <c r="CJ35" s="585"/>
      <c r="CK35" s="585"/>
      <c r="CL35" s="585"/>
      <c r="CM35" s="585"/>
      <c r="CN35" s="163"/>
      <c r="CO35" s="584">
        <f t="shared" ref="CO35:CO43" si="3">IF(CQ35="","",CO34+1)</f>
        <v>17</v>
      </c>
      <c r="CP35" s="584"/>
      <c r="CQ35" s="585" t="str">
        <f>IF('各会計、関係団体の財政状況及び健全化判断比率'!BS8="","",'各会計、関係団体の財政状況及び健全化判断比率'!BS8)</f>
        <v>多摩都市モノレール株式会社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8</v>
      </c>
      <c r="BX36" s="584"/>
      <c r="BY36" s="585" t="str">
        <f>IF('各会計、関係団体の財政状況及び健全化判断比率'!B70="","",'各会計、関係団体の財政状況及び健全化判断比率'!B70)</f>
        <v>東京たま広域資源循環組合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9</v>
      </c>
      <c r="BX37" s="584"/>
      <c r="BY37" s="585" t="str">
        <f>IF('各会計、関係団体の財政状況及び健全化判断比率'!B71="","",'各会計、関係団体の財政状況及び健全化判断比率'!B71)</f>
        <v>東京都市町村議会議員公務災害補償等組合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10</v>
      </c>
      <c r="BX38" s="584"/>
      <c r="BY38" s="585" t="str">
        <f>IF('各会計、関係団体の財政状況及び健全化判断比率'!B72="","",'各会計、関係団体の財政状況及び健全化判断比率'!B72)</f>
        <v>東京都市町村職員退職手当組合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11</v>
      </c>
      <c r="BX39" s="584"/>
      <c r="BY39" s="585" t="str">
        <f>IF('各会計、関係団体の財政状況及び健全化判断比率'!B73="","",'各会計、関係団体の財政状況及び健全化判断比率'!B73)</f>
        <v>東京市町村総合事務組合（一般会計）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12</v>
      </c>
      <c r="BX40" s="584"/>
      <c r="BY40" s="585" t="str">
        <f>IF('各会計、関係団体の財政状況及び健全化判断比率'!B74="","",'各会計、関係団体の財政状況及び健全化判断比率'!B74)</f>
        <v>東京市町村総合事務組合（交通災害共済事業特別会計）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13</v>
      </c>
      <c r="BX41" s="584"/>
      <c r="BY41" s="585" t="str">
        <f>IF('各会計、関係団体の財政状況及び健全化判断比率'!B75="","",'各会計、関係団体の財政状況及び健全化判断比率'!B75)</f>
        <v>東京都後期高齢者医療広域連合（一般会計）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14</v>
      </c>
      <c r="BX42" s="584"/>
      <c r="BY42" s="585" t="str">
        <f>IF('各会計、関係団体の財政状況及び健全化判断比率'!B76="","",'各会計、関係団体の財政状況及び健全化判断比率'!B76)</f>
        <v>東京都後期高齢者医療広域連合（後期高齢者医療特別会計）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f t="shared" si="2"/>
        <v>15</v>
      </c>
      <c r="BX43" s="584"/>
      <c r="BY43" s="585" t="str">
        <f>IF('各会計、関係団体の財政状況及び健全化判断比率'!B77="","",'各会計、関係団体の財政状況及び健全化判断比率'!B77)</f>
        <v>昭和病院企業団</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r7u4lI3X2H3Z3VC8lCLENWIKfWwpgSbyoDAznHnF5f6CNvCa6GBKYrzN4VMy+YfstlBcFh9cDmM7fMbmK6heXg==" saltValue="t4d0L1FGTREXHT82cXyc2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531</v>
      </c>
      <c r="D34" s="1136"/>
      <c r="E34" s="1137"/>
      <c r="F34" s="32">
        <v>11.08</v>
      </c>
      <c r="G34" s="33">
        <v>16.010000000000002</v>
      </c>
      <c r="H34" s="33">
        <v>16.239999999999998</v>
      </c>
      <c r="I34" s="33">
        <v>10.77</v>
      </c>
      <c r="J34" s="34">
        <v>12.41</v>
      </c>
      <c r="K34" s="22"/>
      <c r="L34" s="22"/>
      <c r="M34" s="22"/>
      <c r="N34" s="22"/>
      <c r="O34" s="22"/>
      <c r="P34" s="22"/>
    </row>
    <row r="35" spans="1:16" ht="39" customHeight="1" x14ac:dyDescent="0.2">
      <c r="A35" s="22"/>
      <c r="B35" s="35"/>
      <c r="C35" s="1132" t="s">
        <v>532</v>
      </c>
      <c r="D35" s="1132"/>
      <c r="E35" s="1133"/>
      <c r="F35" s="36">
        <v>1.78</v>
      </c>
      <c r="G35" s="37">
        <v>2.14</v>
      </c>
      <c r="H35" s="37">
        <v>2.79</v>
      </c>
      <c r="I35" s="37">
        <v>3.43</v>
      </c>
      <c r="J35" s="38">
        <v>4.12</v>
      </c>
      <c r="K35" s="22"/>
      <c r="L35" s="22"/>
      <c r="M35" s="22"/>
      <c r="N35" s="22"/>
      <c r="O35" s="22"/>
      <c r="P35" s="22"/>
    </row>
    <row r="36" spans="1:16" ht="39" customHeight="1" x14ac:dyDescent="0.2">
      <c r="A36" s="22"/>
      <c r="B36" s="35"/>
      <c r="C36" s="1132" t="s">
        <v>533</v>
      </c>
      <c r="D36" s="1132"/>
      <c r="E36" s="1133"/>
      <c r="F36" s="36">
        <v>1.56</v>
      </c>
      <c r="G36" s="37">
        <v>2.12</v>
      </c>
      <c r="H36" s="37">
        <v>1.75</v>
      </c>
      <c r="I36" s="37">
        <v>1.28</v>
      </c>
      <c r="J36" s="38">
        <v>1.1299999999999999</v>
      </c>
      <c r="K36" s="22"/>
      <c r="L36" s="22"/>
      <c r="M36" s="22"/>
      <c r="N36" s="22"/>
      <c r="O36" s="22"/>
      <c r="P36" s="22"/>
    </row>
    <row r="37" spans="1:16" ht="39" customHeight="1" x14ac:dyDescent="0.2">
      <c r="A37" s="22"/>
      <c r="B37" s="35"/>
      <c r="C37" s="1132" t="s">
        <v>534</v>
      </c>
      <c r="D37" s="1132"/>
      <c r="E37" s="1133"/>
      <c r="F37" s="36">
        <v>3.99</v>
      </c>
      <c r="G37" s="37">
        <v>1.89</v>
      </c>
      <c r="H37" s="37">
        <v>2.66</v>
      </c>
      <c r="I37" s="37">
        <v>2.4</v>
      </c>
      <c r="J37" s="38">
        <v>0.81</v>
      </c>
      <c r="K37" s="22"/>
      <c r="L37" s="22"/>
      <c r="M37" s="22"/>
      <c r="N37" s="22"/>
      <c r="O37" s="22"/>
      <c r="P37" s="22"/>
    </row>
    <row r="38" spans="1:16" ht="39" customHeight="1" x14ac:dyDescent="0.2">
      <c r="A38" s="22"/>
      <c r="B38" s="35"/>
      <c r="C38" s="1132" t="s">
        <v>535</v>
      </c>
      <c r="D38" s="1132"/>
      <c r="E38" s="1133"/>
      <c r="F38" s="36">
        <v>0.23</v>
      </c>
      <c r="G38" s="37">
        <v>0.15</v>
      </c>
      <c r="H38" s="37">
        <v>0.33</v>
      </c>
      <c r="I38" s="37">
        <v>0.26</v>
      </c>
      <c r="J38" s="38">
        <v>0.26</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537</v>
      </c>
      <c r="D43" s="1134"/>
      <c r="E43" s="1135"/>
      <c r="F43" s="41">
        <v>0</v>
      </c>
      <c r="G43" s="42">
        <v>0</v>
      </c>
      <c r="H43" s="42">
        <v>0</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qXt/ogDoGdUfQVyDY+VtRXTkqU5ogqBGjWdtVOEXjL7qgYuGc6Xo/pqTcIsdhYHe2cixYbSoyWlCDnAEItgxA==" saltValue="9Y1oPY5x17+J+PxwKN15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1736</v>
      </c>
      <c r="L45" s="58">
        <v>1768</v>
      </c>
      <c r="M45" s="58">
        <v>1792</v>
      </c>
      <c r="N45" s="58">
        <v>1723</v>
      </c>
      <c r="O45" s="59">
        <v>1672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2">
      <c r="A48" s="46"/>
      <c r="B48" s="1140"/>
      <c r="C48" s="1141"/>
      <c r="D48" s="60"/>
      <c r="E48" s="1146" t="s">
        <v>13</v>
      </c>
      <c r="F48" s="1146"/>
      <c r="G48" s="1146"/>
      <c r="H48" s="1146"/>
      <c r="I48" s="1146"/>
      <c r="J48" s="1147"/>
      <c r="K48" s="61">
        <v>433</v>
      </c>
      <c r="L48" s="62">
        <v>336</v>
      </c>
      <c r="M48" s="62">
        <v>347</v>
      </c>
      <c r="N48" s="62">
        <v>321</v>
      </c>
      <c r="O48" s="63">
        <v>106</v>
      </c>
      <c r="P48" s="46"/>
      <c r="Q48" s="46"/>
      <c r="R48" s="46"/>
      <c r="S48" s="46"/>
      <c r="T48" s="46"/>
      <c r="U48" s="46"/>
    </row>
    <row r="49" spans="1:21" ht="30.75" customHeight="1" x14ac:dyDescent="0.2">
      <c r="A49" s="46"/>
      <c r="B49" s="1140"/>
      <c r="C49" s="1141"/>
      <c r="D49" s="60"/>
      <c r="E49" s="1146" t="s">
        <v>14</v>
      </c>
      <c r="F49" s="1146"/>
      <c r="G49" s="1146"/>
      <c r="H49" s="1146"/>
      <c r="I49" s="1146"/>
      <c r="J49" s="1147"/>
      <c r="K49" s="61">
        <v>20</v>
      </c>
      <c r="L49" s="62">
        <v>20</v>
      </c>
      <c r="M49" s="62">
        <v>40</v>
      </c>
      <c r="N49" s="62">
        <v>66</v>
      </c>
      <c r="O49" s="63">
        <v>73</v>
      </c>
      <c r="P49" s="46"/>
      <c r="Q49" s="46"/>
      <c r="R49" s="46"/>
      <c r="S49" s="46"/>
      <c r="T49" s="46"/>
      <c r="U49" s="46"/>
    </row>
    <row r="50" spans="1:21" ht="30.75" customHeight="1" x14ac:dyDescent="0.2">
      <c r="A50" s="46"/>
      <c r="B50" s="1140"/>
      <c r="C50" s="1141"/>
      <c r="D50" s="60"/>
      <c r="E50" s="1146" t="s">
        <v>15</v>
      </c>
      <c r="F50" s="1146"/>
      <c r="G50" s="1146"/>
      <c r="H50" s="1146"/>
      <c r="I50" s="1146"/>
      <c r="J50" s="1147"/>
      <c r="K50" s="61">
        <v>13</v>
      </c>
      <c r="L50" s="62">
        <v>10</v>
      </c>
      <c r="M50" s="62" t="s">
        <v>486</v>
      </c>
      <c r="N50" s="62" t="s">
        <v>486</v>
      </c>
      <c r="O50" s="63" t="s">
        <v>486</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2402</v>
      </c>
      <c r="L52" s="62">
        <v>2267</v>
      </c>
      <c r="M52" s="62">
        <v>2254</v>
      </c>
      <c r="N52" s="62">
        <v>2197</v>
      </c>
      <c r="O52" s="63">
        <v>1813</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-200</v>
      </c>
      <c r="L53" s="67">
        <v>-133</v>
      </c>
      <c r="M53" s="67">
        <v>-75</v>
      </c>
      <c r="N53" s="67">
        <v>-87</v>
      </c>
      <c r="O53" s="68">
        <v>38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HUTZWqDfvOIue5+Goq3boTv5WH4KEQirx5JLt4NKkdvmIsHe+iWHesH0GbYh1y6sh+M3x4UPlzxk/XAU7qXhw==" saltValue="KbwEGyhQz0U/kL/qR/oMn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69" t="s">
        <v>30</v>
      </c>
      <c r="C41" s="1170"/>
      <c r="D41" s="103"/>
      <c r="E41" s="1175" t="s">
        <v>31</v>
      </c>
      <c r="F41" s="1175"/>
      <c r="G41" s="1175"/>
      <c r="H41" s="1176"/>
      <c r="I41" s="330">
        <v>20414</v>
      </c>
      <c r="J41" s="331">
        <v>19952</v>
      </c>
      <c r="K41" s="331">
        <v>18760</v>
      </c>
      <c r="L41" s="331">
        <v>17319</v>
      </c>
      <c r="M41" s="332">
        <v>16241</v>
      </c>
    </row>
    <row r="42" spans="2:13" ht="27.75" customHeight="1" x14ac:dyDescent="0.2">
      <c r="B42" s="1171"/>
      <c r="C42" s="1172"/>
      <c r="D42" s="104"/>
      <c r="E42" s="1177" t="s">
        <v>32</v>
      </c>
      <c r="F42" s="1177"/>
      <c r="G42" s="1177"/>
      <c r="H42" s="1178"/>
      <c r="I42" s="333">
        <v>35</v>
      </c>
      <c r="J42" s="334">
        <v>3</v>
      </c>
      <c r="K42" s="334" t="s">
        <v>486</v>
      </c>
      <c r="L42" s="334" t="s">
        <v>486</v>
      </c>
      <c r="M42" s="335" t="s">
        <v>486</v>
      </c>
    </row>
    <row r="43" spans="2:13" ht="27.75" customHeight="1" x14ac:dyDescent="0.2">
      <c r="B43" s="1171"/>
      <c r="C43" s="1172"/>
      <c r="D43" s="104"/>
      <c r="E43" s="1177" t="s">
        <v>33</v>
      </c>
      <c r="F43" s="1177"/>
      <c r="G43" s="1177"/>
      <c r="H43" s="1178"/>
      <c r="I43" s="333">
        <v>3169</v>
      </c>
      <c r="J43" s="334">
        <v>2829</v>
      </c>
      <c r="K43" s="334">
        <v>2392</v>
      </c>
      <c r="L43" s="334">
        <v>2053</v>
      </c>
      <c r="M43" s="335">
        <v>1632</v>
      </c>
    </row>
    <row r="44" spans="2:13" ht="27.75" customHeight="1" x14ac:dyDescent="0.2">
      <c r="B44" s="1171"/>
      <c r="C44" s="1172"/>
      <c r="D44" s="104"/>
      <c r="E44" s="1177" t="s">
        <v>34</v>
      </c>
      <c r="F44" s="1177"/>
      <c r="G44" s="1177"/>
      <c r="H44" s="1178"/>
      <c r="I44" s="333">
        <v>817</v>
      </c>
      <c r="J44" s="334">
        <v>931</v>
      </c>
      <c r="K44" s="334">
        <v>1356</v>
      </c>
      <c r="L44" s="334">
        <v>1884</v>
      </c>
      <c r="M44" s="335">
        <v>3911</v>
      </c>
    </row>
    <row r="45" spans="2:13" ht="27.75" customHeight="1" x14ac:dyDescent="0.2">
      <c r="B45" s="1171"/>
      <c r="C45" s="1172"/>
      <c r="D45" s="104"/>
      <c r="E45" s="1177" t="s">
        <v>35</v>
      </c>
      <c r="F45" s="1177"/>
      <c r="G45" s="1177"/>
      <c r="H45" s="1178"/>
      <c r="I45" s="333">
        <v>3770</v>
      </c>
      <c r="J45" s="334">
        <v>3707</v>
      </c>
      <c r="K45" s="334">
        <v>3703</v>
      </c>
      <c r="L45" s="334">
        <v>4088</v>
      </c>
      <c r="M45" s="335">
        <v>4521</v>
      </c>
    </row>
    <row r="46" spans="2:13" ht="27.75" customHeight="1" x14ac:dyDescent="0.2">
      <c r="B46" s="1171"/>
      <c r="C46" s="1172"/>
      <c r="D46" s="105"/>
      <c r="E46" s="1177" t="s">
        <v>36</v>
      </c>
      <c r="F46" s="1177"/>
      <c r="G46" s="1177"/>
      <c r="H46" s="1178"/>
      <c r="I46" s="333" t="s">
        <v>486</v>
      </c>
      <c r="J46" s="334">
        <v>91</v>
      </c>
      <c r="K46" s="334" t="s">
        <v>486</v>
      </c>
      <c r="L46" s="334" t="s">
        <v>486</v>
      </c>
      <c r="M46" s="335" t="s">
        <v>486</v>
      </c>
    </row>
    <row r="47" spans="2:13" ht="27.75" customHeight="1" x14ac:dyDescent="0.2">
      <c r="B47" s="1171"/>
      <c r="C47" s="1172"/>
      <c r="D47" s="106"/>
      <c r="E47" s="1179" t="s">
        <v>37</v>
      </c>
      <c r="F47" s="1180"/>
      <c r="G47" s="1180"/>
      <c r="H47" s="1181"/>
      <c r="I47" s="333" t="s">
        <v>486</v>
      </c>
      <c r="J47" s="334" t="s">
        <v>486</v>
      </c>
      <c r="K47" s="334" t="s">
        <v>486</v>
      </c>
      <c r="L47" s="334" t="s">
        <v>486</v>
      </c>
      <c r="M47" s="335" t="s">
        <v>486</v>
      </c>
    </row>
    <row r="48" spans="2:13" ht="27.75" customHeight="1" x14ac:dyDescent="0.2">
      <c r="B48" s="1171"/>
      <c r="C48" s="1172"/>
      <c r="D48" s="104"/>
      <c r="E48" s="1177" t="s">
        <v>38</v>
      </c>
      <c r="F48" s="1177"/>
      <c r="G48" s="1177"/>
      <c r="H48" s="1178"/>
      <c r="I48" s="333" t="s">
        <v>486</v>
      </c>
      <c r="J48" s="334" t="s">
        <v>486</v>
      </c>
      <c r="K48" s="334" t="s">
        <v>486</v>
      </c>
      <c r="L48" s="334" t="s">
        <v>486</v>
      </c>
      <c r="M48" s="335" t="s">
        <v>486</v>
      </c>
    </row>
    <row r="49" spans="2:13" ht="27.75" customHeight="1" x14ac:dyDescent="0.2">
      <c r="B49" s="1173"/>
      <c r="C49" s="1174"/>
      <c r="D49" s="104"/>
      <c r="E49" s="1177" t="s">
        <v>39</v>
      </c>
      <c r="F49" s="1177"/>
      <c r="G49" s="1177"/>
      <c r="H49" s="1178"/>
      <c r="I49" s="333" t="s">
        <v>486</v>
      </c>
      <c r="J49" s="334" t="s">
        <v>486</v>
      </c>
      <c r="K49" s="334" t="s">
        <v>486</v>
      </c>
      <c r="L49" s="334" t="s">
        <v>486</v>
      </c>
      <c r="M49" s="335" t="s">
        <v>486</v>
      </c>
    </row>
    <row r="50" spans="2:13" ht="27.75" customHeight="1" x14ac:dyDescent="0.2">
      <c r="B50" s="1182" t="s">
        <v>40</v>
      </c>
      <c r="C50" s="1183"/>
      <c r="D50" s="107"/>
      <c r="E50" s="1177" t="s">
        <v>41</v>
      </c>
      <c r="F50" s="1177"/>
      <c r="G50" s="1177"/>
      <c r="H50" s="1178"/>
      <c r="I50" s="333">
        <v>6865</v>
      </c>
      <c r="J50" s="334">
        <v>8201</v>
      </c>
      <c r="K50" s="334">
        <v>9179</v>
      </c>
      <c r="L50" s="334">
        <v>9833</v>
      </c>
      <c r="M50" s="335">
        <v>11062</v>
      </c>
    </row>
    <row r="51" spans="2:13" ht="27.75" customHeight="1" x14ac:dyDescent="0.2">
      <c r="B51" s="1171"/>
      <c r="C51" s="1172"/>
      <c r="D51" s="104"/>
      <c r="E51" s="1177" t="s">
        <v>42</v>
      </c>
      <c r="F51" s="1177"/>
      <c r="G51" s="1177"/>
      <c r="H51" s="1178"/>
      <c r="I51" s="333">
        <v>3294</v>
      </c>
      <c r="J51" s="334">
        <v>3179</v>
      </c>
      <c r="K51" s="334">
        <v>3617</v>
      </c>
      <c r="L51" s="334">
        <v>3896</v>
      </c>
      <c r="M51" s="335">
        <v>4334</v>
      </c>
    </row>
    <row r="52" spans="2:13" ht="27.75" customHeight="1" x14ac:dyDescent="0.2">
      <c r="B52" s="1173"/>
      <c r="C52" s="1174"/>
      <c r="D52" s="104"/>
      <c r="E52" s="1177" t="s">
        <v>43</v>
      </c>
      <c r="F52" s="1177"/>
      <c r="G52" s="1177"/>
      <c r="H52" s="1178"/>
      <c r="I52" s="333">
        <v>19939</v>
      </c>
      <c r="J52" s="334">
        <v>19674</v>
      </c>
      <c r="K52" s="334">
        <v>19005</v>
      </c>
      <c r="L52" s="334">
        <v>18551</v>
      </c>
      <c r="M52" s="335">
        <v>17926</v>
      </c>
    </row>
    <row r="53" spans="2:13" ht="27.75" customHeight="1" thickBot="1" x14ac:dyDescent="0.25">
      <c r="B53" s="1184" t="s">
        <v>19</v>
      </c>
      <c r="C53" s="1185"/>
      <c r="D53" s="108"/>
      <c r="E53" s="1186" t="s">
        <v>44</v>
      </c>
      <c r="F53" s="1186"/>
      <c r="G53" s="1186"/>
      <c r="H53" s="1187"/>
      <c r="I53" s="336">
        <v>-1893</v>
      </c>
      <c r="J53" s="337">
        <v>-3539</v>
      </c>
      <c r="K53" s="337">
        <v>-5590</v>
      </c>
      <c r="L53" s="337">
        <v>-6936</v>
      </c>
      <c r="M53" s="338">
        <v>-7017</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595Ck5opO+a5ab6xHc0nzJFWvGnXTtE3osCvYnX14S5KxTtSQRogLEipnroDYsJCdZCZ1XDfhylUiYuBY31zAg==" saltValue="hquSwDHxKNINN9iMXs77J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5"/>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2552</v>
      </c>
      <c r="G55" s="339">
        <v>2599</v>
      </c>
      <c r="H55" s="340">
        <v>3044</v>
      </c>
    </row>
    <row r="56" spans="2:8" ht="52.5" customHeight="1" x14ac:dyDescent="0.2">
      <c r="B56" s="120"/>
      <c r="C56" s="1198" t="s">
        <v>47</v>
      </c>
      <c r="D56" s="1198"/>
      <c r="E56" s="1199"/>
      <c r="F56" s="341">
        <v>806</v>
      </c>
      <c r="G56" s="341">
        <v>756</v>
      </c>
      <c r="H56" s="342">
        <v>738</v>
      </c>
    </row>
    <row r="57" spans="2:8" ht="53.25" customHeight="1" x14ac:dyDescent="0.2">
      <c r="B57" s="120"/>
      <c r="C57" s="1200" t="s">
        <v>48</v>
      </c>
      <c r="D57" s="1200"/>
      <c r="E57" s="1201"/>
      <c r="F57" s="343">
        <v>4389</v>
      </c>
      <c r="G57" s="343">
        <v>5248</v>
      </c>
      <c r="H57" s="344">
        <v>6078</v>
      </c>
    </row>
    <row r="58" spans="2:8" ht="45.75" customHeight="1" x14ac:dyDescent="0.2">
      <c r="B58" s="121"/>
      <c r="C58" s="1188" t="s">
        <v>557</v>
      </c>
      <c r="D58" s="1189"/>
      <c r="E58" s="1190"/>
      <c r="F58" s="345">
        <v>4040</v>
      </c>
      <c r="G58" s="345">
        <v>4898</v>
      </c>
      <c r="H58" s="346">
        <v>5727</v>
      </c>
    </row>
    <row r="59" spans="2:8" ht="45.75" customHeight="1" x14ac:dyDescent="0.2">
      <c r="B59" s="121"/>
      <c r="C59" s="1188" t="s">
        <v>558</v>
      </c>
      <c r="D59" s="1189"/>
      <c r="E59" s="1190"/>
      <c r="F59" s="345">
        <v>238</v>
      </c>
      <c r="G59" s="345">
        <v>238</v>
      </c>
      <c r="H59" s="346">
        <v>238</v>
      </c>
    </row>
    <row r="60" spans="2:8" ht="45.75" customHeight="1" x14ac:dyDescent="0.2">
      <c r="B60" s="121"/>
      <c r="C60" s="1188" t="s">
        <v>559</v>
      </c>
      <c r="D60" s="1189"/>
      <c r="E60" s="1190"/>
      <c r="F60" s="345">
        <v>44</v>
      </c>
      <c r="G60" s="345">
        <v>44</v>
      </c>
      <c r="H60" s="346">
        <v>44</v>
      </c>
    </row>
    <row r="61" spans="2:8" ht="45.75" customHeight="1" x14ac:dyDescent="0.2">
      <c r="B61" s="121"/>
      <c r="C61" s="1188" t="s">
        <v>560</v>
      </c>
      <c r="D61" s="1189"/>
      <c r="E61" s="1190"/>
      <c r="F61" s="345">
        <v>40</v>
      </c>
      <c r="G61" s="345">
        <v>40</v>
      </c>
      <c r="H61" s="346">
        <v>40</v>
      </c>
    </row>
    <row r="62" spans="2:8" ht="45.75" customHeight="1" thickBot="1" x14ac:dyDescent="0.25">
      <c r="B62" s="122"/>
      <c r="C62" s="1191" t="s">
        <v>561</v>
      </c>
      <c r="D62" s="1192"/>
      <c r="E62" s="1193"/>
      <c r="F62" s="347">
        <v>25</v>
      </c>
      <c r="G62" s="347">
        <v>25</v>
      </c>
      <c r="H62" s="348">
        <v>25</v>
      </c>
    </row>
    <row r="63" spans="2:8" ht="52.5" customHeight="1" thickBot="1" x14ac:dyDescent="0.25">
      <c r="B63" s="123"/>
      <c r="C63" s="1194" t="s">
        <v>49</v>
      </c>
      <c r="D63" s="1194"/>
      <c r="E63" s="1195"/>
      <c r="F63" s="349">
        <v>7747</v>
      </c>
      <c r="G63" s="349">
        <v>8603</v>
      </c>
      <c r="H63" s="350">
        <v>9860</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sheetData>
  <sheetProtection algorithmName="SHA-512" hashValue="hOtHIwgBcyvmF1g/oqqsXteGii1kt8hMyx3X5vh9Kxq8EkWTQb5PrLmVBseRH8gKV9CCVJDATF8eLqMwjCxQag==" saltValue="7Z77zN5yKjl4cg9Tdi2b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16653</v>
      </c>
      <c r="E3" s="142"/>
      <c r="F3" s="143">
        <v>45483</v>
      </c>
      <c r="G3" s="144"/>
      <c r="H3" s="145"/>
    </row>
    <row r="4" spans="1:8" x14ac:dyDescent="0.2">
      <c r="A4" s="146"/>
      <c r="B4" s="147"/>
      <c r="C4" s="148"/>
      <c r="D4" s="149">
        <v>14077</v>
      </c>
      <c r="E4" s="150"/>
      <c r="F4" s="151">
        <v>24241</v>
      </c>
      <c r="G4" s="152"/>
      <c r="H4" s="153"/>
    </row>
    <row r="5" spans="1:8" x14ac:dyDescent="0.2">
      <c r="A5" s="134" t="s">
        <v>518</v>
      </c>
      <c r="B5" s="139"/>
      <c r="C5" s="140"/>
      <c r="D5" s="141">
        <v>14953</v>
      </c>
      <c r="E5" s="142"/>
      <c r="F5" s="143">
        <v>45945</v>
      </c>
      <c r="G5" s="144"/>
      <c r="H5" s="145"/>
    </row>
    <row r="6" spans="1:8" x14ac:dyDescent="0.2">
      <c r="A6" s="146"/>
      <c r="B6" s="147"/>
      <c r="C6" s="148"/>
      <c r="D6" s="149">
        <v>9192</v>
      </c>
      <c r="E6" s="150"/>
      <c r="F6" s="151">
        <v>25180</v>
      </c>
      <c r="G6" s="152"/>
      <c r="H6" s="153"/>
    </row>
    <row r="7" spans="1:8" x14ac:dyDescent="0.2">
      <c r="A7" s="134" t="s">
        <v>519</v>
      </c>
      <c r="B7" s="139"/>
      <c r="C7" s="140"/>
      <c r="D7" s="141">
        <v>20627</v>
      </c>
      <c r="E7" s="142"/>
      <c r="F7" s="143">
        <v>44475</v>
      </c>
      <c r="G7" s="144"/>
      <c r="H7" s="145"/>
    </row>
    <row r="8" spans="1:8" x14ac:dyDescent="0.2">
      <c r="A8" s="146"/>
      <c r="B8" s="147"/>
      <c r="C8" s="148"/>
      <c r="D8" s="149">
        <v>14773</v>
      </c>
      <c r="E8" s="150"/>
      <c r="F8" s="151">
        <v>24780</v>
      </c>
      <c r="G8" s="152"/>
      <c r="H8" s="153"/>
    </row>
    <row r="9" spans="1:8" x14ac:dyDescent="0.2">
      <c r="A9" s="134" t="s">
        <v>520</v>
      </c>
      <c r="B9" s="139"/>
      <c r="C9" s="140"/>
      <c r="D9" s="141">
        <v>22110</v>
      </c>
      <c r="E9" s="142"/>
      <c r="F9" s="143">
        <v>45982</v>
      </c>
      <c r="G9" s="144"/>
      <c r="H9" s="145"/>
    </row>
    <row r="10" spans="1:8" x14ac:dyDescent="0.2">
      <c r="A10" s="146"/>
      <c r="B10" s="147"/>
      <c r="C10" s="148"/>
      <c r="D10" s="149">
        <v>11599</v>
      </c>
      <c r="E10" s="150"/>
      <c r="F10" s="151">
        <v>25583</v>
      </c>
      <c r="G10" s="152"/>
      <c r="H10" s="153"/>
    </row>
    <row r="11" spans="1:8" x14ac:dyDescent="0.2">
      <c r="A11" s="134" t="s">
        <v>521</v>
      </c>
      <c r="B11" s="139"/>
      <c r="C11" s="140"/>
      <c r="D11" s="141">
        <v>16087</v>
      </c>
      <c r="E11" s="142"/>
      <c r="F11" s="143">
        <v>50538</v>
      </c>
      <c r="G11" s="144"/>
      <c r="H11" s="145"/>
    </row>
    <row r="12" spans="1:8" x14ac:dyDescent="0.2">
      <c r="A12" s="146"/>
      <c r="B12" s="147"/>
      <c r="C12" s="154"/>
      <c r="D12" s="149">
        <v>15698</v>
      </c>
      <c r="E12" s="150"/>
      <c r="F12" s="151">
        <v>29053</v>
      </c>
      <c r="G12" s="152"/>
      <c r="H12" s="153"/>
    </row>
    <row r="13" spans="1:8" x14ac:dyDescent="0.2">
      <c r="A13" s="134"/>
      <c r="B13" s="139"/>
      <c r="C13" s="140"/>
      <c r="D13" s="141">
        <v>18086</v>
      </c>
      <c r="E13" s="142"/>
      <c r="F13" s="143">
        <v>46485</v>
      </c>
      <c r="G13" s="155"/>
      <c r="H13" s="145"/>
    </row>
    <row r="14" spans="1:8" x14ac:dyDescent="0.2">
      <c r="A14" s="146"/>
      <c r="B14" s="147"/>
      <c r="C14" s="148"/>
      <c r="D14" s="149">
        <v>13068</v>
      </c>
      <c r="E14" s="150"/>
      <c r="F14" s="151">
        <v>25767</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11.09</v>
      </c>
      <c r="C19" s="156">
        <f>ROUND(VALUE(SUBSTITUTE(実質収支比率等に係る経年分析!G$48,"▲","-")),2)</f>
        <v>16.02</v>
      </c>
      <c r="D19" s="156">
        <f>ROUND(VALUE(SUBSTITUTE(実質収支比率等に係る経年分析!H$48,"▲","-")),2)</f>
        <v>16.25</v>
      </c>
      <c r="E19" s="156">
        <f>ROUND(VALUE(SUBSTITUTE(実質収支比率等に係る経年分析!I$48,"▲","-")),2)</f>
        <v>10.78</v>
      </c>
      <c r="F19" s="156">
        <f>ROUND(VALUE(SUBSTITUTE(実質収支比率等に係る経年分析!J$48,"▲","-")),2)</f>
        <v>12.42</v>
      </c>
    </row>
    <row r="20" spans="1:11" x14ac:dyDescent="0.2">
      <c r="A20" s="156" t="s">
        <v>53</v>
      </c>
      <c r="B20" s="156">
        <f>ROUND(VALUE(SUBSTITUTE(実質収支比率等に係る経年分析!F$47,"▲","-")),2)</f>
        <v>13.91</v>
      </c>
      <c r="C20" s="156">
        <f>ROUND(VALUE(SUBSTITUTE(実質収支比率等に係る経年分析!G$47,"▲","-")),2)</f>
        <v>14.26</v>
      </c>
      <c r="D20" s="156">
        <f>ROUND(VALUE(SUBSTITUTE(実質収支比率等に係る経年分析!H$47,"▲","-")),2)</f>
        <v>14.36</v>
      </c>
      <c r="E20" s="156">
        <f>ROUND(VALUE(SUBSTITUTE(実質収支比率等に係る経年分析!I$47,"▲","-")),2)</f>
        <v>14.3</v>
      </c>
      <c r="F20" s="156">
        <f>ROUND(VALUE(SUBSTITUTE(実質収支比率等に係る経年分析!J$47,"▲","-")),2)</f>
        <v>16.399999999999999</v>
      </c>
    </row>
    <row r="21" spans="1:11" x14ac:dyDescent="0.2">
      <c r="A21" s="156" t="s">
        <v>54</v>
      </c>
      <c r="B21" s="156">
        <f>IF(ISNUMBER(VALUE(SUBSTITUTE(実質収支比率等に係る経年分析!F$49,"▲","-"))),ROUND(VALUE(SUBSTITUTE(実質収支比率等に係る経年分析!F$49,"▲","-")),2),NA())</f>
        <v>4.7</v>
      </c>
      <c r="C21" s="156">
        <f>IF(ISNUMBER(VALUE(SUBSTITUTE(実質収支比率等に係る経年分析!G$49,"▲","-"))),ROUND(VALUE(SUBSTITUTE(実質収支比率等に係る経年分析!G$49,"▲","-")),2),NA())</f>
        <v>6.51</v>
      </c>
      <c r="D21" s="156">
        <f>IF(ISNUMBER(VALUE(SUBSTITUTE(実質収支比率等に係る経年分析!H$49,"▲","-"))),ROUND(VALUE(SUBSTITUTE(実質収支比率等に係る経年分析!H$49,"▲","-")),2),NA())</f>
        <v>-0.38</v>
      </c>
      <c r="E21" s="156">
        <f>IF(ISNUMBER(VALUE(SUBSTITUTE(実質収支比率等に係る経年分析!I$49,"▲","-"))),ROUND(VALUE(SUBSTITUTE(実質収支比率等に係る経年分析!I$49,"▲","-")),2),NA())</f>
        <v>-4.84</v>
      </c>
      <c r="F21" s="156">
        <f>IF(ISNUMBER(VALUE(SUBSTITUTE(実質収支比率等に係る経年分析!J$49,"▲","-"))),ROUND(VALUE(SUBSTITUTE(実質収支比率等に係る経年分析!J$49,"▲","-")),2),NA())</f>
        <v>4.26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0.23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0.26</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0.26</v>
      </c>
    </row>
    <row r="33" spans="1:16" x14ac:dyDescent="0.2">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3.99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1.89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2.66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0.81</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1.56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2.12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1.75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1.28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1.1299999999999999</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1.78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2.14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2.79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3.43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4.12</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11.08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16.010000000000002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16.239999999999998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10.77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12.41</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2402</v>
      </c>
      <c r="E42" s="158"/>
      <c r="F42" s="158"/>
      <c r="G42" s="158">
        <f>'実質公債費比率（分子）の構造'!L$52</f>
        <v>2267</v>
      </c>
      <c r="H42" s="158"/>
      <c r="I42" s="158"/>
      <c r="J42" s="158">
        <f>'実質公債費比率（分子）の構造'!M$52</f>
        <v>2254</v>
      </c>
      <c r="K42" s="158"/>
      <c r="L42" s="158"/>
      <c r="M42" s="158">
        <f>'実質公債費比率（分子）の構造'!N$52</f>
        <v>2197</v>
      </c>
      <c r="N42" s="158"/>
      <c r="O42" s="158"/>
      <c r="P42" s="158">
        <f>'実質公債費比率（分子）の構造'!O$52</f>
        <v>1813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13</v>
      </c>
      <c r="C44" s="158"/>
      <c r="D44" s="158"/>
      <c r="E44" s="158">
        <f>'実質公債費比率（分子）の構造'!L$50</f>
        <v>10</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20</v>
      </c>
      <c r="C45" s="158"/>
      <c r="D45" s="158"/>
      <c r="E45" s="158">
        <f>'実質公債費比率（分子）の構造'!L$49</f>
        <v>20</v>
      </c>
      <c r="F45" s="158"/>
      <c r="G45" s="158"/>
      <c r="H45" s="158">
        <f>'実質公債費比率（分子）の構造'!M$49</f>
        <v>40</v>
      </c>
      <c r="I45" s="158"/>
      <c r="J45" s="158"/>
      <c r="K45" s="158">
        <f>'実質公債費比率（分子）の構造'!N$49</f>
        <v>66</v>
      </c>
      <c r="L45" s="158"/>
      <c r="M45" s="158"/>
      <c r="N45" s="158">
        <f>'実質公債費比率（分子）の構造'!O$49</f>
        <v>73</v>
      </c>
      <c r="O45" s="158"/>
      <c r="P45" s="158"/>
    </row>
    <row r="46" spans="1:16" x14ac:dyDescent="0.2">
      <c r="A46" s="158" t="s">
        <v>64</v>
      </c>
      <c r="B46" s="158">
        <f>'実質公債費比率（分子）の構造'!K$48</f>
        <v>433</v>
      </c>
      <c r="C46" s="158"/>
      <c r="D46" s="158"/>
      <c r="E46" s="158">
        <f>'実質公債費比率（分子）の構造'!L$48</f>
        <v>336</v>
      </c>
      <c r="F46" s="158"/>
      <c r="G46" s="158"/>
      <c r="H46" s="158">
        <f>'実質公債費比率（分子）の構造'!M$48</f>
        <v>347</v>
      </c>
      <c r="I46" s="158"/>
      <c r="J46" s="158"/>
      <c r="K46" s="158">
        <f>'実質公債費比率（分子）の構造'!N$48</f>
        <v>321</v>
      </c>
      <c r="L46" s="158"/>
      <c r="M46" s="158"/>
      <c r="N46" s="158">
        <f>'実質公債費比率（分子）の構造'!O$48</f>
        <v>106</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1736</v>
      </c>
      <c r="C49" s="158"/>
      <c r="D49" s="158"/>
      <c r="E49" s="158">
        <f>'実質公債費比率（分子）の構造'!L$45</f>
        <v>1768</v>
      </c>
      <c r="F49" s="158"/>
      <c r="G49" s="158"/>
      <c r="H49" s="158">
        <f>'実質公債費比率（分子）の構造'!M$45</f>
        <v>1792</v>
      </c>
      <c r="I49" s="158"/>
      <c r="J49" s="158"/>
      <c r="K49" s="158">
        <f>'実質公債費比率（分子）の構造'!N$45</f>
        <v>1723</v>
      </c>
      <c r="L49" s="158"/>
      <c r="M49" s="158"/>
      <c r="N49" s="158">
        <f>'実質公債費比率（分子）の構造'!O$45</f>
        <v>1672</v>
      </c>
      <c r="O49" s="158"/>
      <c r="P49" s="158"/>
    </row>
    <row r="50" spans="1:16" x14ac:dyDescent="0.2">
      <c r="A50" s="158" t="s">
        <v>67</v>
      </c>
      <c r="B50" s="158" t="e">
        <f>NA()</f>
        <v>#N/A</v>
      </c>
      <c r="C50" s="158">
        <f>IF(ISNUMBER('実質公債費比率（分子）の構造'!K$53),'実質公債費比率（分子）の構造'!K$53,NA())</f>
        <v>-200</v>
      </c>
      <c r="D50" s="158" t="e">
        <f>NA()</f>
        <v>#N/A</v>
      </c>
      <c r="E50" s="158" t="e">
        <f>NA()</f>
        <v>#N/A</v>
      </c>
      <c r="F50" s="158">
        <f>IF(ISNUMBER('実質公債費比率（分子）の構造'!L$53),'実質公債費比率（分子）の構造'!L$53,NA())</f>
        <v>-133</v>
      </c>
      <c r="G50" s="158" t="e">
        <f>NA()</f>
        <v>#N/A</v>
      </c>
      <c r="H50" s="158" t="e">
        <f>NA()</f>
        <v>#N/A</v>
      </c>
      <c r="I50" s="158">
        <f>IF(ISNUMBER('実質公債費比率（分子）の構造'!M$53),'実質公債費比率（分子）の構造'!M$53,NA())</f>
        <v>-75</v>
      </c>
      <c r="J50" s="158" t="e">
        <f>NA()</f>
        <v>#N/A</v>
      </c>
      <c r="K50" s="158" t="e">
        <f>NA()</f>
        <v>#N/A</v>
      </c>
      <c r="L50" s="158">
        <f>IF(ISNUMBER('実質公債費比率（分子）の構造'!N$53),'実質公債費比率（分子）の構造'!N$53,NA())</f>
        <v>-87</v>
      </c>
      <c r="M50" s="158" t="e">
        <f>NA()</f>
        <v>#N/A</v>
      </c>
      <c r="N50" s="158" t="e">
        <f>NA()</f>
        <v>#N/A</v>
      </c>
      <c r="O50" s="158">
        <f>IF(ISNUMBER('実質公債費比率（分子）の構造'!O$53),'実質公債費比率（分子）の構造'!O$53,NA())</f>
        <v>38</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19939</v>
      </c>
      <c r="E56" s="157"/>
      <c r="F56" s="157"/>
      <c r="G56" s="157">
        <f>'将来負担比率（分子）の構造'!J$52</f>
        <v>19674</v>
      </c>
      <c r="H56" s="157"/>
      <c r="I56" s="157"/>
      <c r="J56" s="157">
        <f>'将来負担比率（分子）の構造'!K$52</f>
        <v>19005</v>
      </c>
      <c r="K56" s="157"/>
      <c r="L56" s="157"/>
      <c r="M56" s="157">
        <f>'将来負担比率（分子）の構造'!L$52</f>
        <v>18551</v>
      </c>
      <c r="N56" s="157"/>
      <c r="O56" s="157"/>
      <c r="P56" s="157">
        <f>'将来負担比率（分子）の構造'!M$52</f>
        <v>17926</v>
      </c>
    </row>
    <row r="57" spans="1:16" x14ac:dyDescent="0.2">
      <c r="A57" s="157" t="s">
        <v>42</v>
      </c>
      <c r="B57" s="157"/>
      <c r="C57" s="157"/>
      <c r="D57" s="157">
        <f>'将来負担比率（分子）の構造'!I$51</f>
        <v>3294</v>
      </c>
      <c r="E57" s="157"/>
      <c r="F57" s="157"/>
      <c r="G57" s="157">
        <f>'将来負担比率（分子）の構造'!J$51</f>
        <v>3179</v>
      </c>
      <c r="H57" s="157"/>
      <c r="I57" s="157"/>
      <c r="J57" s="157">
        <f>'将来負担比率（分子）の構造'!K$51</f>
        <v>3617</v>
      </c>
      <c r="K57" s="157"/>
      <c r="L57" s="157"/>
      <c r="M57" s="157">
        <f>'将来負担比率（分子）の構造'!L$51</f>
        <v>3896</v>
      </c>
      <c r="N57" s="157"/>
      <c r="O57" s="157"/>
      <c r="P57" s="157">
        <f>'将来負担比率（分子）の構造'!M$51</f>
        <v>4334</v>
      </c>
    </row>
    <row r="58" spans="1:16" x14ac:dyDescent="0.2">
      <c r="A58" s="157" t="s">
        <v>41</v>
      </c>
      <c r="B58" s="157"/>
      <c r="C58" s="157"/>
      <c r="D58" s="157">
        <f>'将来負担比率（分子）の構造'!I$50</f>
        <v>6865</v>
      </c>
      <c r="E58" s="157"/>
      <c r="F58" s="157"/>
      <c r="G58" s="157">
        <f>'将来負担比率（分子）の構造'!J$50</f>
        <v>8201</v>
      </c>
      <c r="H58" s="157"/>
      <c r="I58" s="157"/>
      <c r="J58" s="157">
        <f>'将来負担比率（分子）の構造'!K$50</f>
        <v>9179</v>
      </c>
      <c r="K58" s="157"/>
      <c r="L58" s="157"/>
      <c r="M58" s="157">
        <f>'将来負担比率（分子）の構造'!L$50</f>
        <v>9833</v>
      </c>
      <c r="N58" s="157"/>
      <c r="O58" s="157"/>
      <c r="P58" s="157">
        <f>'将来負担比率（分子）の構造'!M$50</f>
        <v>11062</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f>'将来負担比率（分子）の構造'!J$46</f>
        <v>91</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3770</v>
      </c>
      <c r="C62" s="157"/>
      <c r="D62" s="157"/>
      <c r="E62" s="157">
        <f>'将来負担比率（分子）の構造'!J$45</f>
        <v>3707</v>
      </c>
      <c r="F62" s="157"/>
      <c r="G62" s="157"/>
      <c r="H62" s="157">
        <f>'将来負担比率（分子）の構造'!K$45</f>
        <v>3703</v>
      </c>
      <c r="I62" s="157"/>
      <c r="J62" s="157"/>
      <c r="K62" s="157">
        <f>'将来負担比率（分子）の構造'!L$45</f>
        <v>4088</v>
      </c>
      <c r="L62" s="157"/>
      <c r="M62" s="157"/>
      <c r="N62" s="157">
        <f>'将来負担比率（分子）の構造'!M$45</f>
        <v>4521</v>
      </c>
      <c r="O62" s="157"/>
      <c r="P62" s="157"/>
    </row>
    <row r="63" spans="1:16" x14ac:dyDescent="0.2">
      <c r="A63" s="157" t="s">
        <v>34</v>
      </c>
      <c r="B63" s="157">
        <f>'将来負担比率（分子）の構造'!I$44</f>
        <v>817</v>
      </c>
      <c r="C63" s="157"/>
      <c r="D63" s="157"/>
      <c r="E63" s="157">
        <f>'将来負担比率（分子）の構造'!J$44</f>
        <v>931</v>
      </c>
      <c r="F63" s="157"/>
      <c r="G63" s="157"/>
      <c r="H63" s="157">
        <f>'将来負担比率（分子）の構造'!K$44</f>
        <v>1356</v>
      </c>
      <c r="I63" s="157"/>
      <c r="J63" s="157"/>
      <c r="K63" s="157">
        <f>'将来負担比率（分子）の構造'!L$44</f>
        <v>1884</v>
      </c>
      <c r="L63" s="157"/>
      <c r="M63" s="157"/>
      <c r="N63" s="157">
        <f>'将来負担比率（分子）の構造'!M$44</f>
        <v>3911</v>
      </c>
      <c r="O63" s="157"/>
      <c r="P63" s="157"/>
    </row>
    <row r="64" spans="1:16" x14ac:dyDescent="0.2">
      <c r="A64" s="157" t="s">
        <v>33</v>
      </c>
      <c r="B64" s="157">
        <f>'将来負担比率（分子）の構造'!I$43</f>
        <v>3169</v>
      </c>
      <c r="C64" s="157"/>
      <c r="D64" s="157"/>
      <c r="E64" s="157">
        <f>'将来負担比率（分子）の構造'!J$43</f>
        <v>2829</v>
      </c>
      <c r="F64" s="157"/>
      <c r="G64" s="157"/>
      <c r="H64" s="157">
        <f>'将来負担比率（分子）の構造'!K$43</f>
        <v>2392</v>
      </c>
      <c r="I64" s="157"/>
      <c r="J64" s="157"/>
      <c r="K64" s="157">
        <f>'将来負担比率（分子）の構造'!L$43</f>
        <v>2053</v>
      </c>
      <c r="L64" s="157"/>
      <c r="M64" s="157"/>
      <c r="N64" s="157">
        <f>'将来負担比率（分子）の構造'!M$43</f>
        <v>1632</v>
      </c>
      <c r="O64" s="157"/>
      <c r="P64" s="157"/>
    </row>
    <row r="65" spans="1:16" x14ac:dyDescent="0.2">
      <c r="A65" s="157" t="s">
        <v>32</v>
      </c>
      <c r="B65" s="157">
        <f>'将来負担比率（分子）の構造'!I$42</f>
        <v>35</v>
      </c>
      <c r="C65" s="157"/>
      <c r="D65" s="157"/>
      <c r="E65" s="157">
        <f>'将来負担比率（分子）の構造'!J$42</f>
        <v>3</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20414</v>
      </c>
      <c r="C66" s="157"/>
      <c r="D66" s="157"/>
      <c r="E66" s="157">
        <f>'将来負担比率（分子）の構造'!J$41</f>
        <v>19952</v>
      </c>
      <c r="F66" s="157"/>
      <c r="G66" s="157"/>
      <c r="H66" s="157">
        <f>'将来負担比率（分子）の構造'!K$41</f>
        <v>18760</v>
      </c>
      <c r="I66" s="157"/>
      <c r="J66" s="157"/>
      <c r="K66" s="157">
        <f>'将来負担比率（分子）の構造'!L$41</f>
        <v>17319</v>
      </c>
      <c r="L66" s="157"/>
      <c r="M66" s="157"/>
      <c r="N66" s="157">
        <f>'将来負担比率（分子）の構造'!M$41</f>
        <v>16241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2552</v>
      </c>
      <c r="C72" s="161">
        <f>基金残高に係る経年分析!G55</f>
        <v>2599</v>
      </c>
      <c r="D72" s="161">
        <f>基金残高に係る経年分析!H55</f>
        <v>3044</v>
      </c>
    </row>
    <row r="73" spans="1:16" x14ac:dyDescent="0.2">
      <c r="A73" s="160" t="s">
        <v>74</v>
      </c>
      <c r="B73" s="161">
        <f>基金残高に係る経年分析!F56</f>
        <v>806</v>
      </c>
      <c r="C73" s="161">
        <f>基金残高に係る経年分析!G56</f>
        <v>756</v>
      </c>
      <c r="D73" s="161">
        <f>基金残高に係る経年分析!H56</f>
        <v>738</v>
      </c>
    </row>
    <row r="74" spans="1:16" x14ac:dyDescent="0.2">
      <c r="A74" s="160" t="s">
        <v>75</v>
      </c>
      <c r="B74" s="161">
        <f>基金残高に係る経年分析!F57</f>
        <v>4389</v>
      </c>
      <c r="C74" s="161">
        <f>基金残高に係る経年分析!G57</f>
        <v>5248</v>
      </c>
      <c r="D74" s="161">
        <f>基金残高に係る経年分析!H57</f>
        <v>6078</v>
      </c>
    </row>
  </sheetData>
  <sheetProtection algorithmName="SHA-512" hashValue="rKZpOeSsXASZC2Ofvzz51pBjHR76umdP6nvC6XmP17uG8ln1akc6jYslbdK+x+ouYOH0rWT3SndHJANYq800zA==" saltValue="eUH7DHZ/vvsNA4a9QXZP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13030809</v>
      </c>
      <c r="S5" s="600"/>
      <c r="T5" s="600"/>
      <c r="U5" s="600"/>
      <c r="V5" s="600"/>
      <c r="W5" s="600"/>
      <c r="X5" s="600"/>
      <c r="Y5" s="601"/>
      <c r="Z5" s="602">
        <v>32.6</v>
      </c>
      <c r="AA5" s="602"/>
      <c r="AB5" s="602"/>
      <c r="AC5" s="602"/>
      <c r="AD5" s="603">
        <v>12027899</v>
      </c>
      <c r="AE5" s="603"/>
      <c r="AF5" s="603"/>
      <c r="AG5" s="603"/>
      <c r="AH5" s="603"/>
      <c r="AI5" s="603"/>
      <c r="AJ5" s="603"/>
      <c r="AK5" s="603"/>
      <c r="AL5" s="604">
        <v>62.2</v>
      </c>
      <c r="AM5" s="605"/>
      <c r="AN5" s="605"/>
      <c r="AO5" s="606"/>
      <c r="AP5" s="596" t="s">
        <v>217</v>
      </c>
      <c r="AQ5" s="597"/>
      <c r="AR5" s="597"/>
      <c r="AS5" s="597"/>
      <c r="AT5" s="597"/>
      <c r="AU5" s="597"/>
      <c r="AV5" s="597"/>
      <c r="AW5" s="597"/>
      <c r="AX5" s="597"/>
      <c r="AY5" s="597"/>
      <c r="AZ5" s="597"/>
      <c r="BA5" s="597"/>
      <c r="BB5" s="597"/>
      <c r="BC5" s="597"/>
      <c r="BD5" s="597"/>
      <c r="BE5" s="597"/>
      <c r="BF5" s="598"/>
      <c r="BG5" s="610">
        <v>12027899</v>
      </c>
      <c r="BH5" s="611"/>
      <c r="BI5" s="611"/>
      <c r="BJ5" s="611"/>
      <c r="BK5" s="611"/>
      <c r="BL5" s="611"/>
      <c r="BM5" s="611"/>
      <c r="BN5" s="612"/>
      <c r="BO5" s="613">
        <v>92.3</v>
      </c>
      <c r="BP5" s="613"/>
      <c r="BQ5" s="613"/>
      <c r="BR5" s="613"/>
      <c r="BS5" s="614">
        <v>135154</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144314</v>
      </c>
      <c r="S6" s="611"/>
      <c r="T6" s="611"/>
      <c r="U6" s="611"/>
      <c r="V6" s="611"/>
      <c r="W6" s="611"/>
      <c r="X6" s="611"/>
      <c r="Y6" s="612"/>
      <c r="Z6" s="613">
        <v>0.4</v>
      </c>
      <c r="AA6" s="613"/>
      <c r="AB6" s="613"/>
      <c r="AC6" s="613"/>
      <c r="AD6" s="614">
        <v>144314</v>
      </c>
      <c r="AE6" s="614"/>
      <c r="AF6" s="614"/>
      <c r="AG6" s="614"/>
      <c r="AH6" s="614"/>
      <c r="AI6" s="614"/>
      <c r="AJ6" s="614"/>
      <c r="AK6" s="614"/>
      <c r="AL6" s="615">
        <v>0.7</v>
      </c>
      <c r="AM6" s="616"/>
      <c r="AN6" s="616"/>
      <c r="AO6" s="617"/>
      <c r="AP6" s="607" t="s">
        <v>222</v>
      </c>
      <c r="AQ6" s="608"/>
      <c r="AR6" s="608"/>
      <c r="AS6" s="608"/>
      <c r="AT6" s="608"/>
      <c r="AU6" s="608"/>
      <c r="AV6" s="608"/>
      <c r="AW6" s="608"/>
      <c r="AX6" s="608"/>
      <c r="AY6" s="608"/>
      <c r="AZ6" s="608"/>
      <c r="BA6" s="608"/>
      <c r="BB6" s="608"/>
      <c r="BC6" s="608"/>
      <c r="BD6" s="608"/>
      <c r="BE6" s="608"/>
      <c r="BF6" s="609"/>
      <c r="BG6" s="610">
        <v>12027899</v>
      </c>
      <c r="BH6" s="611"/>
      <c r="BI6" s="611"/>
      <c r="BJ6" s="611"/>
      <c r="BK6" s="611"/>
      <c r="BL6" s="611"/>
      <c r="BM6" s="611"/>
      <c r="BN6" s="612"/>
      <c r="BO6" s="613">
        <v>92.3</v>
      </c>
      <c r="BP6" s="613"/>
      <c r="BQ6" s="613"/>
      <c r="BR6" s="613"/>
      <c r="BS6" s="614">
        <v>135154</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308368</v>
      </c>
      <c r="CS6" s="611"/>
      <c r="CT6" s="611"/>
      <c r="CU6" s="611"/>
      <c r="CV6" s="611"/>
      <c r="CW6" s="611"/>
      <c r="CX6" s="611"/>
      <c r="CY6" s="612"/>
      <c r="CZ6" s="604">
        <v>0.8</v>
      </c>
      <c r="DA6" s="605"/>
      <c r="DB6" s="605"/>
      <c r="DC6" s="621"/>
      <c r="DD6" s="619" t="s">
        <v>122</v>
      </c>
      <c r="DE6" s="611"/>
      <c r="DF6" s="611"/>
      <c r="DG6" s="611"/>
      <c r="DH6" s="611"/>
      <c r="DI6" s="611"/>
      <c r="DJ6" s="611"/>
      <c r="DK6" s="611"/>
      <c r="DL6" s="611"/>
      <c r="DM6" s="611"/>
      <c r="DN6" s="611"/>
      <c r="DO6" s="611"/>
      <c r="DP6" s="612"/>
      <c r="DQ6" s="619">
        <v>305696</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31425</v>
      </c>
      <c r="S7" s="611"/>
      <c r="T7" s="611"/>
      <c r="U7" s="611"/>
      <c r="V7" s="611"/>
      <c r="W7" s="611"/>
      <c r="X7" s="611"/>
      <c r="Y7" s="612"/>
      <c r="Z7" s="613">
        <v>0.1</v>
      </c>
      <c r="AA7" s="613"/>
      <c r="AB7" s="613"/>
      <c r="AC7" s="613"/>
      <c r="AD7" s="614">
        <v>31425</v>
      </c>
      <c r="AE7" s="614"/>
      <c r="AF7" s="614"/>
      <c r="AG7" s="614"/>
      <c r="AH7" s="614"/>
      <c r="AI7" s="614"/>
      <c r="AJ7" s="614"/>
      <c r="AK7" s="614"/>
      <c r="AL7" s="615">
        <v>0.2</v>
      </c>
      <c r="AM7" s="616"/>
      <c r="AN7" s="616"/>
      <c r="AO7" s="617"/>
      <c r="AP7" s="607" t="s">
        <v>225</v>
      </c>
      <c r="AQ7" s="608"/>
      <c r="AR7" s="608"/>
      <c r="AS7" s="608"/>
      <c r="AT7" s="608"/>
      <c r="AU7" s="608"/>
      <c r="AV7" s="608"/>
      <c r="AW7" s="608"/>
      <c r="AX7" s="608"/>
      <c r="AY7" s="608"/>
      <c r="AZ7" s="608"/>
      <c r="BA7" s="608"/>
      <c r="BB7" s="608"/>
      <c r="BC7" s="608"/>
      <c r="BD7" s="608"/>
      <c r="BE7" s="608"/>
      <c r="BF7" s="609"/>
      <c r="BG7" s="610">
        <v>5980326</v>
      </c>
      <c r="BH7" s="611"/>
      <c r="BI7" s="611"/>
      <c r="BJ7" s="611"/>
      <c r="BK7" s="611"/>
      <c r="BL7" s="611"/>
      <c r="BM7" s="611"/>
      <c r="BN7" s="612"/>
      <c r="BO7" s="613">
        <v>45.9</v>
      </c>
      <c r="BP7" s="613"/>
      <c r="BQ7" s="613"/>
      <c r="BR7" s="613"/>
      <c r="BS7" s="614">
        <v>135154</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5970385</v>
      </c>
      <c r="CS7" s="611"/>
      <c r="CT7" s="611"/>
      <c r="CU7" s="611"/>
      <c r="CV7" s="611"/>
      <c r="CW7" s="611"/>
      <c r="CX7" s="611"/>
      <c r="CY7" s="612"/>
      <c r="CZ7" s="613">
        <v>15.9</v>
      </c>
      <c r="DA7" s="613"/>
      <c r="DB7" s="613"/>
      <c r="DC7" s="613"/>
      <c r="DD7" s="619">
        <v>370702</v>
      </c>
      <c r="DE7" s="611"/>
      <c r="DF7" s="611"/>
      <c r="DG7" s="611"/>
      <c r="DH7" s="611"/>
      <c r="DI7" s="611"/>
      <c r="DJ7" s="611"/>
      <c r="DK7" s="611"/>
      <c r="DL7" s="611"/>
      <c r="DM7" s="611"/>
      <c r="DN7" s="611"/>
      <c r="DO7" s="611"/>
      <c r="DP7" s="612"/>
      <c r="DQ7" s="619">
        <v>4862755</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161428</v>
      </c>
      <c r="S8" s="611"/>
      <c r="T8" s="611"/>
      <c r="U8" s="611"/>
      <c r="V8" s="611"/>
      <c r="W8" s="611"/>
      <c r="X8" s="611"/>
      <c r="Y8" s="612"/>
      <c r="Z8" s="613">
        <v>0.4</v>
      </c>
      <c r="AA8" s="613"/>
      <c r="AB8" s="613"/>
      <c r="AC8" s="613"/>
      <c r="AD8" s="614">
        <v>161428</v>
      </c>
      <c r="AE8" s="614"/>
      <c r="AF8" s="614"/>
      <c r="AG8" s="614"/>
      <c r="AH8" s="614"/>
      <c r="AI8" s="614"/>
      <c r="AJ8" s="614"/>
      <c r="AK8" s="614"/>
      <c r="AL8" s="615">
        <v>0.8</v>
      </c>
      <c r="AM8" s="616"/>
      <c r="AN8" s="616"/>
      <c r="AO8" s="617"/>
      <c r="AP8" s="607" t="s">
        <v>228</v>
      </c>
      <c r="AQ8" s="608"/>
      <c r="AR8" s="608"/>
      <c r="AS8" s="608"/>
      <c r="AT8" s="608"/>
      <c r="AU8" s="608"/>
      <c r="AV8" s="608"/>
      <c r="AW8" s="608"/>
      <c r="AX8" s="608"/>
      <c r="AY8" s="608"/>
      <c r="AZ8" s="608"/>
      <c r="BA8" s="608"/>
      <c r="BB8" s="608"/>
      <c r="BC8" s="608"/>
      <c r="BD8" s="608"/>
      <c r="BE8" s="608"/>
      <c r="BF8" s="609"/>
      <c r="BG8" s="610">
        <v>132558</v>
      </c>
      <c r="BH8" s="611"/>
      <c r="BI8" s="611"/>
      <c r="BJ8" s="611"/>
      <c r="BK8" s="611"/>
      <c r="BL8" s="611"/>
      <c r="BM8" s="611"/>
      <c r="BN8" s="612"/>
      <c r="BO8" s="613">
        <v>1</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20252095</v>
      </c>
      <c r="CS8" s="611"/>
      <c r="CT8" s="611"/>
      <c r="CU8" s="611"/>
      <c r="CV8" s="611"/>
      <c r="CW8" s="611"/>
      <c r="CX8" s="611"/>
      <c r="CY8" s="612"/>
      <c r="CZ8" s="613">
        <v>53.8</v>
      </c>
      <c r="DA8" s="613"/>
      <c r="DB8" s="613"/>
      <c r="DC8" s="613"/>
      <c r="DD8" s="619">
        <v>63241</v>
      </c>
      <c r="DE8" s="611"/>
      <c r="DF8" s="611"/>
      <c r="DG8" s="611"/>
      <c r="DH8" s="611"/>
      <c r="DI8" s="611"/>
      <c r="DJ8" s="611"/>
      <c r="DK8" s="611"/>
      <c r="DL8" s="611"/>
      <c r="DM8" s="611"/>
      <c r="DN8" s="611"/>
      <c r="DO8" s="611"/>
      <c r="DP8" s="612"/>
      <c r="DQ8" s="619">
        <v>9250814</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234951</v>
      </c>
      <c r="S9" s="611"/>
      <c r="T9" s="611"/>
      <c r="U9" s="611"/>
      <c r="V9" s="611"/>
      <c r="W9" s="611"/>
      <c r="X9" s="611"/>
      <c r="Y9" s="612"/>
      <c r="Z9" s="613">
        <v>0.6</v>
      </c>
      <c r="AA9" s="613"/>
      <c r="AB9" s="613"/>
      <c r="AC9" s="613"/>
      <c r="AD9" s="614">
        <v>234951</v>
      </c>
      <c r="AE9" s="614"/>
      <c r="AF9" s="614"/>
      <c r="AG9" s="614"/>
      <c r="AH9" s="614"/>
      <c r="AI9" s="614"/>
      <c r="AJ9" s="614"/>
      <c r="AK9" s="614"/>
      <c r="AL9" s="615">
        <v>1.2</v>
      </c>
      <c r="AM9" s="616"/>
      <c r="AN9" s="616"/>
      <c r="AO9" s="617"/>
      <c r="AP9" s="607" t="s">
        <v>231</v>
      </c>
      <c r="AQ9" s="608"/>
      <c r="AR9" s="608"/>
      <c r="AS9" s="608"/>
      <c r="AT9" s="608"/>
      <c r="AU9" s="608"/>
      <c r="AV9" s="608"/>
      <c r="AW9" s="608"/>
      <c r="AX9" s="608"/>
      <c r="AY9" s="608"/>
      <c r="AZ9" s="608"/>
      <c r="BA9" s="608"/>
      <c r="BB9" s="608"/>
      <c r="BC9" s="608"/>
      <c r="BD9" s="608"/>
      <c r="BE9" s="608"/>
      <c r="BF9" s="609"/>
      <c r="BG9" s="610">
        <v>5050251</v>
      </c>
      <c r="BH9" s="611"/>
      <c r="BI9" s="611"/>
      <c r="BJ9" s="611"/>
      <c r="BK9" s="611"/>
      <c r="BL9" s="611"/>
      <c r="BM9" s="611"/>
      <c r="BN9" s="612"/>
      <c r="BO9" s="613">
        <v>38.799999999999997</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2907187</v>
      </c>
      <c r="CS9" s="611"/>
      <c r="CT9" s="611"/>
      <c r="CU9" s="611"/>
      <c r="CV9" s="611"/>
      <c r="CW9" s="611"/>
      <c r="CX9" s="611"/>
      <c r="CY9" s="612"/>
      <c r="CZ9" s="613">
        <v>7.7</v>
      </c>
      <c r="DA9" s="613"/>
      <c r="DB9" s="613"/>
      <c r="DC9" s="613"/>
      <c r="DD9" s="619">
        <v>1676</v>
      </c>
      <c r="DE9" s="611"/>
      <c r="DF9" s="611"/>
      <c r="DG9" s="611"/>
      <c r="DH9" s="611"/>
      <c r="DI9" s="611"/>
      <c r="DJ9" s="611"/>
      <c r="DK9" s="611"/>
      <c r="DL9" s="611"/>
      <c r="DM9" s="611"/>
      <c r="DN9" s="611"/>
      <c r="DO9" s="611"/>
      <c r="DP9" s="612"/>
      <c r="DQ9" s="619">
        <v>1962046</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214147</v>
      </c>
      <c r="BH10" s="611"/>
      <c r="BI10" s="611"/>
      <c r="BJ10" s="611"/>
      <c r="BK10" s="611"/>
      <c r="BL10" s="611"/>
      <c r="BM10" s="611"/>
      <c r="BN10" s="612"/>
      <c r="BO10" s="613">
        <v>1.6</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35531</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23738</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2012695</v>
      </c>
      <c r="S11" s="611"/>
      <c r="T11" s="611"/>
      <c r="U11" s="611"/>
      <c r="V11" s="611"/>
      <c r="W11" s="611"/>
      <c r="X11" s="611"/>
      <c r="Y11" s="612"/>
      <c r="Z11" s="615">
        <v>5</v>
      </c>
      <c r="AA11" s="616"/>
      <c r="AB11" s="616"/>
      <c r="AC11" s="622"/>
      <c r="AD11" s="619">
        <v>2012695</v>
      </c>
      <c r="AE11" s="611"/>
      <c r="AF11" s="611"/>
      <c r="AG11" s="611"/>
      <c r="AH11" s="611"/>
      <c r="AI11" s="611"/>
      <c r="AJ11" s="611"/>
      <c r="AK11" s="612"/>
      <c r="AL11" s="615">
        <v>10.4</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583370</v>
      </c>
      <c r="BH11" s="611"/>
      <c r="BI11" s="611"/>
      <c r="BJ11" s="611"/>
      <c r="BK11" s="611"/>
      <c r="BL11" s="611"/>
      <c r="BM11" s="611"/>
      <c r="BN11" s="612"/>
      <c r="BO11" s="613">
        <v>4.5</v>
      </c>
      <c r="BP11" s="613"/>
      <c r="BQ11" s="613"/>
      <c r="BR11" s="613"/>
      <c r="BS11" s="614">
        <v>135154</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44423</v>
      </c>
      <c r="CS11" s="611"/>
      <c r="CT11" s="611"/>
      <c r="CU11" s="611"/>
      <c r="CV11" s="611"/>
      <c r="CW11" s="611"/>
      <c r="CX11" s="611"/>
      <c r="CY11" s="612"/>
      <c r="CZ11" s="613">
        <v>0.1</v>
      </c>
      <c r="DA11" s="613"/>
      <c r="DB11" s="613"/>
      <c r="DC11" s="613"/>
      <c r="DD11" s="619">
        <v>2206</v>
      </c>
      <c r="DE11" s="611"/>
      <c r="DF11" s="611"/>
      <c r="DG11" s="611"/>
      <c r="DH11" s="611"/>
      <c r="DI11" s="611"/>
      <c r="DJ11" s="611"/>
      <c r="DK11" s="611"/>
      <c r="DL11" s="611"/>
      <c r="DM11" s="611"/>
      <c r="DN11" s="611"/>
      <c r="DO11" s="611"/>
      <c r="DP11" s="612"/>
      <c r="DQ11" s="619">
        <v>41345</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5338438</v>
      </c>
      <c r="BH12" s="611"/>
      <c r="BI12" s="611"/>
      <c r="BJ12" s="611"/>
      <c r="BK12" s="611"/>
      <c r="BL12" s="611"/>
      <c r="BM12" s="611"/>
      <c r="BN12" s="612"/>
      <c r="BO12" s="613">
        <v>41</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76846</v>
      </c>
      <c r="CS12" s="611"/>
      <c r="CT12" s="611"/>
      <c r="CU12" s="611"/>
      <c r="CV12" s="611"/>
      <c r="CW12" s="611"/>
      <c r="CX12" s="611"/>
      <c r="CY12" s="612"/>
      <c r="CZ12" s="613">
        <v>0.2</v>
      </c>
      <c r="DA12" s="613"/>
      <c r="DB12" s="613"/>
      <c r="DC12" s="613"/>
      <c r="DD12" s="619">
        <v>500</v>
      </c>
      <c r="DE12" s="611"/>
      <c r="DF12" s="611"/>
      <c r="DG12" s="611"/>
      <c r="DH12" s="611"/>
      <c r="DI12" s="611"/>
      <c r="DJ12" s="611"/>
      <c r="DK12" s="611"/>
      <c r="DL12" s="611"/>
      <c r="DM12" s="611"/>
      <c r="DN12" s="611"/>
      <c r="DO12" s="611"/>
      <c r="DP12" s="612"/>
      <c r="DQ12" s="619">
        <v>74812</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v>500</v>
      </c>
      <c r="S13" s="611"/>
      <c r="T13" s="611"/>
      <c r="U13" s="611"/>
      <c r="V13" s="611"/>
      <c r="W13" s="611"/>
      <c r="X13" s="611"/>
      <c r="Y13" s="612"/>
      <c r="Z13" s="613">
        <v>0</v>
      </c>
      <c r="AA13" s="613"/>
      <c r="AB13" s="613"/>
      <c r="AC13" s="613"/>
      <c r="AD13" s="614">
        <v>500</v>
      </c>
      <c r="AE13" s="614"/>
      <c r="AF13" s="614"/>
      <c r="AG13" s="614"/>
      <c r="AH13" s="614"/>
      <c r="AI13" s="614"/>
      <c r="AJ13" s="614"/>
      <c r="AK13" s="614"/>
      <c r="AL13" s="615">
        <v>0</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4806214</v>
      </c>
      <c r="BH13" s="611"/>
      <c r="BI13" s="611"/>
      <c r="BJ13" s="611"/>
      <c r="BK13" s="611"/>
      <c r="BL13" s="611"/>
      <c r="BM13" s="611"/>
      <c r="BN13" s="612"/>
      <c r="BO13" s="613">
        <v>36.9</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1430417</v>
      </c>
      <c r="CS13" s="611"/>
      <c r="CT13" s="611"/>
      <c r="CU13" s="611"/>
      <c r="CV13" s="611"/>
      <c r="CW13" s="611"/>
      <c r="CX13" s="611"/>
      <c r="CY13" s="612"/>
      <c r="CZ13" s="613">
        <v>3.8</v>
      </c>
      <c r="DA13" s="613"/>
      <c r="DB13" s="613"/>
      <c r="DC13" s="613"/>
      <c r="DD13" s="619">
        <v>418692</v>
      </c>
      <c r="DE13" s="611"/>
      <c r="DF13" s="611"/>
      <c r="DG13" s="611"/>
      <c r="DH13" s="611"/>
      <c r="DI13" s="611"/>
      <c r="DJ13" s="611"/>
      <c r="DK13" s="611"/>
      <c r="DL13" s="611"/>
      <c r="DM13" s="611"/>
      <c r="DN13" s="611"/>
      <c r="DO13" s="611"/>
      <c r="DP13" s="612"/>
      <c r="DQ13" s="619">
        <v>1045418</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137806</v>
      </c>
      <c r="BH14" s="611"/>
      <c r="BI14" s="611"/>
      <c r="BJ14" s="611"/>
      <c r="BK14" s="611"/>
      <c r="BL14" s="611"/>
      <c r="BM14" s="611"/>
      <c r="BN14" s="612"/>
      <c r="BO14" s="613">
        <v>1.1000000000000001</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1170729</v>
      </c>
      <c r="CS14" s="611"/>
      <c r="CT14" s="611"/>
      <c r="CU14" s="611"/>
      <c r="CV14" s="611"/>
      <c r="CW14" s="611"/>
      <c r="CX14" s="611"/>
      <c r="CY14" s="612"/>
      <c r="CZ14" s="613">
        <v>3.1</v>
      </c>
      <c r="DA14" s="613"/>
      <c r="DB14" s="613"/>
      <c r="DC14" s="613"/>
      <c r="DD14" s="619">
        <v>3964</v>
      </c>
      <c r="DE14" s="611"/>
      <c r="DF14" s="611"/>
      <c r="DG14" s="611"/>
      <c r="DH14" s="611"/>
      <c r="DI14" s="611"/>
      <c r="DJ14" s="611"/>
      <c r="DK14" s="611"/>
      <c r="DL14" s="611"/>
      <c r="DM14" s="611"/>
      <c r="DN14" s="611"/>
      <c r="DO14" s="611"/>
      <c r="DP14" s="612"/>
      <c r="DQ14" s="619">
        <v>615292</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53887</v>
      </c>
      <c r="S15" s="611"/>
      <c r="T15" s="611"/>
      <c r="U15" s="611"/>
      <c r="V15" s="611"/>
      <c r="W15" s="611"/>
      <c r="X15" s="611"/>
      <c r="Y15" s="612"/>
      <c r="Z15" s="613">
        <v>0.1</v>
      </c>
      <c r="AA15" s="613"/>
      <c r="AB15" s="613"/>
      <c r="AC15" s="613"/>
      <c r="AD15" s="614">
        <v>53887</v>
      </c>
      <c r="AE15" s="614"/>
      <c r="AF15" s="614"/>
      <c r="AG15" s="614"/>
      <c r="AH15" s="614"/>
      <c r="AI15" s="614"/>
      <c r="AJ15" s="614"/>
      <c r="AK15" s="614"/>
      <c r="AL15" s="615">
        <v>0.3</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571329</v>
      </c>
      <c r="BH15" s="611"/>
      <c r="BI15" s="611"/>
      <c r="BJ15" s="611"/>
      <c r="BK15" s="611"/>
      <c r="BL15" s="611"/>
      <c r="BM15" s="611"/>
      <c r="BN15" s="612"/>
      <c r="BO15" s="613">
        <v>4.4000000000000004</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3777692</v>
      </c>
      <c r="CS15" s="611"/>
      <c r="CT15" s="611"/>
      <c r="CU15" s="611"/>
      <c r="CV15" s="611"/>
      <c r="CW15" s="611"/>
      <c r="CX15" s="611"/>
      <c r="CY15" s="612"/>
      <c r="CZ15" s="613">
        <v>10</v>
      </c>
      <c r="DA15" s="613"/>
      <c r="DB15" s="613"/>
      <c r="DC15" s="613"/>
      <c r="DD15" s="619">
        <v>506332</v>
      </c>
      <c r="DE15" s="611"/>
      <c r="DF15" s="611"/>
      <c r="DG15" s="611"/>
      <c r="DH15" s="611"/>
      <c r="DI15" s="611"/>
      <c r="DJ15" s="611"/>
      <c r="DK15" s="611"/>
      <c r="DL15" s="611"/>
      <c r="DM15" s="611"/>
      <c r="DN15" s="611"/>
      <c r="DO15" s="611"/>
      <c r="DP15" s="612"/>
      <c r="DQ15" s="619">
        <v>2650623</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270983</v>
      </c>
      <c r="S16" s="611"/>
      <c r="T16" s="611"/>
      <c r="U16" s="611"/>
      <c r="V16" s="611"/>
      <c r="W16" s="611"/>
      <c r="X16" s="611"/>
      <c r="Y16" s="612"/>
      <c r="Z16" s="613">
        <v>0.7</v>
      </c>
      <c r="AA16" s="613"/>
      <c r="AB16" s="613"/>
      <c r="AC16" s="613"/>
      <c r="AD16" s="614">
        <v>270983</v>
      </c>
      <c r="AE16" s="614"/>
      <c r="AF16" s="614"/>
      <c r="AG16" s="614"/>
      <c r="AH16" s="614"/>
      <c r="AI16" s="614"/>
      <c r="AJ16" s="614"/>
      <c r="AK16" s="614"/>
      <c r="AL16" s="615">
        <v>1.4</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488834</v>
      </c>
      <c r="S17" s="611"/>
      <c r="T17" s="611"/>
      <c r="U17" s="611"/>
      <c r="V17" s="611"/>
      <c r="W17" s="611"/>
      <c r="X17" s="611"/>
      <c r="Y17" s="612"/>
      <c r="Z17" s="613">
        <v>1.2</v>
      </c>
      <c r="AA17" s="613"/>
      <c r="AB17" s="613"/>
      <c r="AC17" s="613"/>
      <c r="AD17" s="614">
        <v>488834</v>
      </c>
      <c r="AE17" s="614"/>
      <c r="AF17" s="614"/>
      <c r="AG17" s="614"/>
      <c r="AH17" s="614"/>
      <c r="AI17" s="614"/>
      <c r="AJ17" s="614"/>
      <c r="AK17" s="614"/>
      <c r="AL17" s="615">
        <v>2.5</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1672178</v>
      </c>
      <c r="CS17" s="611"/>
      <c r="CT17" s="611"/>
      <c r="CU17" s="611"/>
      <c r="CV17" s="611"/>
      <c r="CW17" s="611"/>
      <c r="CX17" s="611"/>
      <c r="CY17" s="612"/>
      <c r="CZ17" s="613">
        <v>4.4000000000000004</v>
      </c>
      <c r="DA17" s="613"/>
      <c r="DB17" s="613"/>
      <c r="DC17" s="613"/>
      <c r="DD17" s="619" t="s">
        <v>122</v>
      </c>
      <c r="DE17" s="611"/>
      <c r="DF17" s="611"/>
      <c r="DG17" s="611"/>
      <c r="DH17" s="611"/>
      <c r="DI17" s="611"/>
      <c r="DJ17" s="611"/>
      <c r="DK17" s="611"/>
      <c r="DL17" s="611"/>
      <c r="DM17" s="611"/>
      <c r="DN17" s="611"/>
      <c r="DO17" s="611"/>
      <c r="DP17" s="612"/>
      <c r="DQ17" s="619">
        <v>1672178</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95785</v>
      </c>
      <c r="S18" s="611"/>
      <c r="T18" s="611"/>
      <c r="U18" s="611"/>
      <c r="V18" s="611"/>
      <c r="W18" s="611"/>
      <c r="X18" s="611"/>
      <c r="Y18" s="612"/>
      <c r="Z18" s="613">
        <v>0.2</v>
      </c>
      <c r="AA18" s="613"/>
      <c r="AB18" s="613"/>
      <c r="AC18" s="613"/>
      <c r="AD18" s="614">
        <v>95785</v>
      </c>
      <c r="AE18" s="614"/>
      <c r="AF18" s="614"/>
      <c r="AG18" s="614"/>
      <c r="AH18" s="614"/>
      <c r="AI18" s="614"/>
      <c r="AJ18" s="614"/>
      <c r="AK18" s="614"/>
      <c r="AL18" s="615">
        <v>0.5</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392549</v>
      </c>
      <c r="S19" s="611"/>
      <c r="T19" s="611"/>
      <c r="U19" s="611"/>
      <c r="V19" s="611"/>
      <c r="W19" s="611"/>
      <c r="X19" s="611"/>
      <c r="Y19" s="612"/>
      <c r="Z19" s="613">
        <v>1</v>
      </c>
      <c r="AA19" s="613"/>
      <c r="AB19" s="613"/>
      <c r="AC19" s="613"/>
      <c r="AD19" s="614">
        <v>392549</v>
      </c>
      <c r="AE19" s="614"/>
      <c r="AF19" s="614"/>
      <c r="AG19" s="614"/>
      <c r="AH19" s="614"/>
      <c r="AI19" s="614"/>
      <c r="AJ19" s="614"/>
      <c r="AK19" s="614"/>
      <c r="AL19" s="615">
        <v>2</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1002910</v>
      </c>
      <c r="BH19" s="611"/>
      <c r="BI19" s="611"/>
      <c r="BJ19" s="611"/>
      <c r="BK19" s="611"/>
      <c r="BL19" s="611"/>
      <c r="BM19" s="611"/>
      <c r="BN19" s="612"/>
      <c r="BO19" s="613">
        <v>7.7</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500</v>
      </c>
      <c r="S20" s="611"/>
      <c r="T20" s="611"/>
      <c r="U20" s="611"/>
      <c r="V20" s="611"/>
      <c r="W20" s="611"/>
      <c r="X20" s="611"/>
      <c r="Y20" s="612"/>
      <c r="Z20" s="613">
        <v>0</v>
      </c>
      <c r="AA20" s="613"/>
      <c r="AB20" s="613"/>
      <c r="AC20" s="613"/>
      <c r="AD20" s="614">
        <v>500</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1002910</v>
      </c>
      <c r="BH20" s="611"/>
      <c r="BI20" s="611"/>
      <c r="BJ20" s="611"/>
      <c r="BK20" s="611"/>
      <c r="BL20" s="611"/>
      <c r="BM20" s="611"/>
      <c r="BN20" s="612"/>
      <c r="BO20" s="613">
        <v>7.7</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37645851</v>
      </c>
      <c r="CS20" s="611"/>
      <c r="CT20" s="611"/>
      <c r="CU20" s="611"/>
      <c r="CV20" s="611"/>
      <c r="CW20" s="611"/>
      <c r="CX20" s="611"/>
      <c r="CY20" s="612"/>
      <c r="CZ20" s="613">
        <v>100</v>
      </c>
      <c r="DA20" s="613"/>
      <c r="DB20" s="613"/>
      <c r="DC20" s="613"/>
      <c r="DD20" s="619">
        <v>1367313</v>
      </c>
      <c r="DE20" s="611"/>
      <c r="DF20" s="611"/>
      <c r="DG20" s="611"/>
      <c r="DH20" s="611"/>
      <c r="DI20" s="611"/>
      <c r="DJ20" s="611"/>
      <c r="DK20" s="611"/>
      <c r="DL20" s="611"/>
      <c r="DM20" s="611"/>
      <c r="DN20" s="611"/>
      <c r="DO20" s="611"/>
      <c r="DP20" s="612"/>
      <c r="DQ20" s="619">
        <v>22504717</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3896816</v>
      </c>
      <c r="S21" s="611"/>
      <c r="T21" s="611"/>
      <c r="U21" s="611"/>
      <c r="V21" s="611"/>
      <c r="W21" s="611"/>
      <c r="X21" s="611"/>
      <c r="Y21" s="612"/>
      <c r="Z21" s="613">
        <v>9.6999999999999993</v>
      </c>
      <c r="AA21" s="613"/>
      <c r="AB21" s="613"/>
      <c r="AC21" s="613"/>
      <c r="AD21" s="614">
        <v>3811482</v>
      </c>
      <c r="AE21" s="614"/>
      <c r="AF21" s="614"/>
      <c r="AG21" s="614"/>
      <c r="AH21" s="614"/>
      <c r="AI21" s="614"/>
      <c r="AJ21" s="614"/>
      <c r="AK21" s="614"/>
      <c r="AL21" s="615">
        <v>19.7</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3811482</v>
      </c>
      <c r="S22" s="611"/>
      <c r="T22" s="611"/>
      <c r="U22" s="611"/>
      <c r="V22" s="611"/>
      <c r="W22" s="611"/>
      <c r="X22" s="611"/>
      <c r="Y22" s="612"/>
      <c r="Z22" s="613">
        <v>9.5</v>
      </c>
      <c r="AA22" s="613"/>
      <c r="AB22" s="613"/>
      <c r="AC22" s="613"/>
      <c r="AD22" s="614">
        <v>3811482</v>
      </c>
      <c r="AE22" s="614"/>
      <c r="AF22" s="614"/>
      <c r="AG22" s="614"/>
      <c r="AH22" s="614"/>
      <c r="AI22" s="614"/>
      <c r="AJ22" s="614"/>
      <c r="AK22" s="614"/>
      <c r="AL22" s="615">
        <v>19.7</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85334</v>
      </c>
      <c r="S23" s="611"/>
      <c r="T23" s="611"/>
      <c r="U23" s="611"/>
      <c r="V23" s="611"/>
      <c r="W23" s="611"/>
      <c r="X23" s="611"/>
      <c r="Y23" s="612"/>
      <c r="Z23" s="613">
        <v>0.2</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v>1002910</v>
      </c>
      <c r="BH23" s="611"/>
      <c r="BI23" s="611"/>
      <c r="BJ23" s="611"/>
      <c r="BK23" s="611"/>
      <c r="BL23" s="611"/>
      <c r="BM23" s="611"/>
      <c r="BN23" s="612"/>
      <c r="BO23" s="613">
        <v>7.7</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20818799</v>
      </c>
      <c r="CS24" s="600"/>
      <c r="CT24" s="600"/>
      <c r="CU24" s="600"/>
      <c r="CV24" s="600"/>
      <c r="CW24" s="600"/>
      <c r="CX24" s="600"/>
      <c r="CY24" s="601"/>
      <c r="CZ24" s="604">
        <v>55.3</v>
      </c>
      <c r="DA24" s="605"/>
      <c r="DB24" s="605"/>
      <c r="DC24" s="621"/>
      <c r="DD24" s="642">
        <v>10698568</v>
      </c>
      <c r="DE24" s="600"/>
      <c r="DF24" s="600"/>
      <c r="DG24" s="600"/>
      <c r="DH24" s="600"/>
      <c r="DI24" s="600"/>
      <c r="DJ24" s="600"/>
      <c r="DK24" s="601"/>
      <c r="DL24" s="642">
        <v>9738141</v>
      </c>
      <c r="DM24" s="600"/>
      <c r="DN24" s="600"/>
      <c r="DO24" s="600"/>
      <c r="DP24" s="600"/>
      <c r="DQ24" s="600"/>
      <c r="DR24" s="600"/>
      <c r="DS24" s="600"/>
      <c r="DT24" s="600"/>
      <c r="DU24" s="600"/>
      <c r="DV24" s="601"/>
      <c r="DW24" s="604">
        <v>50.4</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20326642</v>
      </c>
      <c r="S25" s="611"/>
      <c r="T25" s="611"/>
      <c r="U25" s="611"/>
      <c r="V25" s="611"/>
      <c r="W25" s="611"/>
      <c r="X25" s="611"/>
      <c r="Y25" s="612"/>
      <c r="Z25" s="613">
        <v>50.8</v>
      </c>
      <c r="AA25" s="613"/>
      <c r="AB25" s="613"/>
      <c r="AC25" s="613"/>
      <c r="AD25" s="614">
        <v>19238398</v>
      </c>
      <c r="AE25" s="614"/>
      <c r="AF25" s="614"/>
      <c r="AG25" s="614"/>
      <c r="AH25" s="614"/>
      <c r="AI25" s="614"/>
      <c r="AJ25" s="614"/>
      <c r="AK25" s="614"/>
      <c r="AL25" s="615">
        <v>99.5</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4957066</v>
      </c>
      <c r="CS25" s="643"/>
      <c r="CT25" s="643"/>
      <c r="CU25" s="643"/>
      <c r="CV25" s="643"/>
      <c r="CW25" s="643"/>
      <c r="CX25" s="643"/>
      <c r="CY25" s="644"/>
      <c r="CZ25" s="615">
        <v>13.2</v>
      </c>
      <c r="DA25" s="640"/>
      <c r="DB25" s="640"/>
      <c r="DC25" s="645"/>
      <c r="DD25" s="619">
        <v>4545841</v>
      </c>
      <c r="DE25" s="643"/>
      <c r="DF25" s="643"/>
      <c r="DG25" s="643"/>
      <c r="DH25" s="643"/>
      <c r="DI25" s="643"/>
      <c r="DJ25" s="643"/>
      <c r="DK25" s="644"/>
      <c r="DL25" s="619">
        <v>4497585</v>
      </c>
      <c r="DM25" s="643"/>
      <c r="DN25" s="643"/>
      <c r="DO25" s="643"/>
      <c r="DP25" s="643"/>
      <c r="DQ25" s="643"/>
      <c r="DR25" s="643"/>
      <c r="DS25" s="643"/>
      <c r="DT25" s="643"/>
      <c r="DU25" s="643"/>
      <c r="DV25" s="644"/>
      <c r="DW25" s="615">
        <v>23.3</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v>10986</v>
      </c>
      <c r="S26" s="611"/>
      <c r="T26" s="611"/>
      <c r="U26" s="611"/>
      <c r="V26" s="611"/>
      <c r="W26" s="611"/>
      <c r="X26" s="611"/>
      <c r="Y26" s="612"/>
      <c r="Z26" s="613">
        <v>0</v>
      </c>
      <c r="AA26" s="613"/>
      <c r="AB26" s="613"/>
      <c r="AC26" s="613"/>
      <c r="AD26" s="614">
        <v>10986</v>
      </c>
      <c r="AE26" s="614"/>
      <c r="AF26" s="614"/>
      <c r="AG26" s="614"/>
      <c r="AH26" s="614"/>
      <c r="AI26" s="614"/>
      <c r="AJ26" s="614"/>
      <c r="AK26" s="614"/>
      <c r="AL26" s="615">
        <v>0.1</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2817443</v>
      </c>
      <c r="CS26" s="611"/>
      <c r="CT26" s="611"/>
      <c r="CU26" s="611"/>
      <c r="CV26" s="611"/>
      <c r="CW26" s="611"/>
      <c r="CX26" s="611"/>
      <c r="CY26" s="612"/>
      <c r="CZ26" s="615">
        <v>7.5</v>
      </c>
      <c r="DA26" s="640"/>
      <c r="DB26" s="640"/>
      <c r="DC26" s="645"/>
      <c r="DD26" s="619">
        <v>2624293</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123650</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13030809</v>
      </c>
      <c r="BH27" s="611"/>
      <c r="BI27" s="611"/>
      <c r="BJ27" s="611"/>
      <c r="BK27" s="611"/>
      <c r="BL27" s="611"/>
      <c r="BM27" s="611"/>
      <c r="BN27" s="612"/>
      <c r="BO27" s="613">
        <v>100</v>
      </c>
      <c r="BP27" s="613"/>
      <c r="BQ27" s="613"/>
      <c r="BR27" s="613"/>
      <c r="BS27" s="614">
        <v>135154</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14189555</v>
      </c>
      <c r="CS27" s="643"/>
      <c r="CT27" s="643"/>
      <c r="CU27" s="643"/>
      <c r="CV27" s="643"/>
      <c r="CW27" s="643"/>
      <c r="CX27" s="643"/>
      <c r="CY27" s="644"/>
      <c r="CZ27" s="615">
        <v>37.700000000000003</v>
      </c>
      <c r="DA27" s="640"/>
      <c r="DB27" s="640"/>
      <c r="DC27" s="645"/>
      <c r="DD27" s="619">
        <v>4480549</v>
      </c>
      <c r="DE27" s="643"/>
      <c r="DF27" s="643"/>
      <c r="DG27" s="643"/>
      <c r="DH27" s="643"/>
      <c r="DI27" s="643"/>
      <c r="DJ27" s="643"/>
      <c r="DK27" s="644"/>
      <c r="DL27" s="619">
        <v>3568378</v>
      </c>
      <c r="DM27" s="643"/>
      <c r="DN27" s="643"/>
      <c r="DO27" s="643"/>
      <c r="DP27" s="643"/>
      <c r="DQ27" s="643"/>
      <c r="DR27" s="643"/>
      <c r="DS27" s="643"/>
      <c r="DT27" s="643"/>
      <c r="DU27" s="643"/>
      <c r="DV27" s="644"/>
      <c r="DW27" s="615">
        <v>18.5</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118576</v>
      </c>
      <c r="S28" s="611"/>
      <c r="T28" s="611"/>
      <c r="U28" s="611"/>
      <c r="V28" s="611"/>
      <c r="W28" s="611"/>
      <c r="X28" s="611"/>
      <c r="Y28" s="612"/>
      <c r="Z28" s="613">
        <v>0.3</v>
      </c>
      <c r="AA28" s="613"/>
      <c r="AB28" s="613"/>
      <c r="AC28" s="613"/>
      <c r="AD28" s="614">
        <v>60869</v>
      </c>
      <c r="AE28" s="614"/>
      <c r="AF28" s="614"/>
      <c r="AG28" s="614"/>
      <c r="AH28" s="614"/>
      <c r="AI28" s="614"/>
      <c r="AJ28" s="614"/>
      <c r="AK28" s="614"/>
      <c r="AL28" s="615">
        <v>0.3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1672178</v>
      </c>
      <c r="CS28" s="611"/>
      <c r="CT28" s="611"/>
      <c r="CU28" s="611"/>
      <c r="CV28" s="611"/>
      <c r="CW28" s="611"/>
      <c r="CX28" s="611"/>
      <c r="CY28" s="612"/>
      <c r="CZ28" s="615">
        <v>4.4000000000000004</v>
      </c>
      <c r="DA28" s="640"/>
      <c r="DB28" s="640"/>
      <c r="DC28" s="645"/>
      <c r="DD28" s="619">
        <v>1672178</v>
      </c>
      <c r="DE28" s="611"/>
      <c r="DF28" s="611"/>
      <c r="DG28" s="611"/>
      <c r="DH28" s="611"/>
      <c r="DI28" s="611"/>
      <c r="DJ28" s="611"/>
      <c r="DK28" s="612"/>
      <c r="DL28" s="619">
        <v>1672178</v>
      </c>
      <c r="DM28" s="611"/>
      <c r="DN28" s="611"/>
      <c r="DO28" s="611"/>
      <c r="DP28" s="611"/>
      <c r="DQ28" s="611"/>
      <c r="DR28" s="611"/>
      <c r="DS28" s="611"/>
      <c r="DT28" s="611"/>
      <c r="DU28" s="611"/>
      <c r="DV28" s="612"/>
      <c r="DW28" s="615">
        <v>8.6</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352302</v>
      </c>
      <c r="S29" s="611"/>
      <c r="T29" s="611"/>
      <c r="U29" s="611"/>
      <c r="V29" s="611"/>
      <c r="W29" s="611"/>
      <c r="X29" s="611"/>
      <c r="Y29" s="612"/>
      <c r="Z29" s="613">
        <v>0.9</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293</v>
      </c>
      <c r="CE29" s="649"/>
      <c r="CF29" s="607" t="s">
        <v>66</v>
      </c>
      <c r="CG29" s="608"/>
      <c r="CH29" s="608"/>
      <c r="CI29" s="608"/>
      <c r="CJ29" s="608"/>
      <c r="CK29" s="608"/>
      <c r="CL29" s="608"/>
      <c r="CM29" s="608"/>
      <c r="CN29" s="608"/>
      <c r="CO29" s="608"/>
      <c r="CP29" s="608"/>
      <c r="CQ29" s="609"/>
      <c r="CR29" s="610">
        <v>1671544</v>
      </c>
      <c r="CS29" s="643"/>
      <c r="CT29" s="643"/>
      <c r="CU29" s="643"/>
      <c r="CV29" s="643"/>
      <c r="CW29" s="643"/>
      <c r="CX29" s="643"/>
      <c r="CY29" s="644"/>
      <c r="CZ29" s="615">
        <v>4.4000000000000004</v>
      </c>
      <c r="DA29" s="640"/>
      <c r="DB29" s="640"/>
      <c r="DC29" s="645"/>
      <c r="DD29" s="619">
        <v>1671544</v>
      </c>
      <c r="DE29" s="643"/>
      <c r="DF29" s="643"/>
      <c r="DG29" s="643"/>
      <c r="DH29" s="643"/>
      <c r="DI29" s="643"/>
      <c r="DJ29" s="643"/>
      <c r="DK29" s="644"/>
      <c r="DL29" s="619">
        <v>1671544</v>
      </c>
      <c r="DM29" s="643"/>
      <c r="DN29" s="643"/>
      <c r="DO29" s="643"/>
      <c r="DP29" s="643"/>
      <c r="DQ29" s="643"/>
      <c r="DR29" s="643"/>
      <c r="DS29" s="643"/>
      <c r="DT29" s="643"/>
      <c r="DU29" s="643"/>
      <c r="DV29" s="644"/>
      <c r="DW29" s="615">
        <v>8.6</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8402202</v>
      </c>
      <c r="S30" s="611"/>
      <c r="T30" s="611"/>
      <c r="U30" s="611"/>
      <c r="V30" s="611"/>
      <c r="W30" s="611"/>
      <c r="X30" s="611"/>
      <c r="Y30" s="612"/>
      <c r="Z30" s="613">
        <v>21</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46"/>
      <c r="BI30" s="646"/>
      <c r="BJ30" s="646"/>
      <c r="BK30" s="646"/>
      <c r="BL30" s="646"/>
      <c r="BM30" s="646"/>
      <c r="BN30" s="646"/>
      <c r="BO30" s="646"/>
      <c r="BP30" s="646"/>
      <c r="BQ30" s="647"/>
      <c r="BR30" s="592" t="s">
        <v>296</v>
      </c>
      <c r="BS30" s="646"/>
      <c r="BT30" s="646"/>
      <c r="BU30" s="646"/>
      <c r="BV30" s="646"/>
      <c r="BW30" s="646"/>
      <c r="BX30" s="646"/>
      <c r="BY30" s="646"/>
      <c r="BZ30" s="646"/>
      <c r="CA30" s="646"/>
      <c r="CB30" s="647"/>
      <c r="CD30" s="650"/>
      <c r="CE30" s="651"/>
      <c r="CF30" s="607" t="s">
        <v>297</v>
      </c>
      <c r="CG30" s="608"/>
      <c r="CH30" s="608"/>
      <c r="CI30" s="608"/>
      <c r="CJ30" s="608"/>
      <c r="CK30" s="608"/>
      <c r="CL30" s="608"/>
      <c r="CM30" s="608"/>
      <c r="CN30" s="608"/>
      <c r="CO30" s="608"/>
      <c r="CP30" s="608"/>
      <c r="CQ30" s="609"/>
      <c r="CR30" s="610">
        <v>1619887</v>
      </c>
      <c r="CS30" s="611"/>
      <c r="CT30" s="611"/>
      <c r="CU30" s="611"/>
      <c r="CV30" s="611"/>
      <c r="CW30" s="611"/>
      <c r="CX30" s="611"/>
      <c r="CY30" s="612"/>
      <c r="CZ30" s="615">
        <v>4.3</v>
      </c>
      <c r="DA30" s="640"/>
      <c r="DB30" s="640"/>
      <c r="DC30" s="645"/>
      <c r="DD30" s="619">
        <v>1619887</v>
      </c>
      <c r="DE30" s="611"/>
      <c r="DF30" s="611"/>
      <c r="DG30" s="611"/>
      <c r="DH30" s="611"/>
      <c r="DI30" s="611"/>
      <c r="DJ30" s="611"/>
      <c r="DK30" s="612"/>
      <c r="DL30" s="619">
        <v>1619887</v>
      </c>
      <c r="DM30" s="611"/>
      <c r="DN30" s="611"/>
      <c r="DO30" s="611"/>
      <c r="DP30" s="611"/>
      <c r="DQ30" s="611"/>
      <c r="DR30" s="611"/>
      <c r="DS30" s="611"/>
      <c r="DT30" s="611"/>
      <c r="DU30" s="611"/>
      <c r="DV30" s="612"/>
      <c r="DW30" s="615">
        <v>8.4</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299</v>
      </c>
      <c r="AQ31" s="659"/>
      <c r="AR31" s="659"/>
      <c r="AS31" s="659"/>
      <c r="AT31" s="664" t="s">
        <v>300</v>
      </c>
      <c r="AU31" s="200"/>
      <c r="AV31" s="200"/>
      <c r="AW31" s="200"/>
      <c r="AX31" s="596" t="s">
        <v>178</v>
      </c>
      <c r="AY31" s="597"/>
      <c r="AZ31" s="597"/>
      <c r="BA31" s="597"/>
      <c r="BB31" s="597"/>
      <c r="BC31" s="597"/>
      <c r="BD31" s="597"/>
      <c r="BE31" s="597"/>
      <c r="BF31" s="598"/>
      <c r="BG31" s="657">
        <v>99.7</v>
      </c>
      <c r="BH31" s="654"/>
      <c r="BI31" s="654"/>
      <c r="BJ31" s="654"/>
      <c r="BK31" s="654"/>
      <c r="BL31" s="654"/>
      <c r="BM31" s="605">
        <v>99.4</v>
      </c>
      <c r="BN31" s="654"/>
      <c r="BO31" s="654"/>
      <c r="BP31" s="654"/>
      <c r="BQ31" s="655"/>
      <c r="BR31" s="657">
        <v>99.6</v>
      </c>
      <c r="BS31" s="654"/>
      <c r="BT31" s="654"/>
      <c r="BU31" s="654"/>
      <c r="BV31" s="654"/>
      <c r="BW31" s="654"/>
      <c r="BX31" s="605">
        <v>99.3</v>
      </c>
      <c r="BY31" s="654"/>
      <c r="BZ31" s="654"/>
      <c r="CA31" s="654"/>
      <c r="CB31" s="655"/>
      <c r="CD31" s="650"/>
      <c r="CE31" s="651"/>
      <c r="CF31" s="607" t="s">
        <v>301</v>
      </c>
      <c r="CG31" s="608"/>
      <c r="CH31" s="608"/>
      <c r="CI31" s="608"/>
      <c r="CJ31" s="608"/>
      <c r="CK31" s="608"/>
      <c r="CL31" s="608"/>
      <c r="CM31" s="608"/>
      <c r="CN31" s="608"/>
      <c r="CO31" s="608"/>
      <c r="CP31" s="608"/>
      <c r="CQ31" s="609"/>
      <c r="CR31" s="610">
        <v>51657</v>
      </c>
      <c r="CS31" s="643"/>
      <c r="CT31" s="643"/>
      <c r="CU31" s="643"/>
      <c r="CV31" s="643"/>
      <c r="CW31" s="643"/>
      <c r="CX31" s="643"/>
      <c r="CY31" s="644"/>
      <c r="CZ31" s="615">
        <v>0.1</v>
      </c>
      <c r="DA31" s="640"/>
      <c r="DB31" s="640"/>
      <c r="DC31" s="645"/>
      <c r="DD31" s="619">
        <v>51657</v>
      </c>
      <c r="DE31" s="643"/>
      <c r="DF31" s="643"/>
      <c r="DG31" s="643"/>
      <c r="DH31" s="643"/>
      <c r="DI31" s="643"/>
      <c r="DJ31" s="643"/>
      <c r="DK31" s="644"/>
      <c r="DL31" s="619">
        <v>51657</v>
      </c>
      <c r="DM31" s="643"/>
      <c r="DN31" s="643"/>
      <c r="DO31" s="643"/>
      <c r="DP31" s="643"/>
      <c r="DQ31" s="643"/>
      <c r="DR31" s="643"/>
      <c r="DS31" s="643"/>
      <c r="DT31" s="643"/>
      <c r="DU31" s="643"/>
      <c r="DV31" s="644"/>
      <c r="DW31" s="615">
        <v>0.3</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6605700</v>
      </c>
      <c r="S32" s="611"/>
      <c r="T32" s="611"/>
      <c r="U32" s="611"/>
      <c r="V32" s="611"/>
      <c r="W32" s="611"/>
      <c r="X32" s="611"/>
      <c r="Y32" s="612"/>
      <c r="Z32" s="613">
        <v>16.5</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303</v>
      </c>
      <c r="AX32" s="607" t="s">
        <v>304</v>
      </c>
      <c r="AY32" s="608"/>
      <c r="AZ32" s="608"/>
      <c r="BA32" s="608"/>
      <c r="BB32" s="608"/>
      <c r="BC32" s="608"/>
      <c r="BD32" s="608"/>
      <c r="BE32" s="608"/>
      <c r="BF32" s="609"/>
      <c r="BG32" s="667">
        <v>99.5</v>
      </c>
      <c r="BH32" s="643"/>
      <c r="BI32" s="643"/>
      <c r="BJ32" s="643"/>
      <c r="BK32" s="643"/>
      <c r="BL32" s="643"/>
      <c r="BM32" s="616">
        <v>99.2</v>
      </c>
      <c r="BN32" s="643"/>
      <c r="BO32" s="643"/>
      <c r="BP32" s="643"/>
      <c r="BQ32" s="656"/>
      <c r="BR32" s="667">
        <v>99.5</v>
      </c>
      <c r="BS32" s="643"/>
      <c r="BT32" s="643"/>
      <c r="BU32" s="643"/>
      <c r="BV32" s="643"/>
      <c r="BW32" s="643"/>
      <c r="BX32" s="616">
        <v>99</v>
      </c>
      <c r="BY32" s="643"/>
      <c r="BZ32" s="643"/>
      <c r="CA32" s="643"/>
      <c r="CB32" s="656"/>
      <c r="CD32" s="652"/>
      <c r="CE32" s="653"/>
      <c r="CF32" s="607" t="s">
        <v>305</v>
      </c>
      <c r="CG32" s="608"/>
      <c r="CH32" s="608"/>
      <c r="CI32" s="608"/>
      <c r="CJ32" s="608"/>
      <c r="CK32" s="608"/>
      <c r="CL32" s="608"/>
      <c r="CM32" s="608"/>
      <c r="CN32" s="608"/>
      <c r="CO32" s="608"/>
      <c r="CP32" s="608"/>
      <c r="CQ32" s="609"/>
      <c r="CR32" s="610">
        <v>634</v>
      </c>
      <c r="CS32" s="611"/>
      <c r="CT32" s="611"/>
      <c r="CU32" s="611"/>
      <c r="CV32" s="611"/>
      <c r="CW32" s="611"/>
      <c r="CX32" s="611"/>
      <c r="CY32" s="612"/>
      <c r="CZ32" s="615">
        <v>0</v>
      </c>
      <c r="DA32" s="640"/>
      <c r="DB32" s="640"/>
      <c r="DC32" s="645"/>
      <c r="DD32" s="619">
        <v>634</v>
      </c>
      <c r="DE32" s="611"/>
      <c r="DF32" s="611"/>
      <c r="DG32" s="611"/>
      <c r="DH32" s="611"/>
      <c r="DI32" s="611"/>
      <c r="DJ32" s="611"/>
      <c r="DK32" s="612"/>
      <c r="DL32" s="619">
        <v>634</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32158</v>
      </c>
      <c r="S33" s="611"/>
      <c r="T33" s="611"/>
      <c r="U33" s="611"/>
      <c r="V33" s="611"/>
      <c r="W33" s="611"/>
      <c r="X33" s="611"/>
      <c r="Y33" s="612"/>
      <c r="Z33" s="613">
        <v>0.1</v>
      </c>
      <c r="AA33" s="613"/>
      <c r="AB33" s="613"/>
      <c r="AC33" s="613"/>
      <c r="AD33" s="614">
        <v>26018</v>
      </c>
      <c r="AE33" s="614"/>
      <c r="AF33" s="614"/>
      <c r="AG33" s="614"/>
      <c r="AH33" s="614"/>
      <c r="AI33" s="614"/>
      <c r="AJ33" s="614"/>
      <c r="AK33" s="614"/>
      <c r="AL33" s="615">
        <v>0.1</v>
      </c>
      <c r="AM33" s="616"/>
      <c r="AN33" s="616"/>
      <c r="AO33" s="617"/>
      <c r="AP33" s="662"/>
      <c r="AQ33" s="663"/>
      <c r="AR33" s="663"/>
      <c r="AS33" s="663"/>
      <c r="AT33" s="666"/>
      <c r="AU33" s="201"/>
      <c r="AV33" s="201"/>
      <c r="AW33" s="201"/>
      <c r="AX33" s="631" t="s">
        <v>307</v>
      </c>
      <c r="AY33" s="632"/>
      <c r="AZ33" s="632"/>
      <c r="BA33" s="632"/>
      <c r="BB33" s="632"/>
      <c r="BC33" s="632"/>
      <c r="BD33" s="632"/>
      <c r="BE33" s="632"/>
      <c r="BF33" s="633"/>
      <c r="BG33" s="668">
        <v>99.7</v>
      </c>
      <c r="BH33" s="669"/>
      <c r="BI33" s="669"/>
      <c r="BJ33" s="669"/>
      <c r="BK33" s="669"/>
      <c r="BL33" s="669"/>
      <c r="BM33" s="670">
        <v>99.7</v>
      </c>
      <c r="BN33" s="669"/>
      <c r="BO33" s="669"/>
      <c r="BP33" s="669"/>
      <c r="BQ33" s="671"/>
      <c r="BR33" s="668">
        <v>99.8</v>
      </c>
      <c r="BS33" s="669"/>
      <c r="BT33" s="669"/>
      <c r="BU33" s="669"/>
      <c r="BV33" s="669"/>
      <c r="BW33" s="669"/>
      <c r="BX33" s="670">
        <v>99.6</v>
      </c>
      <c r="BY33" s="669"/>
      <c r="BZ33" s="669"/>
      <c r="CA33" s="669"/>
      <c r="CB33" s="671"/>
      <c r="CD33" s="607" t="s">
        <v>308</v>
      </c>
      <c r="CE33" s="608"/>
      <c r="CF33" s="608"/>
      <c r="CG33" s="608"/>
      <c r="CH33" s="608"/>
      <c r="CI33" s="608"/>
      <c r="CJ33" s="608"/>
      <c r="CK33" s="608"/>
      <c r="CL33" s="608"/>
      <c r="CM33" s="608"/>
      <c r="CN33" s="608"/>
      <c r="CO33" s="608"/>
      <c r="CP33" s="608"/>
      <c r="CQ33" s="609"/>
      <c r="CR33" s="610">
        <v>15459739</v>
      </c>
      <c r="CS33" s="643"/>
      <c r="CT33" s="643"/>
      <c r="CU33" s="643"/>
      <c r="CV33" s="643"/>
      <c r="CW33" s="643"/>
      <c r="CX33" s="643"/>
      <c r="CY33" s="644"/>
      <c r="CZ33" s="615">
        <v>41.1</v>
      </c>
      <c r="DA33" s="640"/>
      <c r="DB33" s="640"/>
      <c r="DC33" s="645"/>
      <c r="DD33" s="619">
        <v>11629504</v>
      </c>
      <c r="DE33" s="643"/>
      <c r="DF33" s="643"/>
      <c r="DG33" s="643"/>
      <c r="DH33" s="643"/>
      <c r="DI33" s="643"/>
      <c r="DJ33" s="643"/>
      <c r="DK33" s="644"/>
      <c r="DL33" s="619">
        <v>8271944</v>
      </c>
      <c r="DM33" s="643"/>
      <c r="DN33" s="643"/>
      <c r="DO33" s="643"/>
      <c r="DP33" s="643"/>
      <c r="DQ33" s="643"/>
      <c r="DR33" s="643"/>
      <c r="DS33" s="643"/>
      <c r="DT33" s="643"/>
      <c r="DU33" s="643"/>
      <c r="DV33" s="644"/>
      <c r="DW33" s="615">
        <v>42.8</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39992</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6181306</v>
      </c>
      <c r="CS34" s="611"/>
      <c r="CT34" s="611"/>
      <c r="CU34" s="611"/>
      <c r="CV34" s="611"/>
      <c r="CW34" s="611"/>
      <c r="CX34" s="611"/>
      <c r="CY34" s="612"/>
      <c r="CZ34" s="615">
        <v>16.399999999999999</v>
      </c>
      <c r="DA34" s="640"/>
      <c r="DB34" s="640"/>
      <c r="DC34" s="645"/>
      <c r="DD34" s="619">
        <v>4178386</v>
      </c>
      <c r="DE34" s="611"/>
      <c r="DF34" s="611"/>
      <c r="DG34" s="611"/>
      <c r="DH34" s="611"/>
      <c r="DI34" s="611"/>
      <c r="DJ34" s="611"/>
      <c r="DK34" s="612"/>
      <c r="DL34" s="619">
        <v>3785247</v>
      </c>
      <c r="DM34" s="611"/>
      <c r="DN34" s="611"/>
      <c r="DO34" s="611"/>
      <c r="DP34" s="611"/>
      <c r="DQ34" s="611"/>
      <c r="DR34" s="611"/>
      <c r="DS34" s="611"/>
      <c r="DT34" s="611"/>
      <c r="DU34" s="611"/>
      <c r="DV34" s="612"/>
      <c r="DW34" s="615">
        <v>19.600000000000001</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799381</v>
      </c>
      <c r="S35" s="611"/>
      <c r="T35" s="611"/>
      <c r="U35" s="611"/>
      <c r="V35" s="611"/>
      <c r="W35" s="611"/>
      <c r="X35" s="611"/>
      <c r="Y35" s="612"/>
      <c r="Z35" s="613">
        <v>2</v>
      </c>
      <c r="AA35" s="613"/>
      <c r="AB35" s="613"/>
      <c r="AC35" s="613"/>
      <c r="AD35" s="614" t="s">
        <v>122</v>
      </c>
      <c r="AE35" s="614"/>
      <c r="AF35" s="614"/>
      <c r="AG35" s="614"/>
      <c r="AH35" s="614"/>
      <c r="AI35" s="614"/>
      <c r="AJ35" s="614"/>
      <c r="AK35" s="614"/>
      <c r="AL35" s="615" t="s">
        <v>122</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160388</v>
      </c>
      <c r="CS35" s="643"/>
      <c r="CT35" s="643"/>
      <c r="CU35" s="643"/>
      <c r="CV35" s="643"/>
      <c r="CW35" s="643"/>
      <c r="CX35" s="643"/>
      <c r="CY35" s="644"/>
      <c r="CZ35" s="615">
        <v>0.4</v>
      </c>
      <c r="DA35" s="640"/>
      <c r="DB35" s="640"/>
      <c r="DC35" s="645"/>
      <c r="DD35" s="619">
        <v>160190</v>
      </c>
      <c r="DE35" s="643"/>
      <c r="DF35" s="643"/>
      <c r="DG35" s="643"/>
      <c r="DH35" s="643"/>
      <c r="DI35" s="643"/>
      <c r="DJ35" s="643"/>
      <c r="DK35" s="644"/>
      <c r="DL35" s="619">
        <v>160190</v>
      </c>
      <c r="DM35" s="643"/>
      <c r="DN35" s="643"/>
      <c r="DO35" s="643"/>
      <c r="DP35" s="643"/>
      <c r="DQ35" s="643"/>
      <c r="DR35" s="643"/>
      <c r="DS35" s="643"/>
      <c r="DT35" s="643"/>
      <c r="DU35" s="643"/>
      <c r="DV35" s="644"/>
      <c r="DW35" s="615">
        <v>0.8</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2018248</v>
      </c>
      <c r="S36" s="611"/>
      <c r="T36" s="611"/>
      <c r="U36" s="611"/>
      <c r="V36" s="611"/>
      <c r="W36" s="611"/>
      <c r="X36" s="611"/>
      <c r="Y36" s="612"/>
      <c r="Z36" s="613">
        <v>5</v>
      </c>
      <c r="AA36" s="613"/>
      <c r="AB36" s="613"/>
      <c r="AC36" s="613"/>
      <c r="AD36" s="614" t="s">
        <v>122</v>
      </c>
      <c r="AE36" s="614"/>
      <c r="AF36" s="614"/>
      <c r="AG36" s="614"/>
      <c r="AH36" s="614"/>
      <c r="AI36" s="614"/>
      <c r="AJ36" s="614"/>
      <c r="AK36" s="614"/>
      <c r="AL36" s="615" t="s">
        <v>122</v>
      </c>
      <c r="AM36" s="616"/>
      <c r="AN36" s="616"/>
      <c r="AO36" s="617"/>
      <c r="AP36" s="206"/>
      <c r="AQ36" s="676" t="s">
        <v>316</v>
      </c>
      <c r="AR36" s="677"/>
      <c r="AS36" s="677"/>
      <c r="AT36" s="677"/>
      <c r="AU36" s="677"/>
      <c r="AV36" s="677"/>
      <c r="AW36" s="677"/>
      <c r="AX36" s="677"/>
      <c r="AY36" s="678"/>
      <c r="AZ36" s="599">
        <v>3557688</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210645</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3914060</v>
      </c>
      <c r="CS36" s="611"/>
      <c r="CT36" s="611"/>
      <c r="CU36" s="611"/>
      <c r="CV36" s="611"/>
      <c r="CW36" s="611"/>
      <c r="CX36" s="611"/>
      <c r="CY36" s="612"/>
      <c r="CZ36" s="615">
        <v>10.4</v>
      </c>
      <c r="DA36" s="640"/>
      <c r="DB36" s="640"/>
      <c r="DC36" s="645"/>
      <c r="DD36" s="619">
        <v>2600564</v>
      </c>
      <c r="DE36" s="611"/>
      <c r="DF36" s="611"/>
      <c r="DG36" s="611"/>
      <c r="DH36" s="611"/>
      <c r="DI36" s="611"/>
      <c r="DJ36" s="611"/>
      <c r="DK36" s="612"/>
      <c r="DL36" s="619">
        <v>1750953</v>
      </c>
      <c r="DM36" s="611"/>
      <c r="DN36" s="611"/>
      <c r="DO36" s="611"/>
      <c r="DP36" s="611"/>
      <c r="DQ36" s="611"/>
      <c r="DR36" s="611"/>
      <c r="DS36" s="611"/>
      <c r="DT36" s="611"/>
      <c r="DU36" s="611"/>
      <c r="DV36" s="612"/>
      <c r="DW36" s="615">
        <v>9.1</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636696</v>
      </c>
      <c r="S37" s="611"/>
      <c r="T37" s="611"/>
      <c r="U37" s="611"/>
      <c r="V37" s="611"/>
      <c r="W37" s="611"/>
      <c r="X37" s="611"/>
      <c r="Y37" s="612"/>
      <c r="Z37" s="613">
        <v>1.6</v>
      </c>
      <c r="AA37" s="613"/>
      <c r="AB37" s="613"/>
      <c r="AC37" s="613"/>
      <c r="AD37" s="614">
        <v>3028</v>
      </c>
      <c r="AE37" s="614"/>
      <c r="AF37" s="614"/>
      <c r="AG37" s="614"/>
      <c r="AH37" s="614"/>
      <c r="AI37" s="614"/>
      <c r="AJ37" s="614"/>
      <c r="AK37" s="614"/>
      <c r="AL37" s="615">
        <v>0</v>
      </c>
      <c r="AM37" s="616"/>
      <c r="AN37" s="616"/>
      <c r="AO37" s="617"/>
      <c r="AQ37" s="673" t="s">
        <v>320</v>
      </c>
      <c r="AR37" s="674"/>
      <c r="AS37" s="674"/>
      <c r="AT37" s="674"/>
      <c r="AU37" s="674"/>
      <c r="AV37" s="674"/>
      <c r="AW37" s="674"/>
      <c r="AX37" s="674"/>
      <c r="AY37" s="675"/>
      <c r="AZ37" s="610">
        <v>122534</v>
      </c>
      <c r="BA37" s="611"/>
      <c r="BB37" s="611"/>
      <c r="BC37" s="611"/>
      <c r="BD37" s="643"/>
      <c r="BE37" s="643"/>
      <c r="BF37" s="656"/>
      <c r="BG37" s="607" t="s">
        <v>321</v>
      </c>
      <c r="BH37" s="608"/>
      <c r="BI37" s="608"/>
      <c r="BJ37" s="608"/>
      <c r="BK37" s="608"/>
      <c r="BL37" s="608"/>
      <c r="BM37" s="608"/>
      <c r="BN37" s="608"/>
      <c r="BO37" s="608"/>
      <c r="BP37" s="608"/>
      <c r="BQ37" s="608"/>
      <c r="BR37" s="608"/>
      <c r="BS37" s="608"/>
      <c r="BT37" s="608"/>
      <c r="BU37" s="609"/>
      <c r="BV37" s="610">
        <v>210645</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748003</v>
      </c>
      <c r="CS37" s="643"/>
      <c r="CT37" s="643"/>
      <c r="CU37" s="643"/>
      <c r="CV37" s="643"/>
      <c r="CW37" s="643"/>
      <c r="CX37" s="643"/>
      <c r="CY37" s="644"/>
      <c r="CZ37" s="615">
        <v>2</v>
      </c>
      <c r="DA37" s="640"/>
      <c r="DB37" s="640"/>
      <c r="DC37" s="645"/>
      <c r="DD37" s="619">
        <v>706795</v>
      </c>
      <c r="DE37" s="643"/>
      <c r="DF37" s="643"/>
      <c r="DG37" s="643"/>
      <c r="DH37" s="643"/>
      <c r="DI37" s="643"/>
      <c r="DJ37" s="643"/>
      <c r="DK37" s="644"/>
      <c r="DL37" s="619">
        <v>533350</v>
      </c>
      <c r="DM37" s="643"/>
      <c r="DN37" s="643"/>
      <c r="DO37" s="643"/>
      <c r="DP37" s="643"/>
      <c r="DQ37" s="643"/>
      <c r="DR37" s="643"/>
      <c r="DS37" s="643"/>
      <c r="DT37" s="643"/>
      <c r="DU37" s="643"/>
      <c r="DV37" s="644"/>
      <c r="DW37" s="615">
        <v>2.8</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541500</v>
      </c>
      <c r="S38" s="611"/>
      <c r="T38" s="611"/>
      <c r="U38" s="611"/>
      <c r="V38" s="611"/>
      <c r="W38" s="611"/>
      <c r="X38" s="611"/>
      <c r="Y38" s="612"/>
      <c r="Z38" s="613">
        <v>1.4</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73719</v>
      </c>
      <c r="BA38" s="611"/>
      <c r="BB38" s="611"/>
      <c r="BC38" s="611"/>
      <c r="BD38" s="643"/>
      <c r="BE38" s="643"/>
      <c r="BF38" s="656"/>
      <c r="BG38" s="607" t="s">
        <v>325</v>
      </c>
      <c r="BH38" s="608"/>
      <c r="BI38" s="608"/>
      <c r="BJ38" s="608"/>
      <c r="BK38" s="608"/>
      <c r="BL38" s="608"/>
      <c r="BM38" s="608"/>
      <c r="BN38" s="608"/>
      <c r="BO38" s="608"/>
      <c r="BP38" s="608"/>
      <c r="BQ38" s="608"/>
      <c r="BR38" s="608"/>
      <c r="BS38" s="608"/>
      <c r="BT38" s="608"/>
      <c r="BU38" s="609"/>
      <c r="BV38" s="610">
        <v>10688</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3361435</v>
      </c>
      <c r="CS38" s="611"/>
      <c r="CT38" s="611"/>
      <c r="CU38" s="611"/>
      <c r="CV38" s="611"/>
      <c r="CW38" s="611"/>
      <c r="CX38" s="611"/>
      <c r="CY38" s="612"/>
      <c r="CZ38" s="615">
        <v>8.9</v>
      </c>
      <c r="DA38" s="640"/>
      <c r="DB38" s="640"/>
      <c r="DC38" s="645"/>
      <c r="DD38" s="619">
        <v>2854597</v>
      </c>
      <c r="DE38" s="611"/>
      <c r="DF38" s="611"/>
      <c r="DG38" s="611"/>
      <c r="DH38" s="611"/>
      <c r="DI38" s="611"/>
      <c r="DJ38" s="611"/>
      <c r="DK38" s="612"/>
      <c r="DL38" s="619">
        <v>2575554</v>
      </c>
      <c r="DM38" s="611"/>
      <c r="DN38" s="611"/>
      <c r="DO38" s="611"/>
      <c r="DP38" s="611"/>
      <c r="DQ38" s="611"/>
      <c r="DR38" s="611"/>
      <c r="DS38" s="611"/>
      <c r="DT38" s="611"/>
      <c r="DU38" s="611"/>
      <c r="DV38" s="612"/>
      <c r="DW38" s="615">
        <v>13.3</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v>10241</v>
      </c>
      <c r="BA39" s="611"/>
      <c r="BB39" s="611"/>
      <c r="BC39" s="611"/>
      <c r="BD39" s="643"/>
      <c r="BE39" s="643"/>
      <c r="BF39" s="656"/>
      <c r="BG39" s="607" t="s">
        <v>329</v>
      </c>
      <c r="BH39" s="608"/>
      <c r="BI39" s="608"/>
      <c r="BJ39" s="608"/>
      <c r="BK39" s="608"/>
      <c r="BL39" s="608"/>
      <c r="BM39" s="608"/>
      <c r="BN39" s="608"/>
      <c r="BO39" s="608"/>
      <c r="BP39" s="608"/>
      <c r="BQ39" s="608"/>
      <c r="BR39" s="608"/>
      <c r="BS39" s="608"/>
      <c r="BT39" s="608"/>
      <c r="BU39" s="609"/>
      <c r="BV39" s="610">
        <v>15383</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1842550</v>
      </c>
      <c r="CS39" s="643"/>
      <c r="CT39" s="643"/>
      <c r="CU39" s="643"/>
      <c r="CV39" s="643"/>
      <c r="CW39" s="643"/>
      <c r="CX39" s="643"/>
      <c r="CY39" s="644"/>
      <c r="CZ39" s="615">
        <v>4.9000000000000004</v>
      </c>
      <c r="DA39" s="640"/>
      <c r="DB39" s="640"/>
      <c r="DC39" s="645"/>
      <c r="DD39" s="619">
        <v>1835767</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3"/>
      <c r="BE40" s="643"/>
      <c r="BF40" s="656"/>
      <c r="BG40" s="660" t="s">
        <v>333</v>
      </c>
      <c r="BH40" s="661"/>
      <c r="BI40" s="661"/>
      <c r="BJ40" s="661"/>
      <c r="BK40" s="661"/>
      <c r="BL40" s="202"/>
      <c r="BM40" s="608" t="s">
        <v>334</v>
      </c>
      <c r="BN40" s="608"/>
      <c r="BO40" s="608"/>
      <c r="BP40" s="608"/>
      <c r="BQ40" s="608"/>
      <c r="BR40" s="608"/>
      <c r="BS40" s="608"/>
      <c r="BT40" s="608"/>
      <c r="BU40" s="609"/>
      <c r="BV40" s="610">
        <v>119</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0"/>
      <c r="DB40" s="640"/>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40008033</v>
      </c>
      <c r="S41" s="683"/>
      <c r="T41" s="683"/>
      <c r="U41" s="683"/>
      <c r="V41" s="683"/>
      <c r="W41" s="683"/>
      <c r="X41" s="683"/>
      <c r="Y41" s="687"/>
      <c r="Z41" s="688">
        <v>100</v>
      </c>
      <c r="AA41" s="688"/>
      <c r="AB41" s="688"/>
      <c r="AC41" s="688"/>
      <c r="AD41" s="689">
        <v>19339299</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717832</v>
      </c>
      <c r="BA41" s="611"/>
      <c r="BB41" s="611"/>
      <c r="BC41" s="611"/>
      <c r="BD41" s="643"/>
      <c r="BE41" s="643"/>
      <c r="BF41" s="656"/>
      <c r="BG41" s="660"/>
      <c r="BH41" s="661"/>
      <c r="BI41" s="661"/>
      <c r="BJ41" s="661"/>
      <c r="BK41" s="661"/>
      <c r="BL41" s="202"/>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0"/>
      <c r="DB41" s="640"/>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2633362</v>
      </c>
      <c r="BA42" s="683"/>
      <c r="BB42" s="683"/>
      <c r="BC42" s="683"/>
      <c r="BD42" s="669"/>
      <c r="BE42" s="669"/>
      <c r="BF42" s="671"/>
      <c r="BG42" s="662"/>
      <c r="BH42" s="663"/>
      <c r="BI42" s="663"/>
      <c r="BJ42" s="663"/>
      <c r="BK42" s="663"/>
      <c r="BL42" s="203"/>
      <c r="BM42" s="632" t="s">
        <v>341</v>
      </c>
      <c r="BN42" s="632"/>
      <c r="BO42" s="632"/>
      <c r="BP42" s="632"/>
      <c r="BQ42" s="632"/>
      <c r="BR42" s="632"/>
      <c r="BS42" s="632"/>
      <c r="BT42" s="632"/>
      <c r="BU42" s="633"/>
      <c r="BV42" s="682">
        <v>344</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1367313</v>
      </c>
      <c r="CS42" s="643"/>
      <c r="CT42" s="643"/>
      <c r="CU42" s="643"/>
      <c r="CV42" s="643"/>
      <c r="CW42" s="643"/>
      <c r="CX42" s="643"/>
      <c r="CY42" s="644"/>
      <c r="CZ42" s="615">
        <v>3.6</v>
      </c>
      <c r="DA42" s="640"/>
      <c r="DB42" s="640"/>
      <c r="DC42" s="645"/>
      <c r="DD42" s="619">
        <v>176645</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52363</v>
      </c>
      <c r="CS43" s="643"/>
      <c r="CT43" s="643"/>
      <c r="CU43" s="643"/>
      <c r="CV43" s="643"/>
      <c r="CW43" s="643"/>
      <c r="CX43" s="643"/>
      <c r="CY43" s="644"/>
      <c r="CZ43" s="615">
        <v>0.1</v>
      </c>
      <c r="DA43" s="640"/>
      <c r="DB43" s="640"/>
      <c r="DC43" s="645"/>
      <c r="DD43" s="619">
        <v>52363</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293</v>
      </c>
      <c r="CE44" s="649"/>
      <c r="CF44" s="607" t="s">
        <v>346</v>
      </c>
      <c r="CG44" s="608"/>
      <c r="CH44" s="608"/>
      <c r="CI44" s="608"/>
      <c r="CJ44" s="608"/>
      <c r="CK44" s="608"/>
      <c r="CL44" s="608"/>
      <c r="CM44" s="608"/>
      <c r="CN44" s="608"/>
      <c r="CO44" s="608"/>
      <c r="CP44" s="608"/>
      <c r="CQ44" s="609"/>
      <c r="CR44" s="610">
        <v>1367313</v>
      </c>
      <c r="CS44" s="611"/>
      <c r="CT44" s="611"/>
      <c r="CU44" s="611"/>
      <c r="CV44" s="611"/>
      <c r="CW44" s="611"/>
      <c r="CX44" s="611"/>
      <c r="CY44" s="612"/>
      <c r="CZ44" s="615">
        <v>3.6</v>
      </c>
      <c r="DA44" s="616"/>
      <c r="DB44" s="616"/>
      <c r="DC44" s="622"/>
      <c r="DD44" s="619">
        <v>176645</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348</v>
      </c>
      <c r="CG45" s="608"/>
      <c r="CH45" s="608"/>
      <c r="CI45" s="608"/>
      <c r="CJ45" s="608"/>
      <c r="CK45" s="608"/>
      <c r="CL45" s="608"/>
      <c r="CM45" s="608"/>
      <c r="CN45" s="608"/>
      <c r="CO45" s="608"/>
      <c r="CP45" s="608"/>
      <c r="CQ45" s="609"/>
      <c r="CR45" s="610">
        <v>33013</v>
      </c>
      <c r="CS45" s="643"/>
      <c r="CT45" s="643"/>
      <c r="CU45" s="643"/>
      <c r="CV45" s="643"/>
      <c r="CW45" s="643"/>
      <c r="CX45" s="643"/>
      <c r="CY45" s="644"/>
      <c r="CZ45" s="615">
        <v>0.1</v>
      </c>
      <c r="DA45" s="640"/>
      <c r="DB45" s="640"/>
      <c r="DC45" s="645"/>
      <c r="DD45" s="619">
        <v>3535</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50"/>
      <c r="CE46" s="651"/>
      <c r="CF46" s="607" t="s">
        <v>349</v>
      </c>
      <c r="CG46" s="608"/>
      <c r="CH46" s="608"/>
      <c r="CI46" s="608"/>
      <c r="CJ46" s="608"/>
      <c r="CK46" s="608"/>
      <c r="CL46" s="608"/>
      <c r="CM46" s="608"/>
      <c r="CN46" s="608"/>
      <c r="CO46" s="608"/>
      <c r="CP46" s="608"/>
      <c r="CQ46" s="609"/>
      <c r="CR46" s="610">
        <v>1334300</v>
      </c>
      <c r="CS46" s="611"/>
      <c r="CT46" s="611"/>
      <c r="CU46" s="611"/>
      <c r="CV46" s="611"/>
      <c r="CW46" s="611"/>
      <c r="CX46" s="611"/>
      <c r="CY46" s="612"/>
      <c r="CZ46" s="615">
        <v>3.5</v>
      </c>
      <c r="DA46" s="616"/>
      <c r="DB46" s="616"/>
      <c r="DC46" s="622"/>
      <c r="DD46" s="619">
        <v>173110</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50"/>
      <c r="CE47" s="651"/>
      <c r="CF47" s="607" t="s">
        <v>350</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0"/>
      <c r="DB47" s="640"/>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2"/>
      <c r="CE48" s="653"/>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37645851</v>
      </c>
      <c r="CS49" s="669"/>
      <c r="CT49" s="669"/>
      <c r="CU49" s="669"/>
      <c r="CV49" s="669"/>
      <c r="CW49" s="669"/>
      <c r="CX49" s="669"/>
      <c r="CY49" s="698"/>
      <c r="CZ49" s="690">
        <v>100</v>
      </c>
      <c r="DA49" s="699"/>
      <c r="DB49" s="699"/>
      <c r="DC49" s="700"/>
      <c r="DD49" s="701">
        <v>22504717</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gXxBRobwuGwom3cT4UuHmhJJ1m0HuPGJnSc55KykBFrWqQ9zQC4i+LaSUGm+Fi7cvfXHkRclxNWXkzGb88cp9w==" saltValue="TnUKj1isASD5WmnqeS1HL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375</v>
      </c>
      <c r="C7" s="737"/>
      <c r="D7" s="737"/>
      <c r="E7" s="737"/>
      <c r="F7" s="737"/>
      <c r="G7" s="737"/>
      <c r="H7" s="737"/>
      <c r="I7" s="737"/>
      <c r="J7" s="737"/>
      <c r="K7" s="737"/>
      <c r="L7" s="737"/>
      <c r="M7" s="737"/>
      <c r="N7" s="737"/>
      <c r="O7" s="737"/>
      <c r="P7" s="738"/>
      <c r="Q7" s="739">
        <v>40011</v>
      </c>
      <c r="R7" s="740"/>
      <c r="S7" s="740"/>
      <c r="T7" s="740"/>
      <c r="U7" s="740"/>
      <c r="V7" s="740">
        <v>37648</v>
      </c>
      <c r="W7" s="740"/>
      <c r="X7" s="740"/>
      <c r="Y7" s="740"/>
      <c r="Z7" s="740"/>
      <c r="AA7" s="740">
        <v>2362</v>
      </c>
      <c r="AB7" s="740"/>
      <c r="AC7" s="740"/>
      <c r="AD7" s="740"/>
      <c r="AE7" s="741"/>
      <c r="AF7" s="742">
        <v>2305</v>
      </c>
      <c r="AG7" s="743"/>
      <c r="AH7" s="743"/>
      <c r="AI7" s="743"/>
      <c r="AJ7" s="744"/>
      <c r="AK7" s="745">
        <v>799</v>
      </c>
      <c r="AL7" s="746"/>
      <c r="AM7" s="746"/>
      <c r="AN7" s="746"/>
      <c r="AO7" s="746"/>
      <c r="AP7" s="746">
        <v>16241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t="s">
        <v>554</v>
      </c>
      <c r="BS7" s="733" t="s">
        <v>555</v>
      </c>
      <c r="BT7" s="734"/>
      <c r="BU7" s="734"/>
      <c r="BV7" s="734"/>
      <c r="BW7" s="734"/>
      <c r="BX7" s="734"/>
      <c r="BY7" s="734"/>
      <c r="BZ7" s="734"/>
      <c r="CA7" s="734"/>
      <c r="CB7" s="734"/>
      <c r="CC7" s="734"/>
      <c r="CD7" s="734"/>
      <c r="CE7" s="734"/>
      <c r="CF7" s="734"/>
      <c r="CG7" s="749"/>
      <c r="CH7" s="730">
        <v>1</v>
      </c>
      <c r="CI7" s="731"/>
      <c r="CJ7" s="731"/>
      <c r="CK7" s="731"/>
      <c r="CL7" s="732"/>
      <c r="CM7" s="730">
        <v>41</v>
      </c>
      <c r="CN7" s="731"/>
      <c r="CO7" s="731"/>
      <c r="CP7" s="731"/>
      <c r="CQ7" s="732"/>
      <c r="CR7" s="730">
        <v>5</v>
      </c>
      <c r="CS7" s="731"/>
      <c r="CT7" s="731"/>
      <c r="CU7" s="731"/>
      <c r="CV7" s="732"/>
      <c r="CW7" s="730" t="s">
        <v>543</v>
      </c>
      <c r="CX7" s="731"/>
      <c r="CY7" s="731"/>
      <c r="CZ7" s="731"/>
      <c r="DA7" s="732"/>
      <c r="DB7" s="730" t="s">
        <v>543</v>
      </c>
      <c r="DC7" s="731"/>
      <c r="DD7" s="731"/>
      <c r="DE7" s="731"/>
      <c r="DF7" s="732"/>
      <c r="DG7" s="730" t="s">
        <v>543</v>
      </c>
      <c r="DH7" s="731"/>
      <c r="DI7" s="731"/>
      <c r="DJ7" s="731"/>
      <c r="DK7" s="732"/>
      <c r="DL7" s="730" t="s">
        <v>543</v>
      </c>
      <c r="DM7" s="731"/>
      <c r="DN7" s="731"/>
      <c r="DO7" s="731"/>
      <c r="DP7" s="732"/>
      <c r="DQ7" s="730" t="s">
        <v>543</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556</v>
      </c>
      <c r="BT8" s="761"/>
      <c r="BU8" s="761"/>
      <c r="BV8" s="761"/>
      <c r="BW8" s="761"/>
      <c r="BX8" s="761"/>
      <c r="BY8" s="761"/>
      <c r="BZ8" s="761"/>
      <c r="CA8" s="761"/>
      <c r="CB8" s="761"/>
      <c r="CC8" s="761"/>
      <c r="CD8" s="761"/>
      <c r="CE8" s="761"/>
      <c r="CF8" s="761"/>
      <c r="CG8" s="762"/>
      <c r="CH8" s="763">
        <v>1592</v>
      </c>
      <c r="CI8" s="764"/>
      <c r="CJ8" s="764"/>
      <c r="CK8" s="764"/>
      <c r="CL8" s="765"/>
      <c r="CM8" s="763">
        <v>35753</v>
      </c>
      <c r="CN8" s="764"/>
      <c r="CO8" s="764"/>
      <c r="CP8" s="764"/>
      <c r="CQ8" s="765"/>
      <c r="CR8" s="763">
        <v>331</v>
      </c>
      <c r="CS8" s="764"/>
      <c r="CT8" s="764"/>
      <c r="CU8" s="764"/>
      <c r="CV8" s="765"/>
      <c r="CW8" s="763" t="s">
        <v>543</v>
      </c>
      <c r="CX8" s="764"/>
      <c r="CY8" s="764"/>
      <c r="CZ8" s="764"/>
      <c r="DA8" s="765"/>
      <c r="DB8" s="763">
        <v>1200</v>
      </c>
      <c r="DC8" s="764"/>
      <c r="DD8" s="764"/>
      <c r="DE8" s="764"/>
      <c r="DF8" s="765"/>
      <c r="DG8" s="763" t="s">
        <v>543</v>
      </c>
      <c r="DH8" s="764"/>
      <c r="DI8" s="764"/>
      <c r="DJ8" s="764"/>
      <c r="DK8" s="765"/>
      <c r="DL8" s="763" t="s">
        <v>543</v>
      </c>
      <c r="DM8" s="764"/>
      <c r="DN8" s="764"/>
      <c r="DO8" s="764"/>
      <c r="DP8" s="765"/>
      <c r="DQ8" s="763" t="s">
        <v>543</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v>40008</v>
      </c>
      <c r="R23" s="780"/>
      <c r="S23" s="780"/>
      <c r="T23" s="780"/>
      <c r="U23" s="780"/>
      <c r="V23" s="780">
        <v>37646</v>
      </c>
      <c r="W23" s="780"/>
      <c r="X23" s="780"/>
      <c r="Y23" s="780"/>
      <c r="Z23" s="780"/>
      <c r="AA23" s="780">
        <v>2362</v>
      </c>
      <c r="AB23" s="780"/>
      <c r="AC23" s="780"/>
      <c r="AD23" s="780"/>
      <c r="AE23" s="781"/>
      <c r="AF23" s="782">
        <v>2305</v>
      </c>
      <c r="AG23" s="780"/>
      <c r="AH23" s="780"/>
      <c r="AI23" s="780"/>
      <c r="AJ23" s="783"/>
      <c r="AK23" s="784"/>
      <c r="AL23" s="785"/>
      <c r="AM23" s="785"/>
      <c r="AN23" s="785"/>
      <c r="AO23" s="785"/>
      <c r="AP23" s="780">
        <v>16241</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8520</v>
      </c>
      <c r="R28" s="810"/>
      <c r="S28" s="810"/>
      <c r="T28" s="810"/>
      <c r="U28" s="810"/>
      <c r="V28" s="810">
        <v>8309</v>
      </c>
      <c r="W28" s="810"/>
      <c r="X28" s="810"/>
      <c r="Y28" s="810"/>
      <c r="Z28" s="810"/>
      <c r="AA28" s="810">
        <v>211</v>
      </c>
      <c r="AB28" s="810"/>
      <c r="AC28" s="810"/>
      <c r="AD28" s="810"/>
      <c r="AE28" s="811"/>
      <c r="AF28" s="812">
        <v>211</v>
      </c>
      <c r="AG28" s="810"/>
      <c r="AH28" s="810"/>
      <c r="AI28" s="810"/>
      <c r="AJ28" s="813"/>
      <c r="AK28" s="814">
        <v>909</v>
      </c>
      <c r="AL28" s="815"/>
      <c r="AM28" s="815"/>
      <c r="AN28" s="815"/>
      <c r="AO28" s="815"/>
      <c r="AP28" s="815" t="s">
        <v>543</v>
      </c>
      <c r="AQ28" s="815"/>
      <c r="AR28" s="815"/>
      <c r="AS28" s="815"/>
      <c r="AT28" s="815"/>
      <c r="AU28" s="815" t="s">
        <v>543</v>
      </c>
      <c r="AV28" s="815"/>
      <c r="AW28" s="815"/>
      <c r="AX28" s="815"/>
      <c r="AY28" s="815"/>
      <c r="AZ28" s="816" t="s">
        <v>543</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8202</v>
      </c>
      <c r="R29" s="771"/>
      <c r="S29" s="771"/>
      <c r="T29" s="771"/>
      <c r="U29" s="771"/>
      <c r="V29" s="771">
        <v>8046</v>
      </c>
      <c r="W29" s="771"/>
      <c r="X29" s="771"/>
      <c r="Y29" s="771"/>
      <c r="Z29" s="771"/>
      <c r="AA29" s="771">
        <v>156</v>
      </c>
      <c r="AB29" s="771"/>
      <c r="AC29" s="771"/>
      <c r="AD29" s="771"/>
      <c r="AE29" s="772"/>
      <c r="AF29" s="773">
        <v>152</v>
      </c>
      <c r="AG29" s="774"/>
      <c r="AH29" s="774"/>
      <c r="AI29" s="774"/>
      <c r="AJ29" s="775"/>
      <c r="AK29" s="821">
        <v>1518</v>
      </c>
      <c r="AL29" s="817"/>
      <c r="AM29" s="817"/>
      <c r="AN29" s="817"/>
      <c r="AO29" s="817"/>
      <c r="AP29" s="817" t="s">
        <v>543</v>
      </c>
      <c r="AQ29" s="817"/>
      <c r="AR29" s="817"/>
      <c r="AS29" s="817"/>
      <c r="AT29" s="817"/>
      <c r="AU29" s="817" t="s">
        <v>543</v>
      </c>
      <c r="AV29" s="817"/>
      <c r="AW29" s="817"/>
      <c r="AX29" s="817"/>
      <c r="AY29" s="817"/>
      <c r="AZ29" s="818" t="s">
        <v>543</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2731</v>
      </c>
      <c r="R30" s="771"/>
      <c r="S30" s="771"/>
      <c r="T30" s="771"/>
      <c r="U30" s="771"/>
      <c r="V30" s="771">
        <v>2677</v>
      </c>
      <c r="W30" s="771"/>
      <c r="X30" s="771"/>
      <c r="Y30" s="771"/>
      <c r="Z30" s="771"/>
      <c r="AA30" s="771">
        <v>54</v>
      </c>
      <c r="AB30" s="771"/>
      <c r="AC30" s="771"/>
      <c r="AD30" s="771"/>
      <c r="AE30" s="772"/>
      <c r="AF30" s="773">
        <v>50</v>
      </c>
      <c r="AG30" s="774"/>
      <c r="AH30" s="774"/>
      <c r="AI30" s="774"/>
      <c r="AJ30" s="775"/>
      <c r="AK30" s="821">
        <v>1324</v>
      </c>
      <c r="AL30" s="817"/>
      <c r="AM30" s="817"/>
      <c r="AN30" s="817"/>
      <c r="AO30" s="817"/>
      <c r="AP30" s="817" t="s">
        <v>543</v>
      </c>
      <c r="AQ30" s="817"/>
      <c r="AR30" s="817"/>
      <c r="AS30" s="817"/>
      <c r="AT30" s="817"/>
      <c r="AU30" s="817" t="s">
        <v>543</v>
      </c>
      <c r="AV30" s="817"/>
      <c r="AW30" s="817"/>
      <c r="AX30" s="817"/>
      <c r="AY30" s="817"/>
      <c r="AZ30" s="818" t="s">
        <v>543</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1517</v>
      </c>
      <c r="R31" s="771"/>
      <c r="S31" s="771"/>
      <c r="T31" s="771"/>
      <c r="U31" s="771"/>
      <c r="V31" s="771">
        <v>1438</v>
      </c>
      <c r="W31" s="771"/>
      <c r="X31" s="771"/>
      <c r="Y31" s="771"/>
      <c r="Z31" s="771"/>
      <c r="AA31" s="771">
        <v>79</v>
      </c>
      <c r="AB31" s="771"/>
      <c r="AC31" s="771"/>
      <c r="AD31" s="771"/>
      <c r="AE31" s="772"/>
      <c r="AF31" s="773">
        <v>766</v>
      </c>
      <c r="AG31" s="774"/>
      <c r="AH31" s="774"/>
      <c r="AI31" s="774"/>
      <c r="AJ31" s="775"/>
      <c r="AK31" s="821">
        <v>123</v>
      </c>
      <c r="AL31" s="817"/>
      <c r="AM31" s="817"/>
      <c r="AN31" s="817"/>
      <c r="AO31" s="817"/>
      <c r="AP31" s="817">
        <v>5281</v>
      </c>
      <c r="AQ31" s="817"/>
      <c r="AR31" s="817"/>
      <c r="AS31" s="817"/>
      <c r="AT31" s="817"/>
      <c r="AU31" s="817">
        <v>1632</v>
      </c>
      <c r="AV31" s="817"/>
      <c r="AW31" s="817"/>
      <c r="AX31" s="817"/>
      <c r="AY31" s="817"/>
      <c r="AZ31" s="818" t="s">
        <v>543</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1178</v>
      </c>
      <c r="AG63" s="831"/>
      <c r="AH63" s="831"/>
      <c r="AI63" s="831"/>
      <c r="AJ63" s="832"/>
      <c r="AK63" s="833"/>
      <c r="AL63" s="828"/>
      <c r="AM63" s="828"/>
      <c r="AN63" s="828"/>
      <c r="AO63" s="828"/>
      <c r="AP63" s="831">
        <v>5281</v>
      </c>
      <c r="AQ63" s="831"/>
      <c r="AR63" s="831"/>
      <c r="AS63" s="831"/>
      <c r="AT63" s="831"/>
      <c r="AU63" s="831">
        <v>1632</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398</v>
      </c>
      <c r="AV66" s="721"/>
      <c r="AW66" s="721"/>
      <c r="AX66" s="721"/>
      <c r="AY66" s="722"/>
      <c r="AZ66" s="720" t="s">
        <v>365</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544</v>
      </c>
      <c r="C68" s="857"/>
      <c r="D68" s="857"/>
      <c r="E68" s="857"/>
      <c r="F68" s="857"/>
      <c r="G68" s="857"/>
      <c r="H68" s="857"/>
      <c r="I68" s="857"/>
      <c r="J68" s="857"/>
      <c r="K68" s="857"/>
      <c r="L68" s="857"/>
      <c r="M68" s="857"/>
      <c r="N68" s="857"/>
      <c r="O68" s="857"/>
      <c r="P68" s="858"/>
      <c r="Q68" s="859">
        <v>141</v>
      </c>
      <c r="R68" s="853"/>
      <c r="S68" s="853"/>
      <c r="T68" s="853"/>
      <c r="U68" s="853"/>
      <c r="V68" s="853">
        <v>124</v>
      </c>
      <c r="W68" s="853"/>
      <c r="X68" s="853"/>
      <c r="Y68" s="853"/>
      <c r="Z68" s="853"/>
      <c r="AA68" s="853">
        <v>18</v>
      </c>
      <c r="AB68" s="853"/>
      <c r="AC68" s="853"/>
      <c r="AD68" s="853"/>
      <c r="AE68" s="853"/>
      <c r="AF68" s="853">
        <v>18</v>
      </c>
      <c r="AG68" s="853"/>
      <c r="AH68" s="853"/>
      <c r="AI68" s="853"/>
      <c r="AJ68" s="853"/>
      <c r="AK68" s="853">
        <v>13</v>
      </c>
      <c r="AL68" s="853"/>
      <c r="AM68" s="853"/>
      <c r="AN68" s="853"/>
      <c r="AO68" s="853"/>
      <c r="AP68" s="853" t="s">
        <v>543</v>
      </c>
      <c r="AQ68" s="853"/>
      <c r="AR68" s="853"/>
      <c r="AS68" s="853"/>
      <c r="AT68" s="853"/>
      <c r="AU68" s="853" t="s">
        <v>543</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545</v>
      </c>
      <c r="C69" s="861"/>
      <c r="D69" s="861"/>
      <c r="E69" s="861"/>
      <c r="F69" s="861"/>
      <c r="G69" s="861"/>
      <c r="H69" s="861"/>
      <c r="I69" s="861"/>
      <c r="J69" s="861"/>
      <c r="K69" s="861"/>
      <c r="L69" s="861"/>
      <c r="M69" s="861"/>
      <c r="N69" s="861"/>
      <c r="O69" s="861"/>
      <c r="P69" s="862"/>
      <c r="Q69" s="863">
        <v>16858</v>
      </c>
      <c r="R69" s="817"/>
      <c r="S69" s="817"/>
      <c r="T69" s="817"/>
      <c r="U69" s="817"/>
      <c r="V69" s="817">
        <v>16643</v>
      </c>
      <c r="W69" s="817"/>
      <c r="X69" s="817"/>
      <c r="Y69" s="817"/>
      <c r="Z69" s="817"/>
      <c r="AA69" s="817">
        <v>215</v>
      </c>
      <c r="AB69" s="817"/>
      <c r="AC69" s="817"/>
      <c r="AD69" s="817"/>
      <c r="AE69" s="817"/>
      <c r="AF69" s="817">
        <v>153</v>
      </c>
      <c r="AG69" s="817"/>
      <c r="AH69" s="817"/>
      <c r="AI69" s="817"/>
      <c r="AJ69" s="817"/>
      <c r="AK69" s="817">
        <v>175</v>
      </c>
      <c r="AL69" s="817"/>
      <c r="AM69" s="817"/>
      <c r="AN69" s="817"/>
      <c r="AO69" s="817"/>
      <c r="AP69" s="817">
        <v>15796</v>
      </c>
      <c r="AQ69" s="817"/>
      <c r="AR69" s="817"/>
      <c r="AS69" s="817"/>
      <c r="AT69" s="817"/>
      <c r="AU69" s="817">
        <v>3870</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546</v>
      </c>
      <c r="C70" s="861"/>
      <c r="D70" s="861"/>
      <c r="E70" s="861"/>
      <c r="F70" s="861"/>
      <c r="G70" s="861"/>
      <c r="H70" s="861"/>
      <c r="I70" s="861"/>
      <c r="J70" s="861"/>
      <c r="K70" s="861"/>
      <c r="L70" s="861"/>
      <c r="M70" s="861"/>
      <c r="N70" s="861"/>
      <c r="O70" s="861"/>
      <c r="P70" s="862"/>
      <c r="Q70" s="863">
        <v>9388</v>
      </c>
      <c r="R70" s="817"/>
      <c r="S70" s="817"/>
      <c r="T70" s="817"/>
      <c r="U70" s="817"/>
      <c r="V70" s="817">
        <v>9097</v>
      </c>
      <c r="W70" s="817"/>
      <c r="X70" s="817"/>
      <c r="Y70" s="817"/>
      <c r="Z70" s="817"/>
      <c r="AA70" s="817">
        <v>291</v>
      </c>
      <c r="AB70" s="817"/>
      <c r="AC70" s="817"/>
      <c r="AD70" s="817"/>
      <c r="AE70" s="817"/>
      <c r="AF70" s="817">
        <v>291</v>
      </c>
      <c r="AG70" s="817"/>
      <c r="AH70" s="817"/>
      <c r="AI70" s="817"/>
      <c r="AJ70" s="817"/>
      <c r="AK70" s="817" t="s">
        <v>543</v>
      </c>
      <c r="AL70" s="817"/>
      <c r="AM70" s="817"/>
      <c r="AN70" s="817"/>
      <c r="AO70" s="817"/>
      <c r="AP70" s="817">
        <v>125</v>
      </c>
      <c r="AQ70" s="817"/>
      <c r="AR70" s="817"/>
      <c r="AS70" s="817"/>
      <c r="AT70" s="817"/>
      <c r="AU70" s="817">
        <v>3</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547</v>
      </c>
      <c r="C71" s="861"/>
      <c r="D71" s="861"/>
      <c r="E71" s="861"/>
      <c r="F71" s="861"/>
      <c r="G71" s="861"/>
      <c r="H71" s="861"/>
      <c r="I71" s="861"/>
      <c r="J71" s="861"/>
      <c r="K71" s="861"/>
      <c r="L71" s="861"/>
      <c r="M71" s="861"/>
      <c r="N71" s="861"/>
      <c r="O71" s="861"/>
      <c r="P71" s="862"/>
      <c r="Q71" s="863">
        <v>4</v>
      </c>
      <c r="R71" s="817"/>
      <c r="S71" s="817"/>
      <c r="T71" s="817"/>
      <c r="U71" s="817"/>
      <c r="V71" s="817">
        <v>3</v>
      </c>
      <c r="W71" s="817"/>
      <c r="X71" s="817"/>
      <c r="Y71" s="817"/>
      <c r="Z71" s="817"/>
      <c r="AA71" s="817">
        <v>1</v>
      </c>
      <c r="AB71" s="817"/>
      <c r="AC71" s="817"/>
      <c r="AD71" s="817"/>
      <c r="AE71" s="817"/>
      <c r="AF71" s="817">
        <v>1</v>
      </c>
      <c r="AG71" s="817"/>
      <c r="AH71" s="817"/>
      <c r="AI71" s="817"/>
      <c r="AJ71" s="817"/>
      <c r="AK71" s="817" t="s">
        <v>543</v>
      </c>
      <c r="AL71" s="817"/>
      <c r="AM71" s="817"/>
      <c r="AN71" s="817"/>
      <c r="AO71" s="817"/>
      <c r="AP71" s="817" t="s">
        <v>543</v>
      </c>
      <c r="AQ71" s="817"/>
      <c r="AR71" s="817"/>
      <c r="AS71" s="817"/>
      <c r="AT71" s="817"/>
      <c r="AU71" s="817" t="s">
        <v>543</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548</v>
      </c>
      <c r="C72" s="861"/>
      <c r="D72" s="861"/>
      <c r="E72" s="861"/>
      <c r="F72" s="861"/>
      <c r="G72" s="861"/>
      <c r="H72" s="861"/>
      <c r="I72" s="861"/>
      <c r="J72" s="861"/>
      <c r="K72" s="861"/>
      <c r="L72" s="861"/>
      <c r="M72" s="861"/>
      <c r="N72" s="861"/>
      <c r="O72" s="861"/>
      <c r="P72" s="862"/>
      <c r="Q72" s="863">
        <v>4789</v>
      </c>
      <c r="R72" s="817"/>
      <c r="S72" s="817"/>
      <c r="T72" s="817"/>
      <c r="U72" s="817"/>
      <c r="V72" s="817">
        <v>4660</v>
      </c>
      <c r="W72" s="817"/>
      <c r="X72" s="817"/>
      <c r="Y72" s="817"/>
      <c r="Z72" s="817"/>
      <c r="AA72" s="817">
        <v>128</v>
      </c>
      <c r="AB72" s="817"/>
      <c r="AC72" s="817"/>
      <c r="AD72" s="817"/>
      <c r="AE72" s="817"/>
      <c r="AF72" s="817">
        <v>128</v>
      </c>
      <c r="AG72" s="817"/>
      <c r="AH72" s="817"/>
      <c r="AI72" s="817"/>
      <c r="AJ72" s="817"/>
      <c r="AK72" s="817" t="s">
        <v>543</v>
      </c>
      <c r="AL72" s="817"/>
      <c r="AM72" s="817"/>
      <c r="AN72" s="817"/>
      <c r="AO72" s="817"/>
      <c r="AP72" s="817" t="s">
        <v>543</v>
      </c>
      <c r="AQ72" s="817"/>
      <c r="AR72" s="817"/>
      <c r="AS72" s="817"/>
      <c r="AT72" s="817"/>
      <c r="AU72" s="817" t="s">
        <v>543</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549</v>
      </c>
      <c r="C73" s="861"/>
      <c r="D73" s="861"/>
      <c r="E73" s="861"/>
      <c r="F73" s="861"/>
      <c r="G73" s="861"/>
      <c r="H73" s="861"/>
      <c r="I73" s="861"/>
      <c r="J73" s="861"/>
      <c r="K73" s="861"/>
      <c r="L73" s="861"/>
      <c r="M73" s="861"/>
      <c r="N73" s="861"/>
      <c r="O73" s="861"/>
      <c r="P73" s="862"/>
      <c r="Q73" s="863">
        <v>1238</v>
      </c>
      <c r="R73" s="817"/>
      <c r="S73" s="817"/>
      <c r="T73" s="817"/>
      <c r="U73" s="817"/>
      <c r="V73" s="817">
        <v>1207</v>
      </c>
      <c r="W73" s="817"/>
      <c r="X73" s="817"/>
      <c r="Y73" s="817"/>
      <c r="Z73" s="817"/>
      <c r="AA73" s="817">
        <v>31</v>
      </c>
      <c r="AB73" s="817"/>
      <c r="AC73" s="817"/>
      <c r="AD73" s="817"/>
      <c r="AE73" s="817"/>
      <c r="AF73" s="817">
        <v>31</v>
      </c>
      <c r="AG73" s="817"/>
      <c r="AH73" s="817"/>
      <c r="AI73" s="817"/>
      <c r="AJ73" s="817"/>
      <c r="AK73" s="817">
        <v>76</v>
      </c>
      <c r="AL73" s="817"/>
      <c r="AM73" s="817"/>
      <c r="AN73" s="817"/>
      <c r="AO73" s="817"/>
      <c r="AP73" s="817" t="s">
        <v>543</v>
      </c>
      <c r="AQ73" s="817"/>
      <c r="AR73" s="817"/>
      <c r="AS73" s="817"/>
      <c r="AT73" s="817"/>
      <c r="AU73" s="817" t="s">
        <v>543</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550</v>
      </c>
      <c r="C74" s="861"/>
      <c r="D74" s="861"/>
      <c r="E74" s="861"/>
      <c r="F74" s="861"/>
      <c r="G74" s="861"/>
      <c r="H74" s="861"/>
      <c r="I74" s="861"/>
      <c r="J74" s="861"/>
      <c r="K74" s="861"/>
      <c r="L74" s="861"/>
      <c r="M74" s="861"/>
      <c r="N74" s="861"/>
      <c r="O74" s="861"/>
      <c r="P74" s="862"/>
      <c r="Q74" s="863">
        <v>271</v>
      </c>
      <c r="R74" s="817"/>
      <c r="S74" s="817"/>
      <c r="T74" s="817"/>
      <c r="U74" s="817"/>
      <c r="V74" s="817">
        <v>194</v>
      </c>
      <c r="W74" s="817"/>
      <c r="X74" s="817"/>
      <c r="Y74" s="817"/>
      <c r="Z74" s="817"/>
      <c r="AA74" s="817">
        <v>76</v>
      </c>
      <c r="AB74" s="817"/>
      <c r="AC74" s="817"/>
      <c r="AD74" s="817"/>
      <c r="AE74" s="817"/>
      <c r="AF74" s="817">
        <v>76</v>
      </c>
      <c r="AG74" s="817"/>
      <c r="AH74" s="817"/>
      <c r="AI74" s="817"/>
      <c r="AJ74" s="817"/>
      <c r="AK74" s="817">
        <v>70</v>
      </c>
      <c r="AL74" s="817"/>
      <c r="AM74" s="817"/>
      <c r="AN74" s="817"/>
      <c r="AO74" s="817"/>
      <c r="AP74" s="817" t="s">
        <v>543</v>
      </c>
      <c r="AQ74" s="817"/>
      <c r="AR74" s="817"/>
      <c r="AS74" s="817"/>
      <c r="AT74" s="817"/>
      <c r="AU74" s="817" t="s">
        <v>543</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t="s">
        <v>551</v>
      </c>
      <c r="C75" s="861"/>
      <c r="D75" s="861"/>
      <c r="E75" s="861"/>
      <c r="F75" s="861"/>
      <c r="G75" s="861"/>
      <c r="H75" s="861"/>
      <c r="I75" s="861"/>
      <c r="J75" s="861"/>
      <c r="K75" s="861"/>
      <c r="L75" s="861"/>
      <c r="M75" s="861"/>
      <c r="N75" s="861"/>
      <c r="O75" s="861"/>
      <c r="P75" s="862"/>
      <c r="Q75" s="864">
        <v>11048</v>
      </c>
      <c r="R75" s="865">
        <v>6933</v>
      </c>
      <c r="S75" s="865">
        <v>6933</v>
      </c>
      <c r="T75" s="865">
        <v>6933</v>
      </c>
      <c r="U75" s="821">
        <v>6933</v>
      </c>
      <c r="V75" s="866">
        <v>10962</v>
      </c>
      <c r="W75" s="865">
        <v>6850</v>
      </c>
      <c r="X75" s="865">
        <v>6850</v>
      </c>
      <c r="Y75" s="865">
        <v>6850</v>
      </c>
      <c r="Z75" s="821">
        <v>6850</v>
      </c>
      <c r="AA75" s="866">
        <v>86</v>
      </c>
      <c r="AB75" s="865">
        <v>82</v>
      </c>
      <c r="AC75" s="865">
        <v>82</v>
      </c>
      <c r="AD75" s="865">
        <v>82</v>
      </c>
      <c r="AE75" s="821">
        <v>82</v>
      </c>
      <c r="AF75" s="866">
        <v>86</v>
      </c>
      <c r="AG75" s="865">
        <v>82</v>
      </c>
      <c r="AH75" s="865">
        <v>82</v>
      </c>
      <c r="AI75" s="865">
        <v>82</v>
      </c>
      <c r="AJ75" s="821">
        <v>82</v>
      </c>
      <c r="AK75" s="866">
        <v>4624</v>
      </c>
      <c r="AL75" s="865">
        <v>2485</v>
      </c>
      <c r="AM75" s="865">
        <v>2485</v>
      </c>
      <c r="AN75" s="865">
        <v>2485</v>
      </c>
      <c r="AO75" s="821">
        <v>2485</v>
      </c>
      <c r="AP75" s="866" t="s">
        <v>486</v>
      </c>
      <c r="AQ75" s="865"/>
      <c r="AR75" s="865"/>
      <c r="AS75" s="865"/>
      <c r="AT75" s="821"/>
      <c r="AU75" s="866" t="s">
        <v>486</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t="s">
        <v>552</v>
      </c>
      <c r="C76" s="861"/>
      <c r="D76" s="861"/>
      <c r="E76" s="861"/>
      <c r="F76" s="861"/>
      <c r="G76" s="861"/>
      <c r="H76" s="861"/>
      <c r="I76" s="861"/>
      <c r="J76" s="861"/>
      <c r="K76" s="861"/>
      <c r="L76" s="861"/>
      <c r="M76" s="861"/>
      <c r="N76" s="861"/>
      <c r="O76" s="861"/>
      <c r="P76" s="862"/>
      <c r="Q76" s="864">
        <v>1656633</v>
      </c>
      <c r="R76" s="865">
        <v>1385861</v>
      </c>
      <c r="S76" s="865">
        <v>1385861</v>
      </c>
      <c r="T76" s="865">
        <v>1385861</v>
      </c>
      <c r="U76" s="821">
        <v>1385861</v>
      </c>
      <c r="V76" s="866">
        <v>1631442</v>
      </c>
      <c r="W76" s="865">
        <v>1346246</v>
      </c>
      <c r="X76" s="865">
        <v>1346246</v>
      </c>
      <c r="Y76" s="865">
        <v>1346246</v>
      </c>
      <c r="Z76" s="821">
        <v>1346246</v>
      </c>
      <c r="AA76" s="866">
        <v>25191</v>
      </c>
      <c r="AB76" s="865">
        <v>39615</v>
      </c>
      <c r="AC76" s="865">
        <v>39615</v>
      </c>
      <c r="AD76" s="865">
        <v>39615</v>
      </c>
      <c r="AE76" s="821">
        <v>39615</v>
      </c>
      <c r="AF76" s="866">
        <v>25191</v>
      </c>
      <c r="AG76" s="865">
        <v>39615</v>
      </c>
      <c r="AH76" s="865">
        <v>39615</v>
      </c>
      <c r="AI76" s="865">
        <v>39615</v>
      </c>
      <c r="AJ76" s="821">
        <v>39615</v>
      </c>
      <c r="AK76" s="866">
        <v>23240</v>
      </c>
      <c r="AL76" s="865"/>
      <c r="AM76" s="865"/>
      <c r="AN76" s="865"/>
      <c r="AO76" s="821"/>
      <c r="AP76" s="866" t="s">
        <v>486</v>
      </c>
      <c r="AQ76" s="865"/>
      <c r="AR76" s="865"/>
      <c r="AS76" s="865"/>
      <c r="AT76" s="821"/>
      <c r="AU76" s="866" t="s">
        <v>486</v>
      </c>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t="s">
        <v>553</v>
      </c>
      <c r="C77" s="861"/>
      <c r="D77" s="861"/>
      <c r="E77" s="861"/>
      <c r="F77" s="861"/>
      <c r="G77" s="861"/>
      <c r="H77" s="861"/>
      <c r="I77" s="861"/>
      <c r="J77" s="861"/>
      <c r="K77" s="861"/>
      <c r="L77" s="861"/>
      <c r="M77" s="861"/>
      <c r="N77" s="861"/>
      <c r="O77" s="861"/>
      <c r="P77" s="862"/>
      <c r="Q77" s="864">
        <v>20804</v>
      </c>
      <c r="R77" s="865"/>
      <c r="S77" s="865"/>
      <c r="T77" s="865"/>
      <c r="U77" s="821"/>
      <c r="V77" s="866">
        <v>22285</v>
      </c>
      <c r="W77" s="865"/>
      <c r="X77" s="865"/>
      <c r="Y77" s="865"/>
      <c r="Z77" s="821"/>
      <c r="AA77" s="866">
        <v>-1481</v>
      </c>
      <c r="AB77" s="865"/>
      <c r="AC77" s="865"/>
      <c r="AD77" s="865"/>
      <c r="AE77" s="821"/>
      <c r="AF77" s="866">
        <v>8230</v>
      </c>
      <c r="AG77" s="865"/>
      <c r="AH77" s="865"/>
      <c r="AI77" s="865"/>
      <c r="AJ77" s="821"/>
      <c r="AK77" s="866">
        <v>1533</v>
      </c>
      <c r="AL77" s="865"/>
      <c r="AM77" s="865"/>
      <c r="AN77" s="865"/>
      <c r="AO77" s="821"/>
      <c r="AP77" s="866">
        <v>5444</v>
      </c>
      <c r="AQ77" s="865"/>
      <c r="AR77" s="865"/>
      <c r="AS77" s="865"/>
      <c r="AT77" s="821"/>
      <c r="AU77" s="866">
        <v>38</v>
      </c>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34533</v>
      </c>
      <c r="AG88" s="831"/>
      <c r="AH88" s="831"/>
      <c r="AI88" s="831"/>
      <c r="AJ88" s="831"/>
      <c r="AK88" s="828"/>
      <c r="AL88" s="828"/>
      <c r="AM88" s="828"/>
      <c r="AN88" s="828"/>
      <c r="AO88" s="828"/>
      <c r="AP88" s="831">
        <v>21365</v>
      </c>
      <c r="AQ88" s="831"/>
      <c r="AR88" s="831"/>
      <c r="AS88" s="831"/>
      <c r="AT88" s="831"/>
      <c r="AU88" s="831">
        <v>3911</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336</v>
      </c>
      <c r="CS102" s="839"/>
      <c r="CT102" s="839"/>
      <c r="CU102" s="839"/>
      <c r="CV102" s="878"/>
      <c r="CW102" s="877" t="s">
        <v>543</v>
      </c>
      <c r="CX102" s="839"/>
      <c r="CY102" s="839"/>
      <c r="CZ102" s="839"/>
      <c r="DA102" s="878"/>
      <c r="DB102" s="877">
        <v>1200</v>
      </c>
      <c r="DC102" s="839"/>
      <c r="DD102" s="839"/>
      <c r="DE102" s="839"/>
      <c r="DF102" s="878"/>
      <c r="DG102" s="877" t="s">
        <v>543</v>
      </c>
      <c r="DH102" s="839"/>
      <c r="DI102" s="839"/>
      <c r="DJ102" s="839"/>
      <c r="DK102" s="878"/>
      <c r="DL102" s="877" t="s">
        <v>543</v>
      </c>
      <c r="DM102" s="839"/>
      <c r="DN102" s="839"/>
      <c r="DO102" s="839"/>
      <c r="DP102" s="878"/>
      <c r="DQ102" s="877" t="s">
        <v>543</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295</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295</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295</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1791915</v>
      </c>
      <c r="AB110" s="887"/>
      <c r="AC110" s="887"/>
      <c r="AD110" s="887"/>
      <c r="AE110" s="888"/>
      <c r="AF110" s="889">
        <v>1723437</v>
      </c>
      <c r="AG110" s="887"/>
      <c r="AH110" s="887"/>
      <c r="AI110" s="887"/>
      <c r="AJ110" s="888"/>
      <c r="AK110" s="889">
        <v>1671544</v>
      </c>
      <c r="AL110" s="887"/>
      <c r="AM110" s="887"/>
      <c r="AN110" s="887"/>
      <c r="AO110" s="888"/>
      <c r="AP110" s="890">
        <v>9.8000000000000007</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18760020</v>
      </c>
      <c r="BR110" s="918"/>
      <c r="BS110" s="918"/>
      <c r="BT110" s="918"/>
      <c r="BU110" s="918"/>
      <c r="BV110" s="918">
        <v>17319178</v>
      </c>
      <c r="BW110" s="918"/>
      <c r="BX110" s="918"/>
      <c r="BY110" s="918"/>
      <c r="BZ110" s="918"/>
      <c r="CA110" s="918">
        <v>16240791</v>
      </c>
      <c r="CB110" s="918"/>
      <c r="CC110" s="918"/>
      <c r="CD110" s="918"/>
      <c r="CE110" s="918"/>
      <c r="CF110" s="931">
        <v>95.6</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2392383</v>
      </c>
      <c r="BR112" s="913"/>
      <c r="BS112" s="913"/>
      <c r="BT112" s="913"/>
      <c r="BU112" s="913"/>
      <c r="BV112" s="913">
        <v>2052889</v>
      </c>
      <c r="BW112" s="913"/>
      <c r="BX112" s="913"/>
      <c r="BY112" s="913"/>
      <c r="BZ112" s="913"/>
      <c r="CA112" s="913">
        <v>1631700</v>
      </c>
      <c r="CB112" s="913"/>
      <c r="CC112" s="913"/>
      <c r="CD112" s="913"/>
      <c r="CE112" s="913"/>
      <c r="CF112" s="907">
        <v>9.6</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346982</v>
      </c>
      <c r="AB113" s="925"/>
      <c r="AC113" s="925"/>
      <c r="AD113" s="925"/>
      <c r="AE113" s="926"/>
      <c r="AF113" s="927">
        <v>320570</v>
      </c>
      <c r="AG113" s="925"/>
      <c r="AH113" s="925"/>
      <c r="AI113" s="925"/>
      <c r="AJ113" s="926"/>
      <c r="AK113" s="927">
        <v>105920</v>
      </c>
      <c r="AL113" s="925"/>
      <c r="AM113" s="925"/>
      <c r="AN113" s="925"/>
      <c r="AO113" s="926"/>
      <c r="AP113" s="928">
        <v>0.6</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1355782</v>
      </c>
      <c r="BR113" s="913"/>
      <c r="BS113" s="913"/>
      <c r="BT113" s="913"/>
      <c r="BU113" s="913"/>
      <c r="BV113" s="913">
        <v>1883724</v>
      </c>
      <c r="BW113" s="913"/>
      <c r="BX113" s="913"/>
      <c r="BY113" s="913"/>
      <c r="BZ113" s="913"/>
      <c r="CA113" s="913">
        <v>3910967</v>
      </c>
      <c r="CB113" s="913"/>
      <c r="CC113" s="913"/>
      <c r="CD113" s="913"/>
      <c r="CE113" s="913"/>
      <c r="CF113" s="907">
        <v>23</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40235</v>
      </c>
      <c r="AB114" s="946"/>
      <c r="AC114" s="946"/>
      <c r="AD114" s="946"/>
      <c r="AE114" s="947"/>
      <c r="AF114" s="948">
        <v>65676</v>
      </c>
      <c r="AG114" s="946"/>
      <c r="AH114" s="946"/>
      <c r="AI114" s="946"/>
      <c r="AJ114" s="947"/>
      <c r="AK114" s="948">
        <v>72969</v>
      </c>
      <c r="AL114" s="946"/>
      <c r="AM114" s="946"/>
      <c r="AN114" s="946"/>
      <c r="AO114" s="947"/>
      <c r="AP114" s="949">
        <v>0.4</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3703414</v>
      </c>
      <c r="BR114" s="913"/>
      <c r="BS114" s="913"/>
      <c r="BT114" s="913"/>
      <c r="BU114" s="913"/>
      <c r="BV114" s="913">
        <v>4087651</v>
      </c>
      <c r="BW114" s="913"/>
      <c r="BX114" s="913"/>
      <c r="BY114" s="913"/>
      <c r="BZ114" s="913"/>
      <c r="CA114" s="913">
        <v>4521189</v>
      </c>
      <c r="CB114" s="913"/>
      <c r="CC114" s="913"/>
      <c r="CD114" s="913"/>
      <c r="CE114" s="913"/>
      <c r="CF114" s="907">
        <v>26.6</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2179132</v>
      </c>
      <c r="AB117" s="966"/>
      <c r="AC117" s="966"/>
      <c r="AD117" s="966"/>
      <c r="AE117" s="967"/>
      <c r="AF117" s="968">
        <v>2109683</v>
      </c>
      <c r="AG117" s="966"/>
      <c r="AH117" s="966"/>
      <c r="AI117" s="966"/>
      <c r="AJ117" s="967"/>
      <c r="AK117" s="968">
        <v>1850433</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295</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440</v>
      </c>
      <c r="BP119" s="992"/>
      <c r="BQ119" s="986">
        <v>26211599</v>
      </c>
      <c r="BR119" s="987"/>
      <c r="BS119" s="987"/>
      <c r="BT119" s="987"/>
      <c r="BU119" s="987"/>
      <c r="BV119" s="987">
        <v>25343442</v>
      </c>
      <c r="BW119" s="987"/>
      <c r="BX119" s="987"/>
      <c r="BY119" s="987"/>
      <c r="BZ119" s="987"/>
      <c r="CA119" s="987">
        <v>26304647</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9179375</v>
      </c>
      <c r="BR120" s="918"/>
      <c r="BS120" s="918"/>
      <c r="BT120" s="918"/>
      <c r="BU120" s="918"/>
      <c r="BV120" s="918">
        <v>9832802</v>
      </c>
      <c r="BW120" s="918"/>
      <c r="BX120" s="918"/>
      <c r="BY120" s="918"/>
      <c r="BZ120" s="918"/>
      <c r="CA120" s="918">
        <v>11061809</v>
      </c>
      <c r="CB120" s="918"/>
      <c r="CC120" s="918"/>
      <c r="CD120" s="918"/>
      <c r="CE120" s="918"/>
      <c r="CF120" s="931">
        <v>65.099999999999994</v>
      </c>
      <c r="CG120" s="932"/>
      <c r="CH120" s="932"/>
      <c r="CI120" s="932"/>
      <c r="CJ120" s="932"/>
      <c r="CK120" s="993" t="s">
        <v>444</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2392383</v>
      </c>
      <c r="DH120" s="918"/>
      <c r="DI120" s="918"/>
      <c r="DJ120" s="918"/>
      <c r="DK120" s="918"/>
      <c r="DL120" s="918">
        <v>2052889</v>
      </c>
      <c r="DM120" s="918"/>
      <c r="DN120" s="918"/>
      <c r="DO120" s="918"/>
      <c r="DP120" s="918"/>
      <c r="DQ120" s="918">
        <v>1631700</v>
      </c>
      <c r="DR120" s="918"/>
      <c r="DS120" s="918"/>
      <c r="DT120" s="918"/>
      <c r="DU120" s="918"/>
      <c r="DV120" s="919">
        <v>9.6</v>
      </c>
      <c r="DW120" s="919"/>
      <c r="DX120" s="919"/>
      <c r="DY120" s="919"/>
      <c r="DZ120" s="920"/>
    </row>
    <row r="121" spans="1:130" s="212" customFormat="1" ht="26.25" customHeight="1" x14ac:dyDescent="0.2">
      <c r="A121" s="1044"/>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3617358</v>
      </c>
      <c r="BR121" s="913"/>
      <c r="BS121" s="913"/>
      <c r="BT121" s="913"/>
      <c r="BU121" s="913"/>
      <c r="BV121" s="913">
        <v>3895564</v>
      </c>
      <c r="BW121" s="913"/>
      <c r="BX121" s="913"/>
      <c r="BY121" s="913"/>
      <c r="BZ121" s="913"/>
      <c r="CA121" s="913">
        <v>4334300</v>
      </c>
      <c r="CB121" s="913"/>
      <c r="CC121" s="913"/>
      <c r="CD121" s="913"/>
      <c r="CE121" s="913"/>
      <c r="CF121" s="907">
        <v>25.5</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19005051</v>
      </c>
      <c r="BR122" s="987"/>
      <c r="BS122" s="987"/>
      <c r="BT122" s="987"/>
      <c r="BU122" s="987"/>
      <c r="BV122" s="987">
        <v>18550881</v>
      </c>
      <c r="BW122" s="987"/>
      <c r="BX122" s="987"/>
      <c r="BY122" s="987"/>
      <c r="BZ122" s="987"/>
      <c r="CA122" s="987">
        <v>17925947</v>
      </c>
      <c r="CB122" s="987"/>
      <c r="CC122" s="987"/>
      <c r="CD122" s="987"/>
      <c r="CE122" s="987"/>
      <c r="CF122" s="1004">
        <v>105.5</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448</v>
      </c>
      <c r="BP123" s="992"/>
      <c r="BQ123" s="1050">
        <v>31801784</v>
      </c>
      <c r="BR123" s="1051"/>
      <c r="BS123" s="1051"/>
      <c r="BT123" s="1051"/>
      <c r="BU123" s="1051"/>
      <c r="BV123" s="1051">
        <v>32279247</v>
      </c>
      <c r="BW123" s="1051"/>
      <c r="BX123" s="1051"/>
      <c r="BY123" s="1051"/>
      <c r="BZ123" s="1051"/>
      <c r="CA123" s="1051">
        <v>33322056</v>
      </c>
      <c r="CB123" s="1051"/>
      <c r="CC123" s="1051"/>
      <c r="CD123" s="1051"/>
      <c r="CE123" s="1051"/>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449</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455</v>
      </c>
      <c r="AY127" s="1019"/>
      <c r="AZ127" s="1019"/>
      <c r="BA127" s="1019"/>
      <c r="BB127" s="1019"/>
      <c r="BC127" s="1019"/>
      <c r="BD127" s="1019"/>
      <c r="BE127" s="1020"/>
      <c r="BF127" s="1021" t="s">
        <v>456</v>
      </c>
      <c r="BG127" s="1019"/>
      <c r="BH127" s="1019"/>
      <c r="BI127" s="1019"/>
      <c r="BJ127" s="1019"/>
      <c r="BK127" s="1019"/>
      <c r="BL127" s="1020"/>
      <c r="BM127" s="1021" t="s">
        <v>457</v>
      </c>
      <c r="BN127" s="1019"/>
      <c r="BO127" s="1019"/>
      <c r="BP127" s="1019"/>
      <c r="BQ127" s="1019"/>
      <c r="BR127" s="1019"/>
      <c r="BS127" s="1020"/>
      <c r="BT127" s="1021" t="s">
        <v>458</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460</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461</v>
      </c>
      <c r="X128" s="1030"/>
      <c r="Y128" s="1030"/>
      <c r="Z128" s="1031"/>
      <c r="AA128" s="1032">
        <v>512053</v>
      </c>
      <c r="AB128" s="1033"/>
      <c r="AC128" s="1033"/>
      <c r="AD128" s="1033"/>
      <c r="AE128" s="1034"/>
      <c r="AF128" s="1035">
        <v>477822</v>
      </c>
      <c r="AG128" s="1033"/>
      <c r="AH128" s="1033"/>
      <c r="AI128" s="1033"/>
      <c r="AJ128" s="1034"/>
      <c r="AK128" s="1035">
        <v>242047</v>
      </c>
      <c r="AL128" s="1033"/>
      <c r="AM128" s="1033"/>
      <c r="AN128" s="1033"/>
      <c r="AO128" s="1034"/>
      <c r="AP128" s="1036"/>
      <c r="AQ128" s="1037"/>
      <c r="AR128" s="1037"/>
      <c r="AS128" s="1037"/>
      <c r="AT128" s="1038"/>
      <c r="AU128" s="214"/>
      <c r="AV128" s="214"/>
      <c r="AW128" s="214"/>
      <c r="AX128" s="883" t="s">
        <v>462</v>
      </c>
      <c r="AY128" s="884"/>
      <c r="AZ128" s="884"/>
      <c r="BA128" s="884"/>
      <c r="BB128" s="884"/>
      <c r="BC128" s="884"/>
      <c r="BD128" s="884"/>
      <c r="BE128" s="885"/>
      <c r="BF128" s="1039" t="s">
        <v>122</v>
      </c>
      <c r="BG128" s="1040"/>
      <c r="BH128" s="1040"/>
      <c r="BI128" s="1040"/>
      <c r="BJ128" s="1040"/>
      <c r="BK128" s="1040"/>
      <c r="BL128" s="1041"/>
      <c r="BM128" s="1039">
        <v>12.56</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463</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17764066</v>
      </c>
      <c r="AB129" s="946"/>
      <c r="AC129" s="946"/>
      <c r="AD129" s="946"/>
      <c r="AE129" s="947"/>
      <c r="AF129" s="948">
        <v>18171966</v>
      </c>
      <c r="AG129" s="946"/>
      <c r="AH129" s="946"/>
      <c r="AI129" s="946"/>
      <c r="AJ129" s="947"/>
      <c r="AK129" s="948">
        <v>18562410</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122</v>
      </c>
      <c r="BG129" s="1054"/>
      <c r="BH129" s="1054"/>
      <c r="BI129" s="1054"/>
      <c r="BJ129" s="1054"/>
      <c r="BK129" s="1054"/>
      <c r="BL129" s="1055"/>
      <c r="BM129" s="1053">
        <v>17.559999999999999</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1742884</v>
      </c>
      <c r="AB130" s="946"/>
      <c r="AC130" s="946"/>
      <c r="AD130" s="946"/>
      <c r="AE130" s="947"/>
      <c r="AF130" s="948">
        <v>1718437</v>
      </c>
      <c r="AG130" s="946"/>
      <c r="AH130" s="946"/>
      <c r="AI130" s="946"/>
      <c r="AJ130" s="947"/>
      <c r="AK130" s="948">
        <v>1570628</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-0.2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16021182</v>
      </c>
      <c r="AB131" s="973"/>
      <c r="AC131" s="973"/>
      <c r="AD131" s="973"/>
      <c r="AE131" s="974"/>
      <c r="AF131" s="972">
        <v>16453529</v>
      </c>
      <c r="AG131" s="973"/>
      <c r="AH131" s="973"/>
      <c r="AI131" s="973"/>
      <c r="AJ131" s="974"/>
      <c r="AK131" s="972">
        <v>16991782</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-0.47315485200000001</v>
      </c>
      <c r="AB132" s="1084"/>
      <c r="AC132" s="1084"/>
      <c r="AD132" s="1084"/>
      <c r="AE132" s="1085"/>
      <c r="AF132" s="1086">
        <v>-0.52618498999999996</v>
      </c>
      <c r="AG132" s="1084"/>
      <c r="AH132" s="1084"/>
      <c r="AI132" s="1084"/>
      <c r="AJ132" s="1085"/>
      <c r="AK132" s="1086">
        <v>0.222213303</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-0.8</v>
      </c>
      <c r="AB133" s="1067"/>
      <c r="AC133" s="1067"/>
      <c r="AD133" s="1067"/>
      <c r="AE133" s="1068"/>
      <c r="AF133" s="1066">
        <v>-0.6</v>
      </c>
      <c r="AG133" s="1067"/>
      <c r="AH133" s="1067"/>
      <c r="AI133" s="1067"/>
      <c r="AJ133" s="1068"/>
      <c r="AK133" s="1066">
        <v>-0.2</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f3FyCNcXqUMXWZMHM8hCR/6fbQZyEiUhm5I6AH3sBJwumZ69ORz6+WESaAsJoFLFDKgR4HMGxczP0s+1dNbiTg==" saltValue="+7Vwn+pbf9s9q2TO2UDAx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f16F5dRTIHltUVAfXxLA0LpMFhlamJjLb6xhCsjNhAvcm98PZY0BumEn+ZbRJ936ATy4titfcXdkCG2JJZRcxQ==" saltValue="FZsHz2pmXOgt7SdrsAzAh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sfD9WtWv2/laNGv3acvo6/L6bVNcbCNZ/ZE1WOB+buUgYyj/ZIMXaU6hZ5y73bM0JyK5Pen68LZAoorpTCZoQ==" saltValue="AxvthB25MLCY0y0Y9Vt8a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4957066</v>
      </c>
      <c r="AP9" s="262">
        <v>58321</v>
      </c>
      <c r="AQ9" s="263">
        <v>72348</v>
      </c>
      <c r="AR9" s="264">
        <v>-19.399999999999999</v>
      </c>
    </row>
    <row r="10" spans="1:46" ht="13.5" customHeight="1" x14ac:dyDescent="0.2">
      <c r="A10" s="247"/>
      <c r="AK10" s="1103" t="s">
        <v>483</v>
      </c>
      <c r="AL10" s="1104"/>
      <c r="AM10" s="1104"/>
      <c r="AN10" s="1105"/>
      <c r="AO10" s="265">
        <v>51164</v>
      </c>
      <c r="AP10" s="265">
        <v>602</v>
      </c>
      <c r="AQ10" s="266">
        <v>6364</v>
      </c>
      <c r="AR10" s="267">
        <v>-90.5</v>
      </c>
    </row>
    <row r="11" spans="1:46" ht="13.5" customHeight="1" x14ac:dyDescent="0.2">
      <c r="A11" s="247"/>
      <c r="AK11" s="1103" t="s">
        <v>484</v>
      </c>
      <c r="AL11" s="1104"/>
      <c r="AM11" s="1104"/>
      <c r="AN11" s="1105"/>
      <c r="AO11" s="265">
        <v>78762</v>
      </c>
      <c r="AP11" s="265">
        <v>927</v>
      </c>
      <c r="AQ11" s="266">
        <v>1262</v>
      </c>
      <c r="AR11" s="267">
        <v>-26.5</v>
      </c>
    </row>
    <row r="12" spans="1:46" ht="13.5" customHeight="1" x14ac:dyDescent="0.2">
      <c r="A12" s="247"/>
      <c r="AK12" s="1103" t="s">
        <v>485</v>
      </c>
      <c r="AL12" s="1104"/>
      <c r="AM12" s="1104"/>
      <c r="AN12" s="1105"/>
      <c r="AO12" s="265" t="s">
        <v>486</v>
      </c>
      <c r="AP12" s="265" t="s">
        <v>486</v>
      </c>
      <c r="AQ12" s="266">
        <v>10</v>
      </c>
      <c r="AR12" s="267" t="s">
        <v>486</v>
      </c>
    </row>
    <row r="13" spans="1:46" ht="13.5" customHeight="1" x14ac:dyDescent="0.2">
      <c r="A13" s="247"/>
      <c r="AK13" s="1103" t="s">
        <v>487</v>
      </c>
      <c r="AL13" s="1104"/>
      <c r="AM13" s="1104"/>
      <c r="AN13" s="1105"/>
      <c r="AO13" s="265">
        <v>353441</v>
      </c>
      <c r="AP13" s="265">
        <v>4158</v>
      </c>
      <c r="AQ13" s="266">
        <v>3257</v>
      </c>
      <c r="AR13" s="267">
        <v>27.7</v>
      </c>
    </row>
    <row r="14" spans="1:46" ht="13.5" customHeight="1" x14ac:dyDescent="0.2">
      <c r="A14" s="247"/>
      <c r="AK14" s="1103" t="s">
        <v>488</v>
      </c>
      <c r="AL14" s="1104"/>
      <c r="AM14" s="1104"/>
      <c r="AN14" s="1105"/>
      <c r="AO14" s="265">
        <v>52363</v>
      </c>
      <c r="AP14" s="265">
        <v>616</v>
      </c>
      <c r="AQ14" s="266">
        <v>1617</v>
      </c>
      <c r="AR14" s="267">
        <v>-61.9</v>
      </c>
    </row>
    <row r="15" spans="1:46" ht="13.5" customHeight="1" x14ac:dyDescent="0.2">
      <c r="A15" s="247"/>
      <c r="AK15" s="1106" t="s">
        <v>489</v>
      </c>
      <c r="AL15" s="1107"/>
      <c r="AM15" s="1107"/>
      <c r="AN15" s="1108"/>
      <c r="AO15" s="265">
        <v>-329207</v>
      </c>
      <c r="AP15" s="265">
        <v>-3873</v>
      </c>
      <c r="AQ15" s="266">
        <v>-3947</v>
      </c>
      <c r="AR15" s="267">
        <v>-1.9</v>
      </c>
    </row>
    <row r="16" spans="1:46" ht="13.2" x14ac:dyDescent="0.2">
      <c r="A16" s="247"/>
      <c r="AK16" s="1106" t="s">
        <v>178</v>
      </c>
      <c r="AL16" s="1107"/>
      <c r="AM16" s="1107"/>
      <c r="AN16" s="1108"/>
      <c r="AO16" s="265">
        <v>5163589</v>
      </c>
      <c r="AP16" s="265">
        <v>60751</v>
      </c>
      <c r="AQ16" s="266">
        <v>80912</v>
      </c>
      <c r="AR16" s="267">
        <v>-24.9</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4.8099999999999996</v>
      </c>
      <c r="AP21" s="278">
        <v>6.71</v>
      </c>
      <c r="AQ21" s="279">
        <v>-1.9</v>
      </c>
      <c r="AS21" s="280"/>
      <c r="AT21" s="276"/>
    </row>
    <row r="22" spans="1:46" s="248" customFormat="1" ht="13.2" x14ac:dyDescent="0.2">
      <c r="A22" s="276"/>
      <c r="AK22" s="1109" t="s">
        <v>495</v>
      </c>
      <c r="AL22" s="1110"/>
      <c r="AM22" s="1110"/>
      <c r="AN22" s="1111"/>
      <c r="AO22" s="281">
        <v>100.4</v>
      </c>
      <c r="AP22" s="282">
        <v>98.3</v>
      </c>
      <c r="AQ22" s="283">
        <v>2.1</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1671544</v>
      </c>
      <c r="AP32" s="291">
        <v>19666</v>
      </c>
      <c r="AQ32" s="292">
        <v>34344</v>
      </c>
      <c r="AR32" s="293">
        <v>-42.7</v>
      </c>
    </row>
    <row r="33" spans="1:46" ht="13.5" customHeight="1" x14ac:dyDescent="0.2">
      <c r="A33" s="247"/>
      <c r="AK33" s="1117" t="s">
        <v>500</v>
      </c>
      <c r="AL33" s="1118"/>
      <c r="AM33" s="1118"/>
      <c r="AN33" s="1119"/>
      <c r="AO33" s="291" t="s">
        <v>486</v>
      </c>
      <c r="AP33" s="291" t="s">
        <v>486</v>
      </c>
      <c r="AQ33" s="292" t="s">
        <v>486</v>
      </c>
      <c r="AR33" s="293" t="s">
        <v>486</v>
      </c>
    </row>
    <row r="34" spans="1:46" ht="27" customHeight="1" x14ac:dyDescent="0.2">
      <c r="A34" s="247"/>
      <c r="AK34" s="1117" t="s">
        <v>501</v>
      </c>
      <c r="AL34" s="1118"/>
      <c r="AM34" s="1118"/>
      <c r="AN34" s="1119"/>
      <c r="AO34" s="291" t="s">
        <v>486</v>
      </c>
      <c r="AP34" s="291" t="s">
        <v>486</v>
      </c>
      <c r="AQ34" s="292">
        <v>3</v>
      </c>
      <c r="AR34" s="293" t="s">
        <v>486</v>
      </c>
    </row>
    <row r="35" spans="1:46" ht="27" customHeight="1" x14ac:dyDescent="0.2">
      <c r="A35" s="247"/>
      <c r="AK35" s="1117" t="s">
        <v>502</v>
      </c>
      <c r="AL35" s="1118"/>
      <c r="AM35" s="1118"/>
      <c r="AN35" s="1119"/>
      <c r="AO35" s="291">
        <v>105920</v>
      </c>
      <c r="AP35" s="291">
        <v>1246</v>
      </c>
      <c r="AQ35" s="292">
        <v>7806</v>
      </c>
      <c r="AR35" s="293">
        <v>-84</v>
      </c>
    </row>
    <row r="36" spans="1:46" ht="27" customHeight="1" x14ac:dyDescent="0.2">
      <c r="A36" s="247"/>
      <c r="AK36" s="1117" t="s">
        <v>503</v>
      </c>
      <c r="AL36" s="1118"/>
      <c r="AM36" s="1118"/>
      <c r="AN36" s="1119"/>
      <c r="AO36" s="291">
        <v>72969</v>
      </c>
      <c r="AP36" s="291">
        <v>858</v>
      </c>
      <c r="AQ36" s="292">
        <v>1690</v>
      </c>
      <c r="AR36" s="293">
        <v>-49.2</v>
      </c>
    </row>
    <row r="37" spans="1:46" ht="13.5" customHeight="1" x14ac:dyDescent="0.2">
      <c r="A37" s="247"/>
      <c r="AK37" s="1117" t="s">
        <v>504</v>
      </c>
      <c r="AL37" s="1118"/>
      <c r="AM37" s="1118"/>
      <c r="AN37" s="1119"/>
      <c r="AO37" s="291" t="s">
        <v>486</v>
      </c>
      <c r="AP37" s="291" t="s">
        <v>486</v>
      </c>
      <c r="AQ37" s="292">
        <v>666</v>
      </c>
      <c r="AR37" s="293" t="s">
        <v>486</v>
      </c>
    </row>
    <row r="38" spans="1:46" ht="27" customHeight="1" x14ac:dyDescent="0.2">
      <c r="A38" s="247"/>
      <c r="AK38" s="1120" t="s">
        <v>505</v>
      </c>
      <c r="AL38" s="1121"/>
      <c r="AM38" s="1121"/>
      <c r="AN38" s="1122"/>
      <c r="AO38" s="294" t="s">
        <v>486</v>
      </c>
      <c r="AP38" s="294" t="s">
        <v>486</v>
      </c>
      <c r="AQ38" s="295">
        <v>3</v>
      </c>
      <c r="AR38" s="283" t="s">
        <v>486</v>
      </c>
      <c r="AS38" s="290"/>
    </row>
    <row r="39" spans="1:46" ht="13.2" x14ac:dyDescent="0.2">
      <c r="A39" s="247"/>
      <c r="AK39" s="1120" t="s">
        <v>506</v>
      </c>
      <c r="AL39" s="1121"/>
      <c r="AM39" s="1121"/>
      <c r="AN39" s="1122"/>
      <c r="AO39" s="291">
        <v>-242047</v>
      </c>
      <c r="AP39" s="291">
        <v>-2848</v>
      </c>
      <c r="AQ39" s="292">
        <v>-5822</v>
      </c>
      <c r="AR39" s="293">
        <v>-51.1</v>
      </c>
      <c r="AS39" s="290"/>
    </row>
    <row r="40" spans="1:46" ht="27" customHeight="1" x14ac:dyDescent="0.2">
      <c r="A40" s="247"/>
      <c r="AK40" s="1117" t="s">
        <v>507</v>
      </c>
      <c r="AL40" s="1118"/>
      <c r="AM40" s="1118"/>
      <c r="AN40" s="1119"/>
      <c r="AO40" s="291">
        <v>-1570628</v>
      </c>
      <c r="AP40" s="291">
        <v>-18479</v>
      </c>
      <c r="AQ40" s="292">
        <v>-26710</v>
      </c>
      <c r="AR40" s="293">
        <v>-30.8</v>
      </c>
      <c r="AS40" s="290"/>
    </row>
    <row r="41" spans="1:46" ht="13.2" x14ac:dyDescent="0.2">
      <c r="A41" s="247"/>
      <c r="AK41" s="1123" t="s">
        <v>288</v>
      </c>
      <c r="AL41" s="1124"/>
      <c r="AM41" s="1124"/>
      <c r="AN41" s="1125"/>
      <c r="AO41" s="291">
        <v>37758</v>
      </c>
      <c r="AP41" s="291">
        <v>444</v>
      </c>
      <c r="AQ41" s="292">
        <v>11979</v>
      </c>
      <c r="AR41" s="293">
        <v>-96.3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1420795</v>
      </c>
      <c r="AN51" s="313">
        <v>16653</v>
      </c>
      <c r="AO51" s="314">
        <v>43.1</v>
      </c>
      <c r="AP51" s="315">
        <v>45483</v>
      </c>
      <c r="AQ51" s="316">
        <v>-0.2</v>
      </c>
      <c r="AR51" s="317">
        <v>43.3</v>
      </c>
    </row>
    <row r="52" spans="1:44" ht="13.2" x14ac:dyDescent="0.2">
      <c r="A52" s="247"/>
      <c r="AK52" s="318"/>
      <c r="AL52" s="319" t="s">
        <v>517</v>
      </c>
      <c r="AM52" s="320">
        <v>1200975</v>
      </c>
      <c r="AN52" s="321">
        <v>14077</v>
      </c>
      <c r="AO52" s="322">
        <v>70.5</v>
      </c>
      <c r="AP52" s="323">
        <v>24241</v>
      </c>
      <c r="AQ52" s="324">
        <v>0.4</v>
      </c>
      <c r="AR52" s="325">
        <v>70.099999999999994</v>
      </c>
    </row>
    <row r="53" spans="1:44" ht="13.2" x14ac:dyDescent="0.2">
      <c r="A53" s="247"/>
      <c r="AK53" s="303" t="s">
        <v>518</v>
      </c>
      <c r="AL53" s="304"/>
      <c r="AM53" s="312">
        <v>1275265</v>
      </c>
      <c r="AN53" s="313">
        <v>14953</v>
      </c>
      <c r="AO53" s="314">
        <v>-10.199999999999999</v>
      </c>
      <c r="AP53" s="315">
        <v>45945</v>
      </c>
      <c r="AQ53" s="316">
        <v>1</v>
      </c>
      <c r="AR53" s="317">
        <v>-11.2</v>
      </c>
    </row>
    <row r="54" spans="1:44" ht="13.2" x14ac:dyDescent="0.2">
      <c r="A54" s="247"/>
      <c r="AK54" s="318"/>
      <c r="AL54" s="319" t="s">
        <v>517</v>
      </c>
      <c r="AM54" s="320">
        <v>783939</v>
      </c>
      <c r="AN54" s="321">
        <v>9192</v>
      </c>
      <c r="AO54" s="322">
        <v>-34.700000000000003</v>
      </c>
      <c r="AP54" s="323">
        <v>25180</v>
      </c>
      <c r="AQ54" s="324">
        <v>3.9</v>
      </c>
      <c r="AR54" s="325">
        <v>-38.6</v>
      </c>
    </row>
    <row r="55" spans="1:44" ht="13.2" x14ac:dyDescent="0.2">
      <c r="A55" s="247"/>
      <c r="AK55" s="303" t="s">
        <v>519</v>
      </c>
      <c r="AL55" s="304"/>
      <c r="AM55" s="312">
        <v>1750621</v>
      </c>
      <c r="AN55" s="313">
        <v>20627</v>
      </c>
      <c r="AO55" s="314">
        <v>37.9</v>
      </c>
      <c r="AP55" s="315">
        <v>44475</v>
      </c>
      <c r="AQ55" s="316">
        <v>-3.2</v>
      </c>
      <c r="AR55" s="317">
        <v>41.1</v>
      </c>
    </row>
    <row r="56" spans="1:44" ht="13.2" x14ac:dyDescent="0.2">
      <c r="A56" s="247"/>
      <c r="AK56" s="318"/>
      <c r="AL56" s="319" t="s">
        <v>517</v>
      </c>
      <c r="AM56" s="320">
        <v>1253807</v>
      </c>
      <c r="AN56" s="321">
        <v>14773</v>
      </c>
      <c r="AO56" s="322">
        <v>60.7</v>
      </c>
      <c r="AP56" s="323">
        <v>24780</v>
      </c>
      <c r="AQ56" s="324">
        <v>-1.6</v>
      </c>
      <c r="AR56" s="325">
        <v>62.3</v>
      </c>
    </row>
    <row r="57" spans="1:44" ht="13.2" x14ac:dyDescent="0.2">
      <c r="A57" s="247"/>
      <c r="AK57" s="303" t="s">
        <v>520</v>
      </c>
      <c r="AL57" s="304"/>
      <c r="AM57" s="312">
        <v>1881222</v>
      </c>
      <c r="AN57" s="313">
        <v>22110</v>
      </c>
      <c r="AO57" s="314">
        <v>7.2</v>
      </c>
      <c r="AP57" s="315">
        <v>45982</v>
      </c>
      <c r="AQ57" s="316">
        <v>3.4</v>
      </c>
      <c r="AR57" s="317">
        <v>3.8</v>
      </c>
    </row>
    <row r="58" spans="1:44" ht="13.2" x14ac:dyDescent="0.2">
      <c r="A58" s="247"/>
      <c r="AK58" s="318"/>
      <c r="AL58" s="319" t="s">
        <v>517</v>
      </c>
      <c r="AM58" s="320">
        <v>986899</v>
      </c>
      <c r="AN58" s="321">
        <v>11599</v>
      </c>
      <c r="AO58" s="322">
        <v>-21.5</v>
      </c>
      <c r="AP58" s="323">
        <v>25583</v>
      </c>
      <c r="AQ58" s="324">
        <v>3.2</v>
      </c>
      <c r="AR58" s="325">
        <v>-24.7</v>
      </c>
    </row>
    <row r="59" spans="1:44" ht="13.2" x14ac:dyDescent="0.2">
      <c r="A59" s="247"/>
      <c r="AK59" s="303" t="s">
        <v>521</v>
      </c>
      <c r="AL59" s="304"/>
      <c r="AM59" s="312">
        <v>1367313</v>
      </c>
      <c r="AN59" s="313">
        <v>16087</v>
      </c>
      <c r="AO59" s="314">
        <v>-27.2</v>
      </c>
      <c r="AP59" s="315">
        <v>50538</v>
      </c>
      <c r="AQ59" s="316">
        <v>9.9</v>
      </c>
      <c r="AR59" s="317">
        <v>-37.1</v>
      </c>
    </row>
    <row r="60" spans="1:44" ht="13.2" x14ac:dyDescent="0.2">
      <c r="A60" s="247"/>
      <c r="AK60" s="318"/>
      <c r="AL60" s="319" t="s">
        <v>517</v>
      </c>
      <c r="AM60" s="320">
        <v>1334300</v>
      </c>
      <c r="AN60" s="321">
        <v>15698</v>
      </c>
      <c r="AO60" s="322">
        <v>35.299999999999997</v>
      </c>
      <c r="AP60" s="323">
        <v>29053</v>
      </c>
      <c r="AQ60" s="324">
        <v>13.6</v>
      </c>
      <c r="AR60" s="325">
        <v>21.7</v>
      </c>
    </row>
    <row r="61" spans="1:44" ht="13.2" x14ac:dyDescent="0.2">
      <c r="A61" s="247"/>
      <c r="AK61" s="303" t="s">
        <v>522</v>
      </c>
      <c r="AL61" s="326"/>
      <c r="AM61" s="312">
        <v>1539043</v>
      </c>
      <c r="AN61" s="313">
        <v>18086</v>
      </c>
      <c r="AO61" s="314">
        <v>10.199999999999999</v>
      </c>
      <c r="AP61" s="315">
        <v>46485</v>
      </c>
      <c r="AQ61" s="327">
        <v>2.2000000000000002</v>
      </c>
      <c r="AR61" s="317">
        <v>8</v>
      </c>
    </row>
    <row r="62" spans="1:44" ht="13.2" x14ac:dyDescent="0.2">
      <c r="A62" s="247"/>
      <c r="AK62" s="318"/>
      <c r="AL62" s="319" t="s">
        <v>517</v>
      </c>
      <c r="AM62" s="320">
        <v>1111984</v>
      </c>
      <c r="AN62" s="321">
        <v>13068</v>
      </c>
      <c r="AO62" s="322">
        <v>22.1</v>
      </c>
      <c r="AP62" s="323">
        <v>25767</v>
      </c>
      <c r="AQ62" s="324">
        <v>3.9</v>
      </c>
      <c r="AR62" s="325">
        <v>18.2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TsOl6qOaLoha2Mk7mVkziC1LUpdacsjO/AqIdD8b37kUeS8mDgJ5u54IriWiMDcoowpwrcGk+WzSLSUAa9NrYw==" saltValue="0Twv/1N2VV8VwlZffAdty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bv4jbbTb28/RXhkcwy1qs/UXVhSUS+yBoBjd0Hrrsr9D6Wa0w8kmWadIH2Ns0T5UGGZa9ZBd+41Al6X/xaYG/Q==" saltValue="U5wRFYiv84Q4xhxeg28RJ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JDqAP7Hqmrp04EC5U0ipGRRRvulAZLwE/2RAbhCWF2Su4dtBByMogwSNybZxSdYg8GOK1Cg3INxrrvT+ILc9Hg==" saltValue="tzeI332fI96/SOfYGn7wE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13.91</v>
      </c>
      <c r="G47" s="12">
        <v>14.26</v>
      </c>
      <c r="H47" s="12">
        <v>14.36</v>
      </c>
      <c r="I47" s="12">
        <v>14.3</v>
      </c>
      <c r="J47" s="13">
        <v>16.399999999999999</v>
      </c>
    </row>
    <row r="48" spans="2:10" ht="57.75" customHeight="1" x14ac:dyDescent="0.2">
      <c r="B48" s="14"/>
      <c r="C48" s="1128" t="s">
        <v>4</v>
      </c>
      <c r="D48" s="1128"/>
      <c r="E48" s="1129"/>
      <c r="F48" s="15">
        <v>11.09</v>
      </c>
      <c r="G48" s="16">
        <v>16.02</v>
      </c>
      <c r="H48" s="16">
        <v>16.25</v>
      </c>
      <c r="I48" s="16">
        <v>10.78</v>
      </c>
      <c r="J48" s="17">
        <v>12.42</v>
      </c>
    </row>
    <row r="49" spans="2:10" ht="57.75" customHeight="1" thickBot="1" x14ac:dyDescent="0.25">
      <c r="B49" s="18"/>
      <c r="C49" s="1130" t="s">
        <v>5</v>
      </c>
      <c r="D49" s="1130"/>
      <c r="E49" s="1131"/>
      <c r="F49" s="19">
        <v>4.7</v>
      </c>
      <c r="G49" s="20">
        <v>6.51</v>
      </c>
      <c r="H49" s="20" t="s">
        <v>529</v>
      </c>
      <c r="I49" s="20" t="s">
        <v>530</v>
      </c>
      <c r="J49" s="21">
        <v>4.26</v>
      </c>
    </row>
    <row r="50" spans="2:10" ht="13.2" x14ac:dyDescent="0.2"/>
  </sheetData>
  <sheetProtection algorithmName="SHA-512" hashValue="wMVn+I43wmDIR0g4BlFJ17IKjWRWebLzdLXYPsekHDbvf077td1lPBT4HiW15Nxu6lDxQEwMTYahpF0zlMEJOg==" saltValue="NvNFK6S6Sq+4Ut5LHzK13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2026-03-05T07:35:02Z</cp:lastPrinted>
  <dcterms:created xsi:type="dcterms:W3CDTF">2026-02-23T05:56:03Z</dcterms:created>
  <dcterms:modified xsi:type="dcterms:W3CDTF">2026-03-23T06:19:10Z</dcterms:modified>
  <cp:category/>
</cp:coreProperties>
</file>