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16 福生市○△▲◎●\"/>
    </mc:Choice>
  </mc:AlternateContent>
  <xr:revisionPtr revIDLastSave="0" documentId="13_ncr:1_{253CDA5C-E862-4849-9F54-AD42B6B278B8}" xr6:coauthVersionLast="47" xr6:coauthVersionMax="47" xr10:uidLastSave="{00000000-0000-0000-0000-000000000000}"/>
  <bookViews>
    <workbookView xWindow="28680" yWindow="-120" windowWidth="29040" windowHeight="15720" tabRatio="1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AM35" i="10"/>
  <c r="C35" i="10"/>
  <c r="CO34" i="10"/>
  <c r="BW34" i="10"/>
  <c r="BE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<sst xmlns="http://schemas.openxmlformats.org/spreadsheetml/2006/main" count="1086" uniqueCount="558">
  <si>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</si>
  <si>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</si>
  <si>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</si>
  <si>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</si>
  <si>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</si>
  <si>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</si>
  <si>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</si>
  <si>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</si>
  <si>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</si>
  <si>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</si>
  <si>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</si>
  <si>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</si>
  <si>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</si>
  <si>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</si>
  <si>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</si>
  <si>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</si>
  <si>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</si>
  <si>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</si>
  <si>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</si>
  <si>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</si>
  <si>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</si>
  <si>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</si>
  <si>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</si>
  <si>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</si>
  <si>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</si>
  <si>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</si>
  <si>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</si>
  <si>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</si>
  <si>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</si>
  <si>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</si>
  <si>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</si>
  <si>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</si>
  <si>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</si>
  <si>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</si>
  <si>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</si>
  <si>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</si>
  <si>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</si>
  <si>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</si>
  <si>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</si>
  <si>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</si>
  <si>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</si>
  <si>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</si>
  <si>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</si>
  <si>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</si>
  <si>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</si>
  <si>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</si>
  <si>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</si>
  <si>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</si>
  <si>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</si>
  <si>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</si>
  <si>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</si>
  <si>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</si>
  <si>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</si>
  <si>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</si>
  <si>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</si>
  <si>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</si>
  <si>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</si>
  <si>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</si>
  <si>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</si>
  <si>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</si>
  <si>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</si>
  <si>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</si>
  <si>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</si>
  <si>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</si>
  <si>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</si>
  <si>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</si>
  <si>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</si>
  <si>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</si>
  <si>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</si>
  <si>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</si>
  <si>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</si>
  <si>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</si>
  <si>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</si>
  <si>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</si>
  <si>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</si>
  <si>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</si>
  <si>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</si>
  <si>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</si>
  <si>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</si>
  <si>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</si>
  <si>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</si>
  <si>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</si>
  <si>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</si>
  <si>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</si>
  <si>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</si>
  <si>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</si>
  <si>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</si>
  <si>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</si>
  <si>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</si>
  <si>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</si>
  <si>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</si>
  <si>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</si>
  <si>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</si>
  <si>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</si>
  <si>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</si>
  <si>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</si>
  <si>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</si>
  <si>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</si>
  <si>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</si>
  <si>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</si>
  <si>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</si>
  <si>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</si>
  <si>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</si>
  <si>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</si>
  <si>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</si>
  <si>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</si>
  <si>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</si>
  <si>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</si>
  <si>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</si>
  <si>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</si>
  <si>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</si>
  <si>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</si>
  <si>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</si>
  <si>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</si>
  <si>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</si>
  <si>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</si>
  <si>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</si>
  <si>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</si>
  <si>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</si>
  <si>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</si>
  <si>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</si>
  <si>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</si>
  <si>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</si>
  <si>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</si>
  <si>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</si>
  <si>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</si>
  <si>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</si>
  <si>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</si>
  <si>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</si>
  <si>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</si>
  <si>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</si>
  <si>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</si>
  <si>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</si>
  <si>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</si>
  <si>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</si>
  <si>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</si>
  <si>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</si>
  <si>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</si>
  <si>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</si>
  <si>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</si>
  <si>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</si>
  <si>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</si>
  <si>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</si>
  <si>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</si>
  <si>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</si>
  <si>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</si>
  <si>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</si>
  <si>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</si>
  <si>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</si>
  <si>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</si>
  <si>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</si>
  <si>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</si>
  <si>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</si>
  <si>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</si>
  <si>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</si>
  <si>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</si>
  <si>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</si>
  <si>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</si>
  <si>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</si>
  <si>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</si>
  <si>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</si>
  <si>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</si>
  <si>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</si>
  <si>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</si>
  <si>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</si>
  <si>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</si>
  <si>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</si>
  <si>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</si>
  <si>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</si>
  <si>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</si>
  <si>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</si>
  <si>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</si>
  <si>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</si>
  <si>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</si>
  <si>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</si>
  <si>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</si>
  <si>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</si>
  <si>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</si>
  <si>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</si>
  <si>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</si>
  <si>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</si>
  <si>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</si>
  <si>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</si>
  <si>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</si>
  <si>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</si>
  <si>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</si>
  <si>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</si>
  <si>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</si>
  <si>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</si>
  <si>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</si>
  <si>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</si>
  <si>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</si>
  <si>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</si>
  <si>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</si>
  <si>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</si>
  <si>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</si>
  <si>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</si>
  <si>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</si>
  <si>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</si>
  <si>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</si>
  <si>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</si>
  <si>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</si>
  <si>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</si>
  <si>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</si>
  <si>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東京都福生市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</si>
  <si>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</si>
  <si>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</si>
  <si>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</si>
  <si>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</si>
  <si>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</si>
  <si>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</si>
  <si>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</si>
  <si>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</si>
  <si>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</si>
  <si>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</si>
  <si>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</si>
  <si>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</si>
  <si>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</si>
  <si>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</si>
  <si>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</si>
  <si>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</si>
  <si>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</si>
  <si>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</si>
  <si>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</si>
  <si>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</si>
  <si>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</si>
  <si>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</si>
  <si>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</si>
  <si>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</si>
  <si>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</si>
  <si>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</si>
  <si>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</si>
  <si>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</si>
  <si>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</si>
  <si>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</si>
  <si>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</si>
  <si>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</si>
  <si>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</si>
  <si>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</si>
  <si>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</si>
  <si>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</si>
  <si>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</si>
  <si>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</si>
  <si>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</si>
  <si>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</si>
  <si>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</si>
  <si>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</si>
  <si>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</si>
  <si>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</si>
  <si>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</si>
  <si>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</si>
  <si>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</si>
  <si>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</si>
  <si>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</si>
  <si>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</si>
  <si>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</si>
  <si>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</si>
  <si>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</si>
  <si>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</si>
  <si>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</si>
  <si>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</si>
  <si>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</si>
  <si>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</si>
  <si>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</si>
  <si>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</si>
  <si>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</si>
  <si>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</si>
  <si>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</si>
  <si>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</si>
  <si>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</si>
  <si>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</si>
  <si>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</si>
  <si>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</si>
  <si>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</si>
  <si>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</si>
  <si>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</si>
  <si>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</si>
  <si>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</si>
  <si>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</si>
  <si>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</si>
  <si>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</si>
  <si>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</si>
  <si>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</si>
  <si>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</si>
  <si>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</si>
  <si>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</si>
  <si>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</si>
  <si>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</si>
  <si>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</si>
  <si>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</si>
  <si>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</si>
  <si>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</si>
  <si>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</si>
  <si>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</si>
  <si>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</si>
  <si>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</si>
  <si>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</si>
  <si>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</si>
  <si>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</si>
  <si>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</si>
  <si>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</si>
  <si>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</si>
  <si>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</si>
  <si>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</si>
  <si>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</si>
  <si>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</si>
  <si>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</si>
  <si>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</si>
  <si>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</si>
  <si>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</si>
  <si>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</si>
  <si>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</si>
  <si>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</si>
  <si>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</si>
  <si>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</si>
  <si>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</si>
  <si>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</si>
  <si>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</si>
  <si>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</si>
  <si>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</si>
  <si>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</si>
  <si>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</si>
  <si>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</si>
  <si>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</si>
  <si>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</si>
  <si>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</si>
  <si>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</si>
  <si>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</si>
  <si>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</si>
  <si>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</si>
  <si>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</si>
  <si>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</si>
  <si>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</si>
  <si>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</si>
  <si>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</si>
  <si>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</si>
  <si>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</si>
  <si>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</si>
  <si>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</si>
  <si>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</si>
  <si>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</si>
  <si>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</si>
  <si>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</si>
  <si>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</si>
  <si>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</si>
  <si>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</si>
  <si>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</si>
  <si>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</si>
  <si>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</si>
  <si>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</si>
  <si>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</si>
  <si>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</si>
  <si>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</si>
  <si>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</si>
  <si>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</si>
  <si>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東京都福生市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</si>
  <si>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</si>
  <si>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</si>
  <si>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</si>
  <si>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</si>
  <si>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</si>
  <si>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</si>
  <si>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</si>
  <si>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</si>
  <si>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</si>
  <si>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</si>
  <si>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</si>
  <si>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</si>
  <si>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</si>
  <si>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</si>
  <si>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</si>
  <si>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</si>
  <si>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</si>
  <si>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</si>
  <si>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</si>
  <si>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</si>
  <si>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</si>
  <si>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</si>
  <si>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</si>
  <si>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</si>
  <si>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</si>
  <si>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</si>
  <si>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</si>
  <si>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</si>
  <si>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</si>
  <si>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</si>
  <si>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</si>
  <si>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</si>
  <si>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</si>
  <si>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</si>
  <si>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</si>
  <si>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</si>
  <si>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</si>
  <si>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</si>
  <si>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</si>
  <si>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</si>
  <si>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</si>
  <si>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</si>
  <si>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</si>
  <si>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</si>
  <si>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</si>
  <si>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</si>
  <si>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</si>
  <si>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</si>
  <si>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</si>
  <si>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</si>
  <si>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</si>
  <si>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</si>
  <si>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</si>
  <si>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</si>
  <si>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</si>
  <si>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</si>
  <si>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</si>
  <si>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</si>
  <si>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</si>
  <si>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</si>
  <si>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</si>
  <si>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</si>
  <si>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</si>
  <si>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</si>
  <si>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</si>
  <si>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</si>
  <si>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</si>
  <si>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</si>
  <si>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</si>
  <si>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</si>
  <si>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</si>
  <si>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</si>
  <si>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</si>
  <si>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</si>
  <si>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</si>
  <si>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</si>
  <si>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</si>
  <si>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</si>
  <si>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</si>
  <si>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</si>
  <si>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</si>
  <si>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</si>
  <si>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</si>
  <si>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</si>
  <si>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</si>
  <si>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</si>
  <si>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</si>
  <si>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</si>
  <si>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</si>
  <si>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</si>
  <si>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</si>
  <si>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</si>
  <si>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</si>
  <si>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</si>
  <si>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</si>
  <si>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</si>
  <si>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</si>
  <si>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</si>
  <si>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</si>
  <si>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</si>
  <si>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</si>
  <si>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</si>
  <si>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</si>
  <si>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</si>
  <si>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</si>
  <si>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</si>
  <si>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</si>
  <si>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</si>
  <si>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</si>
  <si>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</si>
  <si>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</si>
  <si>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</si>
  <si>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</si>
  <si>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</si>
  <si>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</si>
  <si>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</si>
  <si>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</si>
  <si>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</si>
  <si>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</si>
  <si>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</si>
  <si>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</si>
  <si>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</si>
  <si>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</si>
  <si>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</si>
  <si>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</si>
  <si>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</si>
  <si>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</si>
  <si>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</si>
  <si>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</si>
  <si>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</si>
  <si>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</si>
  <si>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</si>
  <si>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</si>
  <si>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</si>
  <si>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</si>
  <si>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</si>
  <si>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</si>
  <si>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</si>
  <si>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</si>
  <si>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</si>
  <si>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</si>
  <si>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</si>
  <si>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</si>
  <si>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</si>
  <si>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</si>
  <si>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</si>
  <si>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</si>
  <si>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</si>
  <si>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</si>
  <si>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</si>
  <si>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</si>
  <si>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</si>
  <si>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</si>
  <si>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</si>
  <si>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</si>
  <si>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</si>
  <si>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</si>
  <si>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</si>
  <si>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</si>
  <si>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</si>
  <si>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</si>
  <si>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</si>
  <si>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</si>
  <si>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</si>
  <si>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</si>
  <si>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</si>
  <si>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</si>
  <si>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</si>
  <si>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</si>
  <si>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</si>
  <si>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</si>
  <si>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</si>
  <si>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</si>
  <si>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5.94</t>
  </si>
  <si>
    <t>一般会計</t>
  </si>
  <si>
    <t>福生市下水道事業会計</t>
  </si>
  <si>
    <t>福生市国民健康保険特別会計</t>
  </si>
  <si>
    <t>福生市介護保険特別会計</t>
  </si>
  <si>
    <t>福生市後期高齢者医療特別会計</t>
  </si>
  <si>
    <t>その他会計（赤字）</t>
  </si>
  <si>
    <t>その他会計（黒字）</t>
  </si>
  <si>
    <t>R02</t>
    <phoneticPr fontId="5"/>
  </si>
  <si>
    <t>R03</t>
    <phoneticPr fontId="5"/>
  </si>
  <si>
    <t>R04</t>
    <phoneticPr fontId="5"/>
  </si>
  <si>
    <t>R05</t>
    <phoneticPr fontId="5"/>
  </si>
  <si>
    <t>R06</t>
    <phoneticPr fontId="5"/>
  </si>
  <si>
    <t>福生病院企業団</t>
    <rPh sb="0" eb="2">
      <t>フッサ</t>
    </rPh>
    <rPh sb="2" eb="4">
      <t>ビョウイン</t>
    </rPh>
    <rPh sb="4" eb="6">
      <t>キギョウ</t>
    </rPh>
    <rPh sb="6" eb="7">
      <t>ダン</t>
    </rPh>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</si>
  <si>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</si>
  <si>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</si>
  <si>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</si>
  <si>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</si>
  <si>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</si>
  <si>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</si>
  <si>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</si>
  <si>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</si>
  <si>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</si>
  <si>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福生市土地開発公社</t>
    <rPh sb="0" eb="3">
      <t>フッサシ</t>
    </rPh>
    <rPh sb="3" eb="5">
      <t>トチ</t>
    </rPh>
    <rPh sb="5" eb="7">
      <t>カイハツ</t>
    </rPh>
    <rPh sb="7" eb="9">
      <t>コウシャ</t>
    </rPh>
    <phoneticPr fontId="2"/>
  </si>
  <si>
    <t>まちづくり施設整備基金</t>
    <phoneticPr fontId="5"/>
  </si>
  <si>
    <t>特定防衛施設周辺整備調整交付金事業基金</t>
    <phoneticPr fontId="5"/>
  </si>
  <si>
    <t>ふるさと人づくりまちづくり基金</t>
  </si>
  <si>
    <t>市営住宅等管理基金</t>
  </si>
  <si>
    <t>再編交付金事業基金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</si>
</sst>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10AD-4422-AC95-B1A9E42730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20311</c:v>
                </c:pt>
                <c:pt idx="1">
                  <c:v>31006</c:v>
                </c:pt>
                <c:pt idx="2">
                  <c:v>34263</c:v>
                </c:pt>
                <c:pt idx="3">
                  <c:v>53244</c:v>
                </c:pt>
                <c:pt idx="4">
                  <c:v>44586</c:v>
                </c:pt>
              </c:numCache>
            </c:numRef>
          </c:val>
          <c:smooth val="0"/>
          <c:extLst>
            <c:ext xmlns:c16="http://schemas.microsoft.com/office/drawing/2014/chart" uri="{C3380CC4-5D6E-409C-BE32-E72D297353CC}">
              <c16:uniqueId val="{00000001-10AD-4422-AC95-B1A9E42730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5.0999999999999996</c:v>
                </c:pt>
                <c:pt idx="1">
                  <c:v>11.6</c:v>
                </c:pt>
                <c:pt idx="2">
                  <c:v>13.41</c:v>
                </c:pt>
                <c:pt idx="3">
                  <c:v>8.81</c:v>
                </c:pt>
                <c:pt idx="4">
                  <c:v>11.14</c:v>
                </c:pt>
              </c:numCache>
            </c:numRef>
          </c:val>
          <c:extLst>
            <c:ext xmlns:c16="http://schemas.microsoft.com/office/drawing/2014/chart" uri="{C3380CC4-5D6E-409C-BE32-E72D297353CC}">
              <c16:uniqueId val="{00000000-DE5B-4C16-87D6-EC5A6ECCBC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25.73</c:v>
                </c:pt>
                <c:pt idx="1">
                  <c:v>24.72</c:v>
                </c:pt>
                <c:pt idx="2">
                  <c:v>25.59</c:v>
                </c:pt>
                <c:pt idx="3">
                  <c:v>23.14</c:v>
                </c:pt>
                <c:pt idx="4">
                  <c:v>22.31</c:v>
                </c:pt>
              </c:numCache>
            </c:numRef>
          </c:val>
          <c:extLst>
            <c:ext xmlns:c16="http://schemas.microsoft.com/office/drawing/2014/chart" uri="{C3380CC4-5D6E-409C-BE32-E72D297353CC}">
              <c16:uniqueId val="{00000001-DE5B-4C16-87D6-EC5A6ECCBC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3.89</c:v>
                </c:pt>
                <c:pt idx="1">
                  <c:v>7.24</c:v>
                </c:pt>
                <c:pt idx="2">
                  <c:v>1.62</c:v>
                </c:pt>
                <c:pt idx="3">
                  <c:v>-5.94</c:v>
                </c:pt>
                <c:pt idx="4">
                  <c:v>2.11</c:v>
                </c:pt>
              </c:numCache>
            </c:numRef>
          </c:val>
          <c:smooth val="0"/>
          <c:extLst>
            <c:ext xmlns:c16="http://schemas.microsoft.com/office/drawing/2014/chart" uri="{C3380CC4-5D6E-409C-BE32-E72D297353CC}">
              <c16:uniqueId val="{00000002-DE5B-4C16-87D6-EC5A6ECCBC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5D-4EC4-8E3D-EBB3AC8010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5D-4EC4-8E3D-EBB3AC8010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5D-4EC4-8E3D-EBB3AC80105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5D-4EC4-8E3D-EBB3AC80105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D5D-4EC4-8E3D-EBB3AC80105F}"/>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0.22</c:v>
                </c:pt>
                <c:pt idx="4">
                  <c:v>#N/A</c:v>
                </c:pt>
                <c:pt idx="5">
                  <c:v>0.2</c:v>
                </c:pt>
                <c:pt idx="6">
                  <c:v>#N/A</c:v>
                </c:pt>
                <c:pt idx="7">
                  <c:v>0.19</c:v>
                </c:pt>
                <c:pt idx="8">
                  <c:v>#N/A</c:v>
                </c:pt>
                <c:pt idx="9">
                  <c:v>0.17</c:v>
                </c:pt>
              </c:numCache>
            </c:numRef>
          </c:val>
          <c:extLst>
            <c:ext xmlns:c16="http://schemas.microsoft.com/office/drawing/2014/chart" uri="{C3380CC4-5D6E-409C-BE32-E72D297353CC}">
              <c16:uniqueId val="{00000005-2D5D-4EC4-8E3D-EBB3AC80105F}"/>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1.97</c:v>
                </c:pt>
                <c:pt idx="2">
                  <c:v>#N/A</c:v>
                </c:pt>
                <c:pt idx="3">
                  <c:v>1.83</c:v>
                </c:pt>
                <c:pt idx="4">
                  <c:v>#N/A</c:v>
                </c:pt>
                <c:pt idx="5">
                  <c:v>1.55</c:v>
                </c:pt>
                <c:pt idx="6">
                  <c:v>#N/A</c:v>
                </c:pt>
                <c:pt idx="7">
                  <c:v>1.68</c:v>
                </c:pt>
                <c:pt idx="8">
                  <c:v>#N/A</c:v>
                </c:pt>
                <c:pt idx="9">
                  <c:v>2.36</c:v>
                </c:pt>
              </c:numCache>
            </c:numRef>
          </c:val>
          <c:extLst>
            <c:ext xmlns:c16="http://schemas.microsoft.com/office/drawing/2014/chart" uri="{C3380CC4-5D6E-409C-BE32-E72D297353CC}">
              <c16:uniqueId val="{00000006-2D5D-4EC4-8E3D-EBB3AC80105F}"/>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2.81</c:v>
                </c:pt>
                <c:pt idx="2">
                  <c:v>#N/A</c:v>
                </c:pt>
                <c:pt idx="3">
                  <c:v>3.07</c:v>
                </c:pt>
                <c:pt idx="4">
                  <c:v>#N/A</c:v>
                </c:pt>
                <c:pt idx="5">
                  <c:v>2.7</c:v>
                </c:pt>
                <c:pt idx="6">
                  <c:v>#N/A</c:v>
                </c:pt>
                <c:pt idx="7">
                  <c:v>2.04</c:v>
                </c:pt>
                <c:pt idx="8">
                  <c:v>#N/A</c:v>
                </c:pt>
                <c:pt idx="9">
                  <c:v>2.67</c:v>
                </c:pt>
              </c:numCache>
            </c:numRef>
          </c:val>
          <c:extLst>
            <c:ext xmlns:c16="http://schemas.microsoft.com/office/drawing/2014/chart" uri="{C3380CC4-5D6E-409C-BE32-E72D297353CC}">
              <c16:uniqueId val="{00000007-2D5D-4EC4-8E3D-EBB3AC80105F}"/>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4.41</c:v>
                </c:pt>
                <c:pt idx="2">
                  <c:v>#N/A</c:v>
                </c:pt>
                <c:pt idx="3">
                  <c:v>5.41</c:v>
                </c:pt>
                <c:pt idx="4">
                  <c:v>#N/A</c:v>
                </c:pt>
                <c:pt idx="5">
                  <c:v>5.47</c:v>
                </c:pt>
                <c:pt idx="6">
                  <c:v>#N/A</c:v>
                </c:pt>
                <c:pt idx="7">
                  <c:v>6.01</c:v>
                </c:pt>
                <c:pt idx="8">
                  <c:v>#N/A</c:v>
                </c:pt>
                <c:pt idx="9">
                  <c:v>8.57</c:v>
                </c:pt>
              </c:numCache>
            </c:numRef>
          </c:val>
          <c:extLst>
            <c:ext xmlns:c16="http://schemas.microsoft.com/office/drawing/2014/chart" uri="{C3380CC4-5D6E-409C-BE32-E72D297353CC}">
              <c16:uniqueId val="{00000008-2D5D-4EC4-8E3D-EBB3AC80105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5.09</c:v>
                </c:pt>
                <c:pt idx="2">
                  <c:v>#N/A</c:v>
                </c:pt>
                <c:pt idx="3">
                  <c:v>11.6</c:v>
                </c:pt>
                <c:pt idx="4">
                  <c:v>#N/A</c:v>
                </c:pt>
                <c:pt idx="5">
                  <c:v>13.41</c:v>
                </c:pt>
                <c:pt idx="6">
                  <c:v>#N/A</c:v>
                </c:pt>
                <c:pt idx="7">
                  <c:v>8.81</c:v>
                </c:pt>
                <c:pt idx="8">
                  <c:v>#N/A</c:v>
                </c:pt>
                <c:pt idx="9">
                  <c:v>11.14</c:v>
                </c:pt>
              </c:numCache>
            </c:numRef>
          </c:val>
          <c:extLst>
            <c:ext xmlns:c16="http://schemas.microsoft.com/office/drawing/2014/chart" uri="{C3380CC4-5D6E-409C-BE32-E72D297353CC}">
              <c16:uniqueId val="{00000009-2D5D-4EC4-8E3D-EBB3AC8010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1509</c:v>
                </c:pt>
                <c:pt idx="5">
                  <c:v>1505</c:v>
                </c:pt>
                <c:pt idx="8">
                  <c:v>1485</c:v>
                </c:pt>
                <c:pt idx="11">
                  <c:v>1442</c:v>
                </c:pt>
                <c:pt idx="14">
                  <c:v>1358</c:v>
                </c:pt>
              </c:numCache>
            </c:numRef>
          </c:val>
          <c:extLst>
            <c:ext xmlns:c16="http://schemas.microsoft.com/office/drawing/2014/chart" uri="{C3380CC4-5D6E-409C-BE32-E72D297353CC}">
              <c16:uniqueId val="{00000000-39C1-4429-9220-292F177233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C1-4429-9220-292F177233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12</c:v>
                </c:pt>
                <c:pt idx="6">
                  <c:v>19</c:v>
                </c:pt>
                <c:pt idx="9">
                  <c:v>12</c:v>
                </c:pt>
                <c:pt idx="12">
                  <c:v>32</c:v>
                </c:pt>
              </c:numCache>
            </c:numRef>
          </c:val>
          <c:extLst>
            <c:ext xmlns:c16="http://schemas.microsoft.com/office/drawing/2014/chart" uri="{C3380CC4-5D6E-409C-BE32-E72D297353CC}">
              <c16:uniqueId val="{00000002-39C1-4429-9220-292F177233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253</c:v>
                </c:pt>
                <c:pt idx="3">
                  <c:v>225</c:v>
                </c:pt>
                <c:pt idx="6">
                  <c:v>225</c:v>
                </c:pt>
                <c:pt idx="9">
                  <c:v>207</c:v>
                </c:pt>
                <c:pt idx="12">
                  <c:v>204</c:v>
                </c:pt>
              </c:numCache>
            </c:numRef>
          </c:val>
          <c:extLst>
            <c:ext xmlns:c16="http://schemas.microsoft.com/office/drawing/2014/chart" uri="{C3380CC4-5D6E-409C-BE32-E72D297353CC}">
              <c16:uniqueId val="{00000003-39C1-4429-9220-292F177233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196</c:v>
                </c:pt>
                <c:pt idx="3">
                  <c:v>199</c:v>
                </c:pt>
                <c:pt idx="6">
                  <c:v>195</c:v>
                </c:pt>
                <c:pt idx="9">
                  <c:v>205</c:v>
                </c:pt>
                <c:pt idx="12">
                  <c:v>203</c:v>
                </c:pt>
              </c:numCache>
            </c:numRef>
          </c:val>
          <c:extLst>
            <c:ext xmlns:c16="http://schemas.microsoft.com/office/drawing/2014/chart" uri="{C3380CC4-5D6E-409C-BE32-E72D297353CC}">
              <c16:uniqueId val="{00000004-39C1-4429-9220-292F177233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C1-4429-9220-292F177233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C1-4429-9220-292F177233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732</c:v>
                </c:pt>
                <c:pt idx="3">
                  <c:v>752</c:v>
                </c:pt>
                <c:pt idx="6">
                  <c:v>724</c:v>
                </c:pt>
                <c:pt idx="9">
                  <c:v>698</c:v>
                </c:pt>
                <c:pt idx="12">
                  <c:v>692</c:v>
                </c:pt>
              </c:numCache>
            </c:numRef>
          </c:val>
          <c:extLst>
            <c:ext xmlns:c16="http://schemas.microsoft.com/office/drawing/2014/chart" uri="{C3380CC4-5D6E-409C-BE32-E72D297353CC}">
              <c16:uniqueId val="{00000007-39C1-4429-9220-292F177233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-316</c:v>
                </c:pt>
                <c:pt idx="2">
                  <c:v>#N/A</c:v>
                </c:pt>
                <c:pt idx="3">
                  <c:v>#N/A</c:v>
                </c:pt>
                <c:pt idx="4">
                  <c:v>-317</c:v>
                </c:pt>
                <c:pt idx="5">
                  <c:v>#N/A</c:v>
                </c:pt>
                <c:pt idx="6">
                  <c:v>#N/A</c:v>
                </c:pt>
                <c:pt idx="7">
                  <c:v>-322</c:v>
                </c:pt>
                <c:pt idx="8">
                  <c:v>#N/A</c:v>
                </c:pt>
                <c:pt idx="9">
                  <c:v>#N/A</c:v>
                </c:pt>
                <c:pt idx="10">
                  <c:v>-320</c:v>
                </c:pt>
                <c:pt idx="11">
                  <c:v>#N/A</c:v>
                </c:pt>
                <c:pt idx="12">
                  <c:v>#N/A</c:v>
                </c:pt>
                <c:pt idx="13">
                  <c:v>-227</c:v>
                </c:pt>
                <c:pt idx="14">
                  <c:v>#N/A</c:v>
                </c:pt>
              </c:numCache>
            </c:numRef>
          </c:val>
          <c:smooth val="0"/>
          <c:extLst>
            <c:ext xmlns:c16="http://schemas.microsoft.com/office/drawing/2014/chart" uri="{C3380CC4-5D6E-409C-BE32-E72D297353CC}">
              <c16:uniqueId val="{00000008-39C1-4429-9220-292F177233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13064</c:v>
                </c:pt>
                <c:pt idx="5">
                  <c:v>12836</c:v>
                </c:pt>
                <c:pt idx="8">
                  <c:v>12187</c:v>
                </c:pt>
                <c:pt idx="11">
                  <c:v>11299</c:v>
                </c:pt>
                <c:pt idx="14">
                  <c:v>10451</c:v>
                </c:pt>
              </c:numCache>
            </c:numRef>
          </c:val>
          <c:extLst>
            <c:ext xmlns:c16="http://schemas.microsoft.com/office/drawing/2014/chart" uri="{C3380CC4-5D6E-409C-BE32-E72D297353CC}">
              <c16:uniqueId val="{00000000-4D47-40C4-9D7F-C06DD7E9EB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2008</c:v>
                </c:pt>
                <c:pt idx="5">
                  <c:v>1779</c:v>
                </c:pt>
                <c:pt idx="8">
                  <c:v>2321</c:v>
                </c:pt>
                <c:pt idx="11">
                  <c:v>2266</c:v>
                </c:pt>
                <c:pt idx="14">
                  <c:v>2121</c:v>
                </c:pt>
              </c:numCache>
            </c:numRef>
          </c:val>
          <c:extLst>
            <c:ext xmlns:c16="http://schemas.microsoft.com/office/drawing/2014/chart" uri="{C3380CC4-5D6E-409C-BE32-E72D297353CC}">
              <c16:uniqueId val="{00000001-4D47-40C4-9D7F-C06DD7E9EB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7697</c:v>
                </c:pt>
                <c:pt idx="5">
                  <c:v>8574</c:v>
                </c:pt>
                <c:pt idx="8">
                  <c:v>9627</c:v>
                </c:pt>
                <c:pt idx="11">
                  <c:v>10457</c:v>
                </c:pt>
                <c:pt idx="14">
                  <c:v>10393</c:v>
                </c:pt>
              </c:numCache>
            </c:numRef>
          </c:val>
          <c:extLst>
            <c:ext xmlns:c16="http://schemas.microsoft.com/office/drawing/2014/chart" uri="{C3380CC4-5D6E-409C-BE32-E72D297353CC}">
              <c16:uniqueId val="{00000002-4D47-40C4-9D7F-C06DD7E9EB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47-40C4-9D7F-C06DD7E9EB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47-40C4-9D7F-C06DD7E9EB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47-40C4-9D7F-C06DD7E9EB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3170</c:v>
                </c:pt>
                <c:pt idx="3">
                  <c:v>3154</c:v>
                </c:pt>
                <c:pt idx="6">
                  <c:v>3099</c:v>
                </c:pt>
                <c:pt idx="9">
                  <c:v>3077</c:v>
                </c:pt>
                <c:pt idx="12">
                  <c:v>3090</c:v>
                </c:pt>
              </c:numCache>
            </c:numRef>
          </c:val>
          <c:extLst>
            <c:ext xmlns:c16="http://schemas.microsoft.com/office/drawing/2014/chart" uri="{C3380CC4-5D6E-409C-BE32-E72D297353CC}">
              <c16:uniqueId val="{00000006-4D47-40C4-9D7F-C06DD7E9EB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1855</c:v>
                </c:pt>
                <c:pt idx="3">
                  <c:v>1698</c:v>
                </c:pt>
                <c:pt idx="6">
                  <c:v>1821</c:v>
                </c:pt>
                <c:pt idx="9">
                  <c:v>1743</c:v>
                </c:pt>
                <c:pt idx="12">
                  <c:v>1601</c:v>
                </c:pt>
              </c:numCache>
            </c:numRef>
          </c:val>
          <c:extLst>
            <c:ext xmlns:c16="http://schemas.microsoft.com/office/drawing/2014/chart" uri="{C3380CC4-5D6E-409C-BE32-E72D297353CC}">
              <c16:uniqueId val="{00000007-4D47-40C4-9D7F-C06DD7E9EB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1377</c:v>
                </c:pt>
                <c:pt idx="3">
                  <c:v>1108</c:v>
                </c:pt>
                <c:pt idx="6">
                  <c:v>1614</c:v>
                </c:pt>
                <c:pt idx="9">
                  <c:v>1549</c:v>
                </c:pt>
                <c:pt idx="12">
                  <c:v>1475</c:v>
                </c:pt>
              </c:numCache>
            </c:numRef>
          </c:val>
          <c:extLst>
            <c:ext xmlns:c16="http://schemas.microsoft.com/office/drawing/2014/chart" uri="{C3380CC4-5D6E-409C-BE32-E72D297353CC}">
              <c16:uniqueId val="{00000008-4D47-40C4-9D7F-C06DD7E9EB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981</c:v>
                </c:pt>
                <c:pt idx="3">
                  <c:v>999</c:v>
                </c:pt>
                <c:pt idx="6">
                  <c:v>961</c:v>
                </c:pt>
                <c:pt idx="9">
                  <c:v>942</c:v>
                </c:pt>
                <c:pt idx="12">
                  <c:v>912</c:v>
                </c:pt>
              </c:numCache>
            </c:numRef>
          </c:val>
          <c:extLst>
            <c:ext xmlns:c16="http://schemas.microsoft.com/office/drawing/2014/chart" uri="{C3380CC4-5D6E-409C-BE32-E72D297353CC}">
              <c16:uniqueId val="{00000009-4D47-40C4-9D7F-C06DD7E9EB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7075</c:v>
                </c:pt>
                <c:pt idx="3">
                  <c:v>6598</c:v>
                </c:pt>
                <c:pt idx="6">
                  <c:v>6074</c:v>
                </c:pt>
                <c:pt idx="9">
                  <c:v>5920</c:v>
                </c:pt>
                <c:pt idx="12">
                  <c:v>6272</c:v>
                </c:pt>
              </c:numCache>
            </c:numRef>
          </c:val>
          <c:extLst>
            <c:ext xmlns:c16="http://schemas.microsoft.com/office/drawing/2014/chart" uri="{C3380CC4-5D6E-409C-BE32-E72D297353CC}">
              <c16:uniqueId val="{0000000A-4D47-40C4-9D7F-C06DD7E9EB6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D47-40C4-9D7F-C06DD7E9EB6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3124</c:v>
                </c:pt>
                <c:pt idx="1">
                  <c:v>2908</c:v>
                </c:pt>
                <c:pt idx="2">
                  <c:v>2858</c:v>
                </c:pt>
              </c:numCache>
            </c:numRef>
          </c:val>
          <c:extLst>
            <c:ext xmlns:c16="http://schemas.microsoft.com/office/drawing/2014/chart" uri="{C3380CC4-5D6E-409C-BE32-E72D297353CC}">
              <c16:uniqueId val="{00000000-67B8-4494-B75B-FEEDF20F9F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7B8-4494-B75B-FEEDF20F9F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7768</c:v>
                </c:pt>
                <c:pt idx="1">
                  <c:v>8902</c:v>
                </c:pt>
                <c:pt idx="2">
                  <c:v>8999</c:v>
                </c:pt>
              </c:numCache>
            </c:numRef>
          </c:val>
          <c:extLst>
            <c:ext xmlns:c16="http://schemas.microsoft.com/office/drawing/2014/chart" uri="{C3380CC4-5D6E-409C-BE32-E72D297353CC}">
              <c16:uniqueId val="{00000002-67B8-4494-B75B-FEEDF20F9F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　地方債残高は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年度は増加したが、令和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年度から経年で見ると</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傾向となって</a:t>
          </a:r>
          <a:r>
            <a:rPr kumimoji="1" lang="ja-JP" altLang="ja-JP" sz="1100" b="0" i="0" baseline="0">
              <a:solidFill>
                <a:schemeClr val="dk1"/>
              </a:solidFill>
              <a:effectLst/>
              <a:latin typeface="+mn-lt"/>
              <a:ea typeface="+mn-ea"/>
              <a:cs typeface="+mn-cs"/>
            </a:rPr>
            <a:t>おり、元利償還金も減少している。臨時財政対策債の発行を抑えている為、算入公債費等が元利償還金より大幅に大きく、実質公債費比率の分子はマイナスとなっており、健全な財政運営が進められている。今後も、臨時財政対策債をはじめとする地方債に依存しない適正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ea"/>
              <a:ea typeface="+mn-ea"/>
              <a:cs typeface="+mn-cs"/>
            </a:rPr>
            <a:t>　分子要因の一つである地方債残高は減少</a:t>
          </a:r>
          <a:r>
            <a:rPr kumimoji="1" lang="ja-JP" altLang="en-US" sz="1100" b="0" i="0" baseline="0">
              <a:solidFill>
                <a:schemeClr val="dk1"/>
              </a:solidFill>
              <a:effectLst/>
              <a:latin typeface="+mn-ea"/>
              <a:ea typeface="+mn-ea"/>
              <a:cs typeface="+mn-cs"/>
            </a:rPr>
            <a:t>傾向にあったが、令和６年度は借入額が例年よりも増加したため現在高も増加した。</a:t>
          </a:r>
          <a:r>
            <a:rPr kumimoji="1" lang="ja-JP" altLang="ja-JP" sz="1100" b="0" i="0" baseline="0">
              <a:solidFill>
                <a:schemeClr val="dk1"/>
              </a:solidFill>
              <a:effectLst/>
              <a:latin typeface="+mn-ea"/>
              <a:ea typeface="+mn-ea"/>
              <a:cs typeface="+mn-cs"/>
            </a:rPr>
            <a:t>公営企業債等繰入見込額や組合等負担等見込額は令和</a:t>
          </a:r>
          <a:r>
            <a:rPr kumimoji="1" lang="ja-JP" altLang="en-US" sz="1100" b="0" i="0" baseline="0">
              <a:solidFill>
                <a:schemeClr val="dk1"/>
              </a:solidFill>
              <a:effectLst/>
              <a:latin typeface="+mn-ea"/>
              <a:ea typeface="+mn-ea"/>
              <a:cs typeface="+mn-cs"/>
            </a:rPr>
            <a:t>５</a:t>
          </a:r>
          <a:r>
            <a:rPr kumimoji="1" lang="ja-JP" altLang="ja-JP" sz="1100" b="0" i="0" baseline="0">
              <a:solidFill>
                <a:schemeClr val="dk1"/>
              </a:solidFill>
              <a:effectLst/>
              <a:latin typeface="+mn-ea"/>
              <a:ea typeface="+mn-ea"/>
              <a:cs typeface="+mn-cs"/>
            </a:rPr>
            <a:t>年度と比較して減少し</a:t>
          </a:r>
          <a:r>
            <a:rPr kumimoji="1" lang="ja-JP" altLang="en-US" sz="1100" b="0" i="0" baseline="0">
              <a:solidFill>
                <a:schemeClr val="dk1"/>
              </a:solidFill>
              <a:effectLst/>
              <a:latin typeface="+mn-ea"/>
              <a:ea typeface="+mn-ea"/>
              <a:cs typeface="+mn-cs"/>
            </a:rPr>
            <a:t>たものの</a:t>
          </a:r>
          <a:r>
            <a:rPr kumimoji="1" lang="ja-JP" altLang="ja-JP" sz="1100" b="0" i="0" baseline="0">
              <a:solidFill>
                <a:schemeClr val="dk1"/>
              </a:solidFill>
              <a:effectLst/>
              <a:latin typeface="+mn-ea"/>
              <a:ea typeface="+mn-ea"/>
              <a:cs typeface="+mn-cs"/>
            </a:rPr>
            <a:t>、将来負担額全体としては</a:t>
          </a:r>
          <a:r>
            <a:rPr kumimoji="1" lang="en-US" altLang="ja-JP" sz="1100" b="0" i="0" baseline="0">
              <a:solidFill>
                <a:schemeClr val="dk1"/>
              </a:solidFill>
              <a:effectLst/>
              <a:latin typeface="+mn-ea"/>
              <a:ea typeface="+mn-ea"/>
              <a:cs typeface="+mn-cs"/>
            </a:rPr>
            <a:t>119</a:t>
          </a:r>
          <a:r>
            <a:rPr kumimoji="1" lang="ja-JP" altLang="ja-JP" sz="1100" b="0" i="0" baseline="0">
              <a:solidFill>
                <a:schemeClr val="dk1"/>
              </a:solidFill>
              <a:effectLst/>
              <a:latin typeface="+mn-ea"/>
              <a:ea typeface="+mn-ea"/>
              <a:cs typeface="+mn-cs"/>
            </a:rPr>
            <a:t>百万円の</a:t>
          </a:r>
          <a:r>
            <a:rPr kumimoji="1" lang="ja-JP" altLang="en-US" sz="1100" b="0" i="0" baseline="0">
              <a:solidFill>
                <a:schemeClr val="dk1"/>
              </a:solidFill>
              <a:effectLst/>
              <a:latin typeface="+mn-ea"/>
              <a:ea typeface="+mn-ea"/>
              <a:cs typeface="+mn-cs"/>
            </a:rPr>
            <a:t>増</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充当可能財源等については、充当可能基金</a:t>
          </a:r>
          <a:r>
            <a:rPr kumimoji="1" lang="ja-JP" altLang="en-US" sz="1100" b="0" i="0" baseline="0">
              <a:solidFill>
                <a:schemeClr val="dk1"/>
              </a:solidFill>
              <a:effectLst/>
              <a:latin typeface="+mn-ea"/>
              <a:ea typeface="+mn-ea"/>
              <a:cs typeface="+mn-cs"/>
            </a:rPr>
            <a:t>、充当可能特定歳入</a:t>
          </a:r>
          <a:r>
            <a:rPr kumimoji="1" lang="ja-JP" altLang="ja-JP" sz="1100" b="0" i="0" baseline="0">
              <a:solidFill>
                <a:schemeClr val="dk1"/>
              </a:solidFill>
              <a:effectLst/>
              <a:latin typeface="+mn-ea"/>
              <a:ea typeface="+mn-ea"/>
              <a:cs typeface="+mn-cs"/>
            </a:rPr>
            <a:t>、基準財政需要額算入見込額の</a:t>
          </a:r>
          <a:r>
            <a:rPr kumimoji="1" lang="ja-JP" altLang="en-US" sz="1100" b="0" i="0" baseline="0">
              <a:solidFill>
                <a:schemeClr val="dk1"/>
              </a:solidFill>
              <a:effectLst/>
              <a:latin typeface="+mn-ea"/>
              <a:ea typeface="+mn-ea"/>
              <a:cs typeface="+mn-cs"/>
            </a:rPr>
            <a:t>いずれも</a:t>
          </a:r>
          <a:r>
            <a:rPr kumimoji="1" lang="ja-JP" altLang="ja-JP" sz="1100" b="0" i="0" baseline="0">
              <a:solidFill>
                <a:schemeClr val="dk1"/>
              </a:solidFill>
              <a:effectLst/>
              <a:latin typeface="+mn-ea"/>
              <a:ea typeface="+mn-ea"/>
              <a:cs typeface="+mn-cs"/>
            </a:rPr>
            <a:t>減</a:t>
          </a:r>
          <a:r>
            <a:rPr kumimoji="1" lang="ja-JP" altLang="en-US" sz="1100" b="0" i="0" baseline="0">
              <a:solidFill>
                <a:schemeClr val="dk1"/>
              </a:solidFill>
              <a:effectLst/>
              <a:latin typeface="+mn-ea"/>
              <a:ea typeface="+mn-ea"/>
              <a:cs typeface="+mn-cs"/>
            </a:rPr>
            <a:t>となっ</a:t>
          </a:r>
          <a:r>
            <a:rPr kumimoji="1" lang="ja-JP" altLang="ja-JP" sz="1100" b="0" i="0" baseline="0">
              <a:solidFill>
                <a:schemeClr val="dk1"/>
              </a:solidFill>
              <a:effectLst/>
              <a:latin typeface="+mn-ea"/>
              <a:ea typeface="+mn-ea"/>
              <a:cs typeface="+mn-cs"/>
            </a:rPr>
            <a:t>たことから、前年度比</a:t>
          </a:r>
          <a:r>
            <a:rPr kumimoji="1" lang="en-US" altLang="ja-JP" sz="1100" b="0" i="0" baseline="0">
              <a:solidFill>
                <a:schemeClr val="dk1"/>
              </a:solidFill>
              <a:effectLst/>
              <a:latin typeface="+mn-ea"/>
              <a:ea typeface="+mn-ea"/>
              <a:cs typeface="+mn-cs"/>
            </a:rPr>
            <a:t>1,057</a:t>
          </a:r>
          <a:r>
            <a:rPr kumimoji="1" lang="ja-JP" altLang="ja-JP" sz="1100" b="0" i="0" baseline="0">
              <a:solidFill>
                <a:schemeClr val="dk1"/>
              </a:solidFill>
              <a:effectLst/>
              <a:latin typeface="+mn-ea"/>
              <a:ea typeface="+mn-ea"/>
              <a:cs typeface="+mn-cs"/>
            </a:rPr>
            <a:t>百万円の減となった。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今後も適切な起債発行や充当可能財源の確保等により、将来世代への負担軽減と健全な財政運営を図っていく。</a:t>
          </a:r>
          <a:endParaRPr lang="ja-JP" altLang="ja-JP" sz="11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積立では</a:t>
          </a:r>
          <a:r>
            <a:rPr kumimoji="1" lang="ja-JP" altLang="ja-JP" sz="1300" baseline="0">
              <a:solidFill>
                <a:schemeClr val="dk1"/>
              </a:solidFill>
              <a:effectLst/>
              <a:latin typeface="+mn-ea"/>
              <a:ea typeface="+mn-ea"/>
              <a:cs typeface="+mn-cs"/>
            </a:rPr>
            <a:t>、都市施設整備基金</a:t>
          </a:r>
          <a:r>
            <a:rPr kumimoji="1" lang="ja-JP" altLang="en-US" sz="1300" baseline="0">
              <a:solidFill>
                <a:schemeClr val="dk1"/>
              </a:solidFill>
              <a:effectLst/>
              <a:latin typeface="+mn-ea"/>
              <a:ea typeface="+mn-ea"/>
              <a:cs typeface="+mn-cs"/>
            </a:rPr>
            <a:t>、庁舎維持管理基金、学校施設等整備基金の３つの基金を１つに統合したこと等により、</a:t>
          </a:r>
          <a:r>
            <a:rPr kumimoji="1" lang="ja-JP" altLang="ja-JP" sz="1300" baseline="0">
              <a:solidFill>
                <a:schemeClr val="dk1"/>
              </a:solidFill>
              <a:effectLst/>
              <a:latin typeface="+mn-lt"/>
              <a:ea typeface="+mn-ea"/>
              <a:cs typeface="+mn-cs"/>
            </a:rPr>
            <a:t>まちづくり施設整備基金</a:t>
          </a:r>
          <a:r>
            <a:rPr kumimoji="1" lang="ja-JP" altLang="en-US" sz="1300" baseline="0">
              <a:solidFill>
                <a:schemeClr val="dk1"/>
              </a:solidFill>
              <a:effectLst/>
              <a:latin typeface="+mn-lt"/>
              <a:ea typeface="+mn-ea"/>
              <a:cs typeface="+mn-cs"/>
            </a:rPr>
            <a:t>へ</a:t>
          </a:r>
          <a:r>
            <a:rPr kumimoji="1" lang="en-US" altLang="ja-JP" sz="1300" baseline="0">
              <a:solidFill>
                <a:schemeClr val="dk1"/>
              </a:solidFill>
              <a:effectLst/>
              <a:latin typeface="+mn-ea"/>
              <a:ea typeface="+mn-ea"/>
              <a:cs typeface="+mn-cs"/>
            </a:rPr>
            <a:t>7,360</a:t>
          </a:r>
          <a:r>
            <a:rPr kumimoji="1" lang="ja-JP" altLang="en-US" sz="1300" baseline="0">
              <a:solidFill>
                <a:schemeClr val="dk1"/>
              </a:solidFill>
              <a:effectLst/>
              <a:latin typeface="+mn-ea"/>
              <a:ea typeface="+mn-ea"/>
              <a:cs typeface="+mn-cs"/>
            </a:rPr>
            <a:t>百万円の積み立てを行った。</a:t>
          </a:r>
          <a:endParaRPr kumimoji="1" lang="en-US" altLang="ja-JP" sz="130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ea"/>
              <a:ea typeface="+mn-ea"/>
              <a:cs typeface="+mn-cs"/>
            </a:rPr>
            <a:t>　取り崩し</a:t>
          </a:r>
          <a:r>
            <a:rPr kumimoji="1" lang="ja-JP" altLang="ja-JP" sz="1300" baseline="0">
              <a:solidFill>
                <a:schemeClr val="dk1"/>
              </a:solidFill>
              <a:effectLst/>
              <a:latin typeface="+mn-lt"/>
              <a:ea typeface="+mn-ea"/>
              <a:cs typeface="+mn-cs"/>
            </a:rPr>
            <a:t>では、特定防衛施設周辺整備調整交付金事業基金を給食調理事業や小中学校ＩＣＴ推進事業等へ約</a:t>
          </a:r>
          <a:r>
            <a:rPr kumimoji="1" lang="en-US" altLang="ja-JP" sz="1300" baseline="0">
              <a:solidFill>
                <a:schemeClr val="dk1"/>
              </a:solidFill>
              <a:effectLst/>
              <a:latin typeface="+mn-lt"/>
              <a:ea typeface="+mn-ea"/>
              <a:cs typeface="+mn-cs"/>
            </a:rPr>
            <a:t>422</a:t>
          </a:r>
          <a:r>
            <a:rPr kumimoji="1" lang="ja-JP" altLang="ja-JP" sz="1300" baseline="0">
              <a:solidFill>
                <a:schemeClr val="dk1"/>
              </a:solidFill>
              <a:effectLst/>
              <a:latin typeface="+mn-lt"/>
              <a:ea typeface="+mn-ea"/>
              <a:cs typeface="+mn-cs"/>
            </a:rPr>
            <a:t>百万円、財政調整基金を</a:t>
          </a:r>
          <a:r>
            <a:rPr kumimoji="1" lang="en-US" altLang="ja-JP" sz="1300" baseline="0">
              <a:solidFill>
                <a:schemeClr val="dk1"/>
              </a:solidFill>
              <a:effectLst/>
              <a:latin typeface="+mn-lt"/>
              <a:ea typeface="+mn-ea"/>
              <a:cs typeface="+mn-cs"/>
            </a:rPr>
            <a:t>820</a:t>
          </a:r>
          <a:r>
            <a:rPr kumimoji="1" lang="ja-JP" altLang="ja-JP" sz="1300" baseline="0">
              <a:solidFill>
                <a:schemeClr val="dk1"/>
              </a:solidFill>
              <a:effectLst/>
              <a:latin typeface="+mn-lt"/>
              <a:ea typeface="+mn-ea"/>
              <a:cs typeface="+mn-cs"/>
            </a:rPr>
            <a:t>百万円、</a:t>
          </a:r>
          <a:r>
            <a:rPr kumimoji="1" lang="ja-JP" altLang="en-US" sz="1300" baseline="0">
              <a:solidFill>
                <a:schemeClr val="dk1"/>
              </a:solidFill>
              <a:effectLst/>
              <a:latin typeface="+mn-lt"/>
              <a:ea typeface="+mn-ea"/>
              <a:cs typeface="+mn-cs"/>
            </a:rPr>
            <a:t>まちづくり施設整備基金</a:t>
          </a:r>
          <a:r>
            <a:rPr kumimoji="1" lang="ja-JP" altLang="ja-JP" sz="1300" baseline="0">
              <a:solidFill>
                <a:schemeClr val="dk1"/>
              </a:solidFill>
              <a:effectLst/>
              <a:latin typeface="+mn-lt"/>
              <a:ea typeface="+mn-ea"/>
              <a:cs typeface="+mn-cs"/>
            </a:rPr>
            <a:t>を福生病院企業団負担金</a:t>
          </a:r>
          <a:r>
            <a:rPr kumimoji="1" lang="ja-JP" altLang="en-US" sz="1300" baseline="0">
              <a:solidFill>
                <a:schemeClr val="dk1"/>
              </a:solidFill>
              <a:effectLst/>
              <a:latin typeface="+mn-lt"/>
              <a:ea typeface="+mn-ea"/>
              <a:cs typeface="+mn-cs"/>
            </a:rPr>
            <a:t>へ</a:t>
          </a:r>
          <a:r>
            <a:rPr kumimoji="1" lang="en-US" altLang="ja-JP" sz="1300" baseline="0">
              <a:solidFill>
                <a:schemeClr val="dk1"/>
              </a:solidFill>
              <a:effectLst/>
              <a:latin typeface="+mn-lt"/>
              <a:ea typeface="+mn-ea"/>
              <a:cs typeface="+mn-cs"/>
            </a:rPr>
            <a:t>190</a:t>
          </a:r>
          <a:r>
            <a:rPr kumimoji="1" lang="ja-JP" altLang="en-US" sz="1300" baseline="0">
              <a:solidFill>
                <a:schemeClr val="dk1"/>
              </a:solidFill>
              <a:effectLst/>
              <a:latin typeface="+mn-lt"/>
              <a:ea typeface="+mn-ea"/>
              <a:cs typeface="+mn-cs"/>
            </a:rPr>
            <a:t>百万円、庁舎管理事務</a:t>
          </a:r>
          <a:r>
            <a:rPr kumimoji="1" lang="ja-JP" altLang="ja-JP" sz="1300" baseline="0">
              <a:solidFill>
                <a:schemeClr val="dk1"/>
              </a:solidFill>
              <a:effectLst/>
              <a:latin typeface="+mn-lt"/>
              <a:ea typeface="+mn-ea"/>
              <a:cs typeface="+mn-cs"/>
            </a:rPr>
            <a:t>へ</a:t>
          </a:r>
          <a:r>
            <a:rPr kumimoji="1" lang="en-US" altLang="ja-JP" sz="1300" baseline="0">
              <a:solidFill>
                <a:schemeClr val="dk1"/>
              </a:solidFill>
              <a:effectLst/>
              <a:latin typeface="+mn-lt"/>
              <a:ea typeface="+mn-ea"/>
              <a:cs typeface="+mn-cs"/>
            </a:rPr>
            <a:t>84</a:t>
          </a:r>
          <a:r>
            <a:rPr kumimoji="1" lang="ja-JP" altLang="en-US" sz="1300" baseline="0">
              <a:solidFill>
                <a:schemeClr val="dk1"/>
              </a:solidFill>
              <a:effectLst/>
              <a:latin typeface="+mn-lt"/>
              <a:ea typeface="+mn-ea"/>
              <a:cs typeface="+mn-cs"/>
            </a:rPr>
            <a:t>百万円</a:t>
          </a:r>
          <a:r>
            <a:rPr kumimoji="1" lang="ja-JP" altLang="ja-JP" sz="1300" baseline="0">
              <a:solidFill>
                <a:schemeClr val="dk1"/>
              </a:solidFill>
              <a:effectLst/>
              <a:latin typeface="+mn-lt"/>
              <a:ea typeface="+mn-ea"/>
              <a:cs typeface="+mn-cs"/>
            </a:rPr>
            <a:t>取り崩した。</a:t>
          </a:r>
          <a:r>
            <a:rPr kumimoji="1" lang="ja-JP" altLang="en-US" sz="1300" baseline="0">
              <a:solidFill>
                <a:schemeClr val="dk1"/>
              </a:solidFill>
              <a:effectLst/>
              <a:latin typeface="+mn-lt"/>
              <a:ea typeface="+mn-ea"/>
              <a:cs typeface="+mn-cs"/>
            </a:rPr>
            <a:t>基金統合の影響を除いても</a:t>
          </a:r>
          <a:r>
            <a:rPr kumimoji="1" lang="ja-JP" altLang="ja-JP" sz="1300" baseline="0">
              <a:solidFill>
                <a:schemeClr val="dk1"/>
              </a:solidFill>
              <a:effectLst/>
              <a:latin typeface="+mn-lt"/>
              <a:ea typeface="+mn-ea"/>
              <a:cs typeface="+mn-cs"/>
            </a:rPr>
            <a:t>積立額が取崩し額を上回ったことから、基金全体では</a:t>
          </a:r>
          <a:r>
            <a:rPr kumimoji="1" lang="en-US" altLang="ja-JP" sz="1300" baseline="0">
              <a:solidFill>
                <a:schemeClr val="dk1"/>
              </a:solidFill>
              <a:effectLst/>
              <a:latin typeface="+mn-lt"/>
              <a:ea typeface="+mn-ea"/>
              <a:cs typeface="+mn-cs"/>
            </a:rPr>
            <a:t>47</a:t>
          </a:r>
          <a:r>
            <a:rPr kumimoji="1" lang="ja-JP" altLang="ja-JP" sz="1300" baseline="0">
              <a:solidFill>
                <a:schemeClr val="dk1"/>
              </a:solidFill>
              <a:effectLst/>
              <a:latin typeface="+mn-lt"/>
              <a:ea typeface="+mn-ea"/>
              <a:cs typeface="+mn-cs"/>
            </a:rPr>
            <a:t>百万円の増となった。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福生駅西口地区市街地再開発事業等の大規模建設事業や学校施設をはじめとした公共施設の老朽化対策に備え、決算剰余金等を</a:t>
          </a:r>
          <a:r>
            <a:rPr kumimoji="1" lang="ja-JP" altLang="ja-JP" sz="1300" baseline="0">
              <a:solidFill>
                <a:schemeClr val="dk1"/>
              </a:solidFill>
              <a:effectLst/>
              <a:latin typeface="+mn-lt"/>
              <a:ea typeface="+mn-ea"/>
              <a:cs typeface="+mn-cs"/>
            </a:rPr>
            <a:t>まちづくり施設整備基金</a:t>
          </a:r>
          <a:r>
            <a:rPr kumimoji="1" lang="ja-JP" altLang="en-US" sz="1300">
              <a:solidFill>
                <a:schemeClr val="dk1"/>
              </a:solidFill>
              <a:effectLst/>
              <a:latin typeface="+mn-ea"/>
              <a:ea typeface="+mn-ea"/>
              <a:cs typeface="+mn-cs"/>
            </a:rPr>
            <a:t>等へ積み立てていく。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まちづくり</a:t>
          </a:r>
          <a:r>
            <a:rPr kumimoji="1" lang="ja-JP" altLang="ja-JP" sz="1300">
              <a:solidFill>
                <a:schemeClr val="dk1"/>
              </a:solidFill>
              <a:effectLst/>
              <a:latin typeface="+mn-ea"/>
              <a:ea typeface="+mn-ea"/>
              <a:cs typeface="+mn-cs"/>
            </a:rPr>
            <a:t>施設整備基金：</a:t>
          </a:r>
          <a:r>
            <a:rPr lang="ja-JP" altLang="en-US" sz="1300" b="0" i="0">
              <a:solidFill>
                <a:schemeClr val="dk1"/>
              </a:solidFill>
              <a:effectLst/>
              <a:latin typeface="+mn-lt"/>
              <a:ea typeface="+mn-ea"/>
              <a:cs typeface="+mn-cs"/>
            </a:rPr>
            <a:t>市に関する公用又は公共用に供する施設の</a:t>
          </a:r>
          <a:r>
            <a:rPr kumimoji="1" lang="ja-JP" altLang="ja-JP" sz="1300">
              <a:solidFill>
                <a:schemeClr val="dk1"/>
              </a:solidFill>
              <a:effectLst/>
              <a:latin typeface="+mn-ea"/>
              <a:ea typeface="+mn-ea"/>
              <a:cs typeface="+mn-cs"/>
            </a:rPr>
            <a:t>整備</a:t>
          </a:r>
          <a:r>
            <a:rPr kumimoji="1" lang="ja-JP" altLang="en-US" sz="1300">
              <a:solidFill>
                <a:schemeClr val="dk1"/>
              </a:solidFill>
              <a:effectLst/>
              <a:latin typeface="+mn-ea"/>
              <a:ea typeface="+mn-ea"/>
              <a:cs typeface="+mn-cs"/>
            </a:rPr>
            <a:t>及び</a:t>
          </a:r>
          <a:r>
            <a:rPr kumimoji="1" lang="ja-JP" altLang="ja-JP" sz="1300">
              <a:solidFill>
                <a:schemeClr val="dk1"/>
              </a:solidFill>
              <a:effectLst/>
              <a:latin typeface="+mn-ea"/>
              <a:ea typeface="+mn-ea"/>
              <a:cs typeface="+mn-cs"/>
            </a:rPr>
            <a:t>事業</a:t>
          </a:r>
          <a:r>
            <a:rPr kumimoji="1" lang="ja-JP" altLang="en-US" sz="1300">
              <a:solidFill>
                <a:schemeClr val="dk1"/>
              </a:solidFill>
              <a:effectLst/>
              <a:latin typeface="+mn-ea"/>
              <a:ea typeface="+mn-ea"/>
              <a:cs typeface="+mn-cs"/>
            </a:rPr>
            <a:t>に要する</a:t>
          </a:r>
          <a:r>
            <a:rPr kumimoji="1" lang="ja-JP" altLang="ja-JP" sz="1300">
              <a:solidFill>
                <a:schemeClr val="dk1"/>
              </a:solidFill>
              <a:effectLst/>
              <a:latin typeface="+mn-ea"/>
              <a:ea typeface="+mn-ea"/>
              <a:cs typeface="+mn-cs"/>
            </a:rPr>
            <a:t>資金に充当</a:t>
          </a:r>
          <a:r>
            <a:rPr kumimoji="1" lang="ja-JP" altLang="en-US" sz="1300">
              <a:solidFill>
                <a:schemeClr val="dk1"/>
              </a:solidFill>
              <a:effectLst/>
              <a:latin typeface="+mn-ea"/>
              <a:ea typeface="+mn-ea"/>
              <a:cs typeface="+mn-cs"/>
            </a:rPr>
            <a:t>するもの</a:t>
          </a:r>
          <a:endParaRPr lang="ja-JP" altLang="ja-JP" sz="1300">
            <a:effectLst/>
            <a:latin typeface="+mn-ea"/>
            <a:ea typeface="+mn-ea"/>
          </a:endParaRPr>
        </a:p>
        <a:p>
          <a:r>
            <a:rPr kumimoji="1" lang="ja-JP" altLang="ja-JP" sz="1300">
              <a:solidFill>
                <a:schemeClr val="dk1"/>
              </a:solidFill>
              <a:effectLst/>
              <a:latin typeface="+mn-ea"/>
              <a:ea typeface="+mn-ea"/>
              <a:cs typeface="+mn-cs"/>
            </a:rPr>
            <a:t>　ふるさと人づくりまちづくり基金：国際交流等による人材の育成及びふるさとと呼べるまちづくりの資金に充当するもの</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都市施設整備基金</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lt"/>
              <a:ea typeface="+mn-ea"/>
              <a:cs typeface="+mn-cs"/>
            </a:rPr>
            <a:t>学校施設等整備基金積立金</a:t>
          </a:r>
          <a:r>
            <a:rPr kumimoji="1" lang="ja-JP" altLang="en-US" sz="1300">
              <a:solidFill>
                <a:schemeClr val="dk1"/>
              </a:solidFill>
              <a:effectLst/>
              <a:latin typeface="+mn-lt"/>
              <a:ea typeface="+mn-ea"/>
              <a:cs typeface="+mn-cs"/>
            </a:rPr>
            <a:t>、庁舎維持管理基金</a:t>
          </a:r>
          <a:endParaRPr lang="ja-JP" altLang="ja-JP" sz="1300">
            <a:effectLst/>
          </a:endParaRPr>
        </a:p>
        <a:p>
          <a:r>
            <a:rPr lang="ja-JP" altLang="en-US" sz="1300">
              <a:effectLst/>
              <a:latin typeface="+mn-ea"/>
              <a:ea typeface="+mn-ea"/>
            </a:rPr>
            <a:t>　基金を統合するために全額を取り崩したことにより皆減。取り崩した全額をまちづくり施設整備基金へ積み立てを行った。</a:t>
          </a:r>
          <a:endParaRPr lang="en-US" altLang="ja-JP" sz="1300">
            <a:effectLst/>
            <a:latin typeface="+mn-ea"/>
            <a:ea typeface="+mn-ea"/>
          </a:endParaRPr>
        </a:p>
        <a:p>
          <a:endParaRPr lang="en-US" altLang="ja-JP" sz="1300">
            <a:effectLst/>
            <a:latin typeface="+mn-ea"/>
            <a:ea typeface="+mn-ea"/>
          </a:endParaRPr>
        </a:p>
        <a:p>
          <a:r>
            <a:rPr lang="ja-JP" altLang="en-US" sz="1300">
              <a:effectLst/>
              <a:latin typeface="+mn-ea"/>
              <a:ea typeface="+mn-ea"/>
            </a:rPr>
            <a:t>まちづくり施設整備基金</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ja-JP" sz="1300" baseline="0">
              <a:solidFill>
                <a:schemeClr val="dk1"/>
              </a:solidFill>
              <a:effectLst/>
              <a:latin typeface="+mn-lt"/>
              <a:ea typeface="+mn-ea"/>
              <a:cs typeface="+mn-cs"/>
            </a:rPr>
            <a:t>福生病院企業団負担金へ</a:t>
          </a:r>
          <a:r>
            <a:rPr kumimoji="1" lang="en-US" altLang="ja-JP" sz="1300" baseline="0">
              <a:solidFill>
                <a:schemeClr val="dk1"/>
              </a:solidFill>
              <a:effectLst/>
              <a:latin typeface="+mn-lt"/>
              <a:ea typeface="+mn-ea"/>
              <a:cs typeface="+mn-cs"/>
            </a:rPr>
            <a:t>190</a:t>
          </a:r>
          <a:r>
            <a:rPr kumimoji="1" lang="ja-JP" altLang="ja-JP" sz="1300" baseline="0">
              <a:solidFill>
                <a:schemeClr val="dk1"/>
              </a:solidFill>
              <a:effectLst/>
              <a:latin typeface="+mn-lt"/>
              <a:ea typeface="+mn-ea"/>
              <a:cs typeface="+mn-cs"/>
            </a:rPr>
            <a:t>百万円、庁舎管理事務へ</a:t>
          </a:r>
          <a:r>
            <a:rPr kumimoji="1" lang="en-US" altLang="ja-JP" sz="1300" baseline="0">
              <a:solidFill>
                <a:schemeClr val="dk1"/>
              </a:solidFill>
              <a:effectLst/>
              <a:latin typeface="+mn-lt"/>
              <a:ea typeface="+mn-ea"/>
              <a:cs typeface="+mn-cs"/>
            </a:rPr>
            <a:t>84</a:t>
          </a:r>
          <a:r>
            <a:rPr kumimoji="1" lang="ja-JP" altLang="ja-JP" sz="1300" baseline="0">
              <a:solidFill>
                <a:schemeClr val="dk1"/>
              </a:solidFill>
              <a:effectLst/>
              <a:latin typeface="+mn-lt"/>
              <a:ea typeface="+mn-ea"/>
              <a:cs typeface="+mn-cs"/>
            </a:rPr>
            <a:t>百万円</a:t>
          </a:r>
          <a:r>
            <a:rPr kumimoji="1" lang="ja-JP" altLang="en-US" sz="1300" baseline="0">
              <a:solidFill>
                <a:schemeClr val="dk1"/>
              </a:solidFill>
              <a:effectLst/>
              <a:latin typeface="+mn-lt"/>
              <a:ea typeface="+mn-ea"/>
              <a:cs typeface="+mn-cs"/>
            </a:rPr>
            <a:t>を</a:t>
          </a:r>
          <a:r>
            <a:rPr kumimoji="1" lang="ja-JP" altLang="ja-JP" sz="1300">
              <a:solidFill>
                <a:schemeClr val="dk1"/>
              </a:solidFill>
              <a:effectLst/>
              <a:latin typeface="+mn-ea"/>
              <a:ea typeface="+mn-ea"/>
              <a:cs typeface="+mn-cs"/>
            </a:rPr>
            <a:t>それぞれ取り崩したが</a:t>
          </a:r>
          <a:r>
            <a:rPr kumimoji="1" lang="ja-JP" altLang="en-US" sz="1300">
              <a:solidFill>
                <a:schemeClr val="dk1"/>
              </a:solidFill>
              <a:effectLst/>
              <a:latin typeface="+mn-ea"/>
              <a:ea typeface="+mn-ea"/>
              <a:cs typeface="+mn-cs"/>
            </a:rPr>
            <a:t>、基金の統合の影響及び</a:t>
          </a:r>
          <a:r>
            <a:rPr kumimoji="1" lang="ja-JP" altLang="ja-JP" sz="1300">
              <a:solidFill>
                <a:schemeClr val="dk1"/>
              </a:solidFill>
              <a:effectLst/>
              <a:latin typeface="+mn-ea"/>
              <a:ea typeface="+mn-ea"/>
              <a:cs typeface="+mn-cs"/>
            </a:rPr>
            <a:t>今後の福生駅西口地区市街地再開発事業等の大規模建設事業へ備え</a:t>
          </a:r>
          <a:r>
            <a:rPr kumimoji="1" lang="ja-JP" altLang="en-US" sz="1300">
              <a:solidFill>
                <a:schemeClr val="dk1"/>
              </a:solidFill>
              <a:effectLst/>
              <a:latin typeface="+mn-ea"/>
              <a:ea typeface="+mn-ea"/>
              <a:cs typeface="+mn-cs"/>
            </a:rPr>
            <a:t>等により</a:t>
          </a:r>
          <a:r>
            <a:rPr kumimoji="1" lang="ja-JP" altLang="ja-JP"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7,360</a:t>
          </a:r>
          <a:r>
            <a:rPr kumimoji="1" lang="ja-JP" altLang="ja-JP" sz="1300">
              <a:solidFill>
                <a:schemeClr val="dk1"/>
              </a:solidFill>
              <a:effectLst/>
              <a:latin typeface="+mn-ea"/>
              <a:ea typeface="+mn-ea"/>
              <a:cs typeface="+mn-cs"/>
            </a:rPr>
            <a:t>百万円の積み立てを行</a:t>
          </a:r>
          <a:r>
            <a:rPr kumimoji="1" lang="ja-JP" altLang="en-US" sz="1300">
              <a:solidFill>
                <a:schemeClr val="dk1"/>
              </a:solidFill>
              <a:effectLst/>
              <a:latin typeface="+mn-ea"/>
              <a:ea typeface="+mn-ea"/>
              <a:cs typeface="+mn-cs"/>
            </a:rPr>
            <a:t>った</a:t>
          </a:r>
          <a:r>
            <a:rPr kumimoji="1" lang="ja-JP" altLang="ja-JP" sz="1300">
              <a:solidFill>
                <a:schemeClr val="dk1"/>
              </a:solidFill>
              <a:effectLst/>
              <a:latin typeface="+mn-ea"/>
              <a:ea typeface="+mn-ea"/>
              <a:cs typeface="+mn-cs"/>
            </a:rPr>
            <a:t>結果、</a:t>
          </a:r>
          <a:r>
            <a:rPr kumimoji="1" lang="en-US" altLang="ja-JP" sz="1300">
              <a:solidFill>
                <a:schemeClr val="dk1"/>
              </a:solidFill>
              <a:effectLst/>
              <a:latin typeface="+mn-ea"/>
              <a:ea typeface="+mn-ea"/>
              <a:cs typeface="+mn-cs"/>
            </a:rPr>
            <a:t>6,837</a:t>
          </a:r>
          <a:r>
            <a:rPr kumimoji="1" lang="ja-JP" altLang="en-US" sz="1300">
              <a:solidFill>
                <a:schemeClr val="dk1"/>
              </a:solidFill>
              <a:effectLst/>
              <a:latin typeface="+mn-ea"/>
              <a:ea typeface="+mn-ea"/>
              <a:cs typeface="+mn-cs"/>
            </a:rPr>
            <a:t>百</a:t>
          </a:r>
          <a:r>
            <a:rPr kumimoji="1" lang="ja-JP" altLang="ja-JP" sz="1300">
              <a:solidFill>
                <a:schemeClr val="dk1"/>
              </a:solidFill>
              <a:effectLst/>
              <a:latin typeface="+mn-ea"/>
              <a:ea typeface="+mn-ea"/>
              <a:cs typeface="+mn-cs"/>
            </a:rPr>
            <a:t>万円の</a:t>
          </a:r>
          <a:r>
            <a:rPr kumimoji="1" lang="ja-JP" altLang="en-US" sz="1300">
              <a:solidFill>
                <a:schemeClr val="dk1"/>
              </a:solidFill>
              <a:effectLst/>
              <a:latin typeface="+mn-ea"/>
              <a:ea typeface="+mn-ea"/>
              <a:cs typeface="+mn-cs"/>
            </a:rPr>
            <a:t>皆</a:t>
          </a:r>
          <a:r>
            <a:rPr kumimoji="1" lang="ja-JP" altLang="ja-JP" sz="1300">
              <a:solidFill>
                <a:schemeClr val="dk1"/>
              </a:solidFill>
              <a:effectLst/>
              <a:latin typeface="+mn-ea"/>
              <a:ea typeface="+mn-ea"/>
              <a:cs typeface="+mn-cs"/>
            </a:rPr>
            <a:t>増となった。</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福生駅西口地区市街地再開発事業等の大規模建設事業や学校施設をはじめとした公共施設の老朽化対策に備え、決算剰余金等を</a:t>
          </a:r>
          <a:r>
            <a:rPr kumimoji="1" lang="ja-JP" altLang="en-US" sz="1300">
              <a:solidFill>
                <a:schemeClr val="dk1"/>
              </a:solidFill>
              <a:effectLst/>
              <a:latin typeface="+mn-ea"/>
              <a:ea typeface="+mn-ea"/>
              <a:cs typeface="+mn-cs"/>
            </a:rPr>
            <a:t>まちづくり</a:t>
          </a:r>
          <a:r>
            <a:rPr kumimoji="1" lang="ja-JP" altLang="ja-JP" sz="1300">
              <a:solidFill>
                <a:schemeClr val="dk1"/>
              </a:solidFill>
              <a:effectLst/>
              <a:latin typeface="+mn-ea"/>
              <a:ea typeface="+mn-ea"/>
              <a:cs typeface="+mn-cs"/>
            </a:rPr>
            <a:t>施設整備基金等へ積み立てていく。</a:t>
          </a:r>
          <a:endParaRPr lang="ja-JP" altLang="ja-JP" sz="1300">
            <a:effectLst/>
            <a:latin typeface="+mn-ea"/>
            <a:ea typeface="+mn-ea"/>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財政調整基金は</a:t>
          </a:r>
          <a:r>
            <a:rPr kumimoji="1" lang="en-US" altLang="ja-JP" sz="1300">
              <a:solidFill>
                <a:schemeClr val="dk1"/>
              </a:solidFill>
              <a:effectLst/>
              <a:latin typeface="+mn-ea"/>
              <a:ea typeface="+mn-ea"/>
              <a:cs typeface="+mn-cs"/>
            </a:rPr>
            <a:t>820</a:t>
          </a:r>
          <a:r>
            <a:rPr kumimoji="1" lang="ja-JP" altLang="en-US" sz="1300">
              <a:solidFill>
                <a:schemeClr val="dk1"/>
              </a:solidFill>
              <a:effectLst/>
              <a:latin typeface="+mn-ea"/>
              <a:ea typeface="+mn-ea"/>
              <a:cs typeface="+mn-cs"/>
            </a:rPr>
            <a:t>百万円を取り崩した。３号補正にて決算譲与金として</a:t>
          </a:r>
          <a:r>
            <a:rPr kumimoji="1" lang="en-US" altLang="ja-JP" sz="1300">
              <a:solidFill>
                <a:schemeClr val="dk1"/>
              </a:solidFill>
              <a:effectLst/>
              <a:latin typeface="+mn-ea"/>
              <a:ea typeface="+mn-ea"/>
              <a:cs typeface="+mn-cs"/>
            </a:rPr>
            <a:t>500</a:t>
          </a:r>
          <a:r>
            <a:rPr kumimoji="1" lang="ja-JP" altLang="en-US" sz="1300">
              <a:solidFill>
                <a:schemeClr val="dk1"/>
              </a:solidFill>
              <a:effectLst/>
              <a:latin typeface="+mn-ea"/>
              <a:ea typeface="+mn-ea"/>
              <a:cs typeface="+mn-cs"/>
            </a:rPr>
            <a:t>百万円の積み立てを行った。その後も普通交付税の追加交付等により</a:t>
          </a:r>
          <a:r>
            <a:rPr kumimoji="1" lang="en-US" altLang="ja-JP" sz="1300">
              <a:solidFill>
                <a:schemeClr val="dk1"/>
              </a:solidFill>
              <a:effectLst/>
              <a:latin typeface="+mn-ea"/>
              <a:ea typeface="+mn-ea"/>
              <a:cs typeface="+mn-cs"/>
            </a:rPr>
            <a:t>270</a:t>
          </a:r>
          <a:r>
            <a:rPr kumimoji="1" lang="ja-JP" altLang="en-US" sz="1300">
              <a:solidFill>
                <a:schemeClr val="dk1"/>
              </a:solidFill>
              <a:effectLst/>
              <a:latin typeface="+mn-ea"/>
              <a:ea typeface="+mn-ea"/>
              <a:cs typeface="+mn-cs"/>
            </a:rPr>
            <a:t>百万円の積み立てを行い約</a:t>
          </a:r>
          <a:r>
            <a:rPr kumimoji="1" lang="en-US" altLang="ja-JP" sz="1300">
              <a:solidFill>
                <a:schemeClr val="dk1"/>
              </a:solidFill>
              <a:effectLst/>
              <a:latin typeface="+mn-ea"/>
              <a:ea typeface="+mn-ea"/>
              <a:cs typeface="+mn-cs"/>
            </a:rPr>
            <a:t>770</a:t>
          </a:r>
          <a:r>
            <a:rPr kumimoji="1" lang="ja-JP" altLang="en-US" sz="1300">
              <a:solidFill>
                <a:schemeClr val="dk1"/>
              </a:solidFill>
              <a:effectLst/>
              <a:latin typeface="+mn-ea"/>
              <a:ea typeface="+mn-ea"/>
              <a:cs typeface="+mn-cs"/>
            </a:rPr>
            <a:t>百万円の積み立てを行った結果、全体で</a:t>
          </a:r>
          <a:r>
            <a:rPr kumimoji="1" lang="en-US" altLang="ja-JP" sz="1300">
              <a:solidFill>
                <a:schemeClr val="dk1"/>
              </a:solidFill>
              <a:effectLst/>
              <a:latin typeface="+mn-ea"/>
              <a:ea typeface="+mn-ea"/>
              <a:cs typeface="+mn-cs"/>
            </a:rPr>
            <a:t>50</a:t>
          </a:r>
          <a:r>
            <a:rPr kumimoji="1" lang="ja-JP" altLang="en-US" sz="1300">
              <a:solidFill>
                <a:schemeClr val="dk1"/>
              </a:solidFill>
              <a:effectLst/>
              <a:latin typeface="+mn-ea"/>
              <a:ea typeface="+mn-ea"/>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財政調整基金は各年度間の財源の調整を図り、財政の効率的執行と健全な運営に資することを目的に設置している基金であるため、年度間の財源調整だけでなく、経済事情の著しい変化による財源不足や災害等に備えておく必要があると考え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利用していない。</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利用していない。</a:t>
          </a:r>
          <a:endParaRPr lang="ja-JP" altLang="ja-JP" sz="13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財政力指数は前年度比</a:t>
          </a:r>
          <a:r>
            <a:rPr kumimoji="1" lang="en-US" altLang="ja-JP" sz="1100" b="0" i="0" baseline="0">
              <a:solidFill>
                <a:schemeClr val="dk1"/>
              </a:solidFill>
              <a:effectLst/>
              <a:latin typeface="+mn-ea"/>
              <a:ea typeface="+mn-ea"/>
              <a:cs typeface="+mn-cs"/>
            </a:rPr>
            <a:t>0.01</a:t>
          </a:r>
          <a:r>
            <a:rPr kumimoji="1" lang="ja-JP" altLang="ja-JP" sz="1100" b="0" i="0" baseline="0">
              <a:solidFill>
                <a:schemeClr val="dk1"/>
              </a:solidFill>
              <a:effectLst/>
              <a:latin typeface="+mn-ea"/>
              <a:ea typeface="+mn-ea"/>
              <a:cs typeface="+mn-cs"/>
            </a:rPr>
            <a:t>ポイント減少し、類似団体平均を</a:t>
          </a:r>
          <a:r>
            <a:rPr kumimoji="1" lang="en-US" altLang="ja-JP" sz="1100" b="0" i="0" baseline="0">
              <a:solidFill>
                <a:schemeClr val="dk1"/>
              </a:solidFill>
              <a:effectLst/>
              <a:latin typeface="+mn-ea"/>
              <a:ea typeface="+mn-ea"/>
              <a:cs typeface="+mn-cs"/>
            </a:rPr>
            <a:t>0.01</a:t>
          </a:r>
          <a:r>
            <a:rPr kumimoji="1" lang="ja-JP" altLang="ja-JP" sz="1100" b="0" i="0" baseline="0">
              <a:solidFill>
                <a:schemeClr val="dk1"/>
              </a:solidFill>
              <a:effectLst/>
              <a:latin typeface="+mn-ea"/>
              <a:ea typeface="+mn-ea"/>
              <a:cs typeface="+mn-cs"/>
            </a:rPr>
            <a:t>ポイント上回る結果となった。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財政力指数はほぼ横ばいではあるが、引き続き事務事業の見直しや改善による歳出削減、歳入の確保に努め財政力の維持、向上を図っていく。</a:t>
          </a:r>
          <a:endParaRPr lang="ja-JP" altLang="ja-JP" sz="11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ea"/>
              <a:ea typeface="+mn-ea"/>
              <a:cs typeface="+mn-cs"/>
            </a:rPr>
            <a:t>　前年度より</a:t>
          </a:r>
          <a:r>
            <a:rPr kumimoji="1" lang="en-US" altLang="ja-JP" sz="1100" b="0" i="0" baseline="0">
              <a:solidFill>
                <a:schemeClr val="dk1"/>
              </a:solidFill>
              <a:effectLst/>
              <a:latin typeface="+mn-ea"/>
              <a:ea typeface="+mn-ea"/>
              <a:cs typeface="+mn-cs"/>
            </a:rPr>
            <a:t>0.9</a:t>
          </a:r>
          <a:r>
            <a:rPr kumimoji="1" lang="ja-JP" altLang="ja-JP" sz="1100" b="0" i="0" baseline="0">
              <a:solidFill>
                <a:schemeClr val="dk1"/>
              </a:solidFill>
              <a:effectLst/>
              <a:latin typeface="+mn-ea"/>
              <a:ea typeface="+mn-ea"/>
              <a:cs typeface="+mn-cs"/>
            </a:rPr>
            <a:t>ポイント増加し、類似団体平均より</a:t>
          </a:r>
          <a:r>
            <a:rPr kumimoji="1" lang="en-US" altLang="ja-JP" sz="1100" b="0" i="0" baseline="0">
              <a:solidFill>
                <a:schemeClr val="dk1"/>
              </a:solidFill>
              <a:effectLst/>
              <a:latin typeface="+mn-ea"/>
              <a:ea typeface="+mn-ea"/>
              <a:cs typeface="+mn-cs"/>
            </a:rPr>
            <a:t>4.7</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89.4</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r>
            <a:rPr lang="ja-JP" altLang="ja-JP"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分母となる経常一般財源は、主に普通交付税の増や、</a:t>
          </a:r>
          <a:r>
            <a:rPr kumimoji="1" lang="ja-JP" altLang="en-US" sz="1100" b="0" i="0" baseline="0">
              <a:solidFill>
                <a:schemeClr val="dk1"/>
              </a:solidFill>
              <a:effectLst/>
              <a:latin typeface="+mn-ea"/>
              <a:ea typeface="+mn-ea"/>
              <a:cs typeface="+mn-cs"/>
            </a:rPr>
            <a:t>地方特例交付金</a:t>
          </a:r>
          <a:r>
            <a:rPr kumimoji="1" lang="ja-JP" altLang="ja-JP" sz="1100" b="0" i="0" baseline="0">
              <a:solidFill>
                <a:schemeClr val="dk1"/>
              </a:solidFill>
              <a:effectLst/>
              <a:latin typeface="+mn-ea"/>
              <a:ea typeface="+mn-ea"/>
              <a:cs typeface="+mn-cs"/>
            </a:rPr>
            <a:t>の増等により前年度比</a:t>
          </a:r>
          <a:r>
            <a:rPr kumimoji="1" lang="en-US" altLang="ja-JP" sz="1100" b="0" i="0" baseline="0">
              <a:solidFill>
                <a:schemeClr val="dk1"/>
              </a:solidFill>
              <a:effectLst/>
              <a:latin typeface="+mn-ea"/>
              <a:ea typeface="+mn-ea"/>
              <a:cs typeface="+mn-cs"/>
            </a:rPr>
            <a:t>588</a:t>
          </a:r>
          <a:r>
            <a:rPr kumimoji="1" lang="ja-JP" altLang="ja-JP" sz="1100" b="0" i="0" baseline="0">
              <a:solidFill>
                <a:schemeClr val="dk1"/>
              </a:solidFill>
              <a:effectLst/>
              <a:latin typeface="+mn-ea"/>
              <a:ea typeface="+mn-ea"/>
              <a:cs typeface="+mn-cs"/>
            </a:rPr>
            <a:t>百万円の増となった。分子にあたる経常経費充当一般財源は</a:t>
          </a:r>
          <a:r>
            <a:rPr kumimoji="1" lang="ja-JP" altLang="en-US" sz="1100" b="0" i="0" baseline="0">
              <a:solidFill>
                <a:schemeClr val="dk1"/>
              </a:solidFill>
              <a:effectLst/>
              <a:latin typeface="+mn-ea"/>
              <a:ea typeface="+mn-ea"/>
              <a:cs typeface="+mn-cs"/>
            </a:rPr>
            <a:t>組織改正による職員数の増及び給与改定に伴う給与額の増等による人件費</a:t>
          </a:r>
          <a:r>
            <a:rPr lang="en-US" altLang="ja-JP" sz="1100" b="0" i="0" baseline="0">
              <a:solidFill>
                <a:schemeClr val="dk1"/>
              </a:solidFill>
              <a:effectLst/>
              <a:latin typeface="+mn-ea"/>
              <a:ea typeface="+mn-ea"/>
              <a:cs typeface="+mn-cs"/>
            </a:rPr>
            <a:t>383</a:t>
          </a:r>
          <a:r>
            <a:rPr lang="ja-JP" altLang="en-US" sz="1100" b="0" i="0" baseline="0">
              <a:solidFill>
                <a:schemeClr val="dk1"/>
              </a:solidFill>
              <a:effectLst/>
              <a:latin typeface="+mn-ea"/>
              <a:ea typeface="+mn-ea"/>
              <a:cs typeface="+mn-cs"/>
            </a:rPr>
            <a:t>百万円の</a:t>
          </a:r>
          <a:r>
            <a:rPr lang="ja-JP" altLang="ja-JP" sz="1100" b="0" i="0" baseline="0">
              <a:solidFill>
                <a:schemeClr val="dk1"/>
              </a:solidFill>
              <a:effectLst/>
              <a:latin typeface="+mn-ea"/>
              <a:ea typeface="+mn-ea"/>
              <a:cs typeface="+mn-cs"/>
            </a:rPr>
            <a:t>増、</a:t>
          </a:r>
          <a:r>
            <a:rPr lang="ja-JP" altLang="en-US" sz="1100" b="0" i="0" baseline="0">
              <a:solidFill>
                <a:schemeClr val="dk1"/>
              </a:solidFill>
              <a:effectLst/>
              <a:latin typeface="+mn-ea"/>
              <a:ea typeface="+mn-ea"/>
              <a:cs typeface="+mn-cs"/>
            </a:rPr>
            <a:t>また、熊川地域・福生地域体育館指定管理委託料が新型コロナウイルスワクチン接種会場としての使用に伴う減額措置を終了したこと等による</a:t>
          </a:r>
          <a:r>
            <a:rPr lang="ja-JP" altLang="ja-JP" sz="1100" b="0" i="0" baseline="0">
              <a:solidFill>
                <a:schemeClr val="dk1"/>
              </a:solidFill>
              <a:effectLst/>
              <a:latin typeface="+mn-ea"/>
              <a:ea typeface="+mn-ea"/>
              <a:cs typeface="+mn-cs"/>
            </a:rPr>
            <a:t>物件費</a:t>
          </a:r>
          <a:r>
            <a:rPr lang="en-US" altLang="ja-JP" sz="1100" b="0" i="0" baseline="0">
              <a:solidFill>
                <a:schemeClr val="dk1"/>
              </a:solidFill>
              <a:effectLst/>
              <a:latin typeface="+mn-ea"/>
              <a:ea typeface="+mn-ea"/>
              <a:cs typeface="+mn-cs"/>
            </a:rPr>
            <a:t>310</a:t>
          </a:r>
          <a:r>
            <a:rPr lang="ja-JP" altLang="en-US" sz="1100" b="0" i="0" baseline="0">
              <a:solidFill>
                <a:schemeClr val="dk1"/>
              </a:solidFill>
              <a:effectLst/>
              <a:latin typeface="+mn-ea"/>
              <a:ea typeface="+mn-ea"/>
              <a:cs typeface="+mn-cs"/>
            </a:rPr>
            <a:t>百万円の増等</a:t>
          </a:r>
          <a:r>
            <a:rPr lang="ja-JP" altLang="ja-JP" sz="1100" b="0" i="0" baseline="0">
              <a:solidFill>
                <a:schemeClr val="dk1"/>
              </a:solidFill>
              <a:effectLst/>
              <a:latin typeface="+mn-ea"/>
              <a:ea typeface="+mn-ea"/>
              <a:cs typeface="+mn-cs"/>
            </a:rPr>
            <a:t>により、前年度比</a:t>
          </a:r>
          <a:r>
            <a:rPr lang="en-US" altLang="ja-JP" sz="1100" b="0" i="0" baseline="0">
              <a:solidFill>
                <a:schemeClr val="dk1"/>
              </a:solidFill>
              <a:effectLst/>
              <a:latin typeface="+mn-ea"/>
              <a:ea typeface="+mn-ea"/>
              <a:cs typeface="+mn-cs"/>
            </a:rPr>
            <a:t>658</a:t>
          </a:r>
          <a:r>
            <a:rPr lang="ja-JP" altLang="ja-JP" sz="1100" b="0" i="0" baseline="0">
              <a:solidFill>
                <a:schemeClr val="dk1"/>
              </a:solidFill>
              <a:effectLst/>
              <a:latin typeface="+mn-ea"/>
              <a:ea typeface="+mn-ea"/>
              <a:cs typeface="+mn-cs"/>
            </a:rPr>
            <a:t>百万円の増となった。</a:t>
          </a:r>
          <a:endParaRPr lang="ja-JP" altLang="ja-JP" sz="11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74613</xdr:rowOff>
    </xdr:from>
    <xdr:to>
      <xdr:col>23</xdr:col>
      <xdr:colOff>133350</xdr:colOff>
      <xdr:row>62</xdr:row>
      <xdr:rowOff>128905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04513"/>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10795</xdr:rowOff>
    </xdr:from>
    <xdr:to>
      <xdr:col>19</xdr:col>
      <xdr:colOff>133350</xdr:colOff>
      <xdr:row>62</xdr:row>
      <xdr:rowOff>74613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69245"/>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77153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6924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77153</xdr:rowOff>
    </xdr:from>
    <xdr:to>
      <xdr:col>11</xdr:col>
      <xdr:colOff>31750</xdr:colOff>
      <xdr:row>63</xdr:row>
      <xdr:rowOff>5715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3560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94632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23813</xdr:rowOff>
    </xdr:from>
    <xdr:to>
      <xdr:col>19</xdr:col>
      <xdr:colOff>184150</xdr:colOff>
      <xdr:row>62</xdr:row>
      <xdr:rowOff>125413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135590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2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131445</xdr:rowOff>
    </xdr:from>
    <xdr:to>
      <xdr:col>15</xdr:col>
      <xdr:colOff>133350</xdr:colOff>
      <xdr:row>61</xdr:row>
      <xdr:rowOff>61595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71772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26353</xdr:rowOff>
    </xdr:from>
    <xdr:to>
      <xdr:col>11</xdr:col>
      <xdr:colOff>82550</xdr:colOff>
      <xdr:row>61</xdr:row>
      <xdr:rowOff>127953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138130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66692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類似団体平均、全国平均、東京都平均のいずれよりも高くなっている。</a:t>
          </a:r>
          <a:endParaRPr lang="ja-JP" altLang="ja-JP" sz="1100">
            <a:effectLst/>
            <a:latin typeface="+mn-ea"/>
            <a:ea typeface="+mn-ea"/>
          </a:endParaRPr>
        </a:p>
        <a:p>
          <a:pPr eaLnBrk="1" fontAlgn="auto" latinLnBrk="0" hangingPunct="1"/>
          <a:r>
            <a:rPr lang="ja-JP" altLang="ja-JP"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人件費は組織改正による職員数の増及び給与改定に伴う給与額の増等により</a:t>
          </a:r>
          <a:r>
            <a:rPr kumimoji="1" lang="en-US" altLang="ja-JP" sz="1100" b="0" i="0" baseline="0">
              <a:solidFill>
                <a:schemeClr val="dk1"/>
              </a:solidFill>
              <a:effectLst/>
              <a:latin typeface="+mn-ea"/>
              <a:ea typeface="+mn-ea"/>
              <a:cs typeface="+mn-cs"/>
            </a:rPr>
            <a:t>402</a:t>
          </a:r>
          <a:r>
            <a:rPr kumimoji="1" lang="ja-JP" altLang="ja-JP" sz="1100" b="0" i="0" baseline="0">
              <a:solidFill>
                <a:schemeClr val="dk1"/>
              </a:solidFill>
              <a:effectLst/>
              <a:latin typeface="+mn-ea"/>
              <a:ea typeface="+mn-ea"/>
              <a:cs typeface="+mn-cs"/>
            </a:rPr>
            <a:t>百万の増</a:t>
          </a:r>
          <a:r>
            <a:rPr kumimoji="1" lang="ja-JP" altLang="en-US" sz="1100" b="0" i="0" baseline="0">
              <a:solidFill>
                <a:schemeClr val="dk1"/>
              </a:solidFill>
              <a:effectLst/>
              <a:latin typeface="+mn-ea"/>
              <a:ea typeface="+mn-ea"/>
              <a:cs typeface="+mn-cs"/>
            </a:rPr>
            <a:t>、</a:t>
          </a:r>
          <a:r>
            <a:rPr kumimoji="1" lang="ja-JP" altLang="ja-JP" sz="1100" b="0" i="0" baseline="0">
              <a:solidFill>
                <a:schemeClr val="dk1"/>
              </a:solidFill>
              <a:effectLst/>
              <a:latin typeface="+mn-ea"/>
              <a:ea typeface="+mn-ea"/>
              <a:cs typeface="+mn-cs"/>
            </a:rPr>
            <a:t>また</a:t>
          </a:r>
          <a:r>
            <a:rPr kumimoji="1" lang="ja-JP" altLang="en-US" sz="1100" b="0" i="0" baseline="0">
              <a:solidFill>
                <a:schemeClr val="dk1"/>
              </a:solidFill>
              <a:effectLst/>
              <a:latin typeface="+mn-ea"/>
              <a:ea typeface="+mn-ea"/>
              <a:cs typeface="+mn-cs"/>
            </a:rPr>
            <a:t>、</a:t>
          </a:r>
          <a:r>
            <a:rPr kumimoji="1" lang="ja-JP" altLang="ja-JP" sz="1100" b="0" i="0" baseline="0">
              <a:solidFill>
                <a:schemeClr val="dk1"/>
              </a:solidFill>
              <a:effectLst/>
              <a:latin typeface="+mn-ea"/>
              <a:ea typeface="+mn-ea"/>
              <a:cs typeface="+mn-cs"/>
            </a:rPr>
            <a:t>物件費は</a:t>
          </a:r>
          <a:r>
            <a:rPr lang="ja-JP" altLang="ja-JP" sz="1100" b="0" i="0" baseline="0">
              <a:solidFill>
                <a:schemeClr val="dk1"/>
              </a:solidFill>
              <a:effectLst/>
              <a:latin typeface="+mn-ea"/>
              <a:ea typeface="+mn-ea"/>
              <a:cs typeface="+mn-cs"/>
            </a:rPr>
            <a:t>熊川地域・福生地域体育館指定管理委託料</a:t>
          </a:r>
          <a:r>
            <a:rPr lang="ja-JP" altLang="en-US" sz="1100" b="0" i="0" baseline="0">
              <a:solidFill>
                <a:schemeClr val="dk1"/>
              </a:solidFill>
              <a:effectLst/>
              <a:latin typeface="+mn-ea"/>
              <a:ea typeface="+mn-ea"/>
              <a:cs typeface="+mn-cs"/>
            </a:rPr>
            <a:t>をはじめとした</a:t>
          </a:r>
          <a:r>
            <a:rPr lang="ja-JP" altLang="ja-JP" sz="1100">
              <a:solidFill>
                <a:schemeClr val="dk1"/>
              </a:solidFill>
              <a:effectLst/>
              <a:latin typeface="+mn-ea"/>
              <a:ea typeface="+mn-ea"/>
              <a:cs typeface="+mn-cs"/>
            </a:rPr>
            <a:t>各種委託料等の</a:t>
          </a:r>
          <a:r>
            <a:rPr lang="ja-JP" altLang="en-US" sz="1100">
              <a:solidFill>
                <a:schemeClr val="dk1"/>
              </a:solidFill>
              <a:effectLst/>
              <a:latin typeface="+mn-ea"/>
              <a:ea typeface="+mn-ea"/>
              <a:cs typeface="+mn-cs"/>
            </a:rPr>
            <a:t>増</a:t>
          </a:r>
          <a:r>
            <a:rPr lang="ja-JP" altLang="ja-JP" sz="1100">
              <a:solidFill>
                <a:schemeClr val="dk1"/>
              </a:solidFill>
              <a:effectLst/>
              <a:latin typeface="+mn-ea"/>
              <a:ea typeface="+mn-ea"/>
              <a:cs typeface="+mn-cs"/>
            </a:rPr>
            <a:t>により</a:t>
          </a:r>
          <a:r>
            <a:rPr kumimoji="1" lang="en-US" altLang="ja-JP" sz="1100" b="0" i="0" baseline="0">
              <a:solidFill>
                <a:schemeClr val="dk1"/>
              </a:solidFill>
              <a:effectLst/>
              <a:latin typeface="+mn-ea"/>
              <a:ea typeface="+mn-ea"/>
              <a:cs typeface="+mn-cs"/>
            </a:rPr>
            <a:t>40</a:t>
          </a:r>
          <a:r>
            <a:rPr kumimoji="1" lang="ja-JP" altLang="ja-JP" sz="1100" b="0" i="0" baseline="0">
              <a:solidFill>
                <a:schemeClr val="dk1"/>
              </a:solidFill>
              <a:effectLst/>
              <a:latin typeface="+mn-ea"/>
              <a:ea typeface="+mn-ea"/>
              <a:cs typeface="+mn-cs"/>
            </a:rPr>
            <a:t>百万の</a:t>
          </a:r>
          <a:r>
            <a:rPr kumimoji="1" lang="ja-JP" altLang="en-US" sz="1100" b="0" i="0" baseline="0">
              <a:solidFill>
                <a:schemeClr val="dk1"/>
              </a:solidFill>
              <a:effectLst/>
              <a:latin typeface="+mn-ea"/>
              <a:ea typeface="+mn-ea"/>
              <a:cs typeface="+mn-cs"/>
            </a:rPr>
            <a:t>増</a:t>
          </a:r>
          <a:r>
            <a:rPr kumimoji="1" lang="ja-JP" altLang="ja-JP" sz="1100" b="0" i="0" baseline="0">
              <a:solidFill>
                <a:schemeClr val="dk1"/>
              </a:solidFill>
              <a:effectLst/>
              <a:latin typeface="+mn-ea"/>
              <a:ea typeface="+mn-ea"/>
              <a:cs typeface="+mn-cs"/>
            </a:rPr>
            <a:t>となって</a:t>
          </a:r>
          <a:r>
            <a:rPr kumimoji="1" lang="ja-JP" altLang="en-US" sz="1100" b="0" i="0" baseline="0">
              <a:solidFill>
                <a:schemeClr val="dk1"/>
              </a:solidFill>
              <a:effectLst/>
              <a:latin typeface="+mn-ea"/>
              <a:ea typeface="+mn-ea"/>
              <a:cs typeface="+mn-cs"/>
            </a:rPr>
            <a:t>いる。</a:t>
          </a:r>
          <a:r>
            <a:rPr kumimoji="1" lang="ja-JP" altLang="ja-JP" sz="1100" b="0" i="0" baseline="0">
              <a:solidFill>
                <a:schemeClr val="dk1"/>
              </a:solidFill>
              <a:effectLst/>
              <a:latin typeface="+mn-ea"/>
              <a:ea typeface="+mn-ea"/>
              <a:cs typeface="+mn-cs"/>
            </a:rPr>
            <a:t>人口１人当たり人件費・物件費等決算額としては、依然として類似団体平均と比べても高くなっている。今後も人件費及び物件費の適正化や見直しを行い、コスト意識をもった財政運営に取り組む。</a:t>
          </a:r>
          <a:endParaRPr lang="ja-JP" altLang="ja-JP" sz="11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66684</xdr:rowOff>
    </xdr:from>
    <xdr:to>
      <xdr:col>23</xdr:col>
      <xdr:colOff>133350</xdr:colOff>
      <xdr:row>81</xdr:row>
      <xdr:rowOff>91518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54134"/>
          <a:ext cx="838200" cy="2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66684</xdr:rowOff>
    </xdr:from>
    <xdr:to>
      <xdr:col>19</xdr:col>
      <xdr:colOff>133350</xdr:colOff>
      <xdr:row>81</xdr:row>
      <xdr:rowOff>71062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54134"/>
          <a:ext cx="8890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68171</xdr:rowOff>
    </xdr:from>
    <xdr:to>
      <xdr:col>15</xdr:col>
      <xdr:colOff>82550</xdr:colOff>
      <xdr:row>81</xdr:row>
      <xdr:rowOff>71062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5621"/>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169275</xdr:rowOff>
    </xdr:from>
    <xdr:to>
      <xdr:col>11</xdr:col>
      <xdr:colOff>31750</xdr:colOff>
      <xdr:row>81</xdr:row>
      <xdr:rowOff>68171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5275"/>
          <a:ext cx="889000" cy="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40718</xdr:rowOff>
    </xdr:from>
    <xdr:to>
      <xdr:col>23</xdr:col>
      <xdr:colOff>184150</xdr:colOff>
      <xdr:row>81</xdr:row>
      <xdr:rowOff>142318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15884</xdr:rowOff>
    </xdr:from>
    <xdr:to>
      <xdr:col>19</xdr:col>
      <xdr:colOff>184150</xdr:colOff>
      <xdr:row>81</xdr:row>
      <xdr:rowOff>117484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102261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20262</xdr:rowOff>
    </xdr:from>
    <xdr:to>
      <xdr:col>15</xdr:col>
      <xdr:colOff>133350</xdr:colOff>
      <xdr:row>81</xdr:row>
      <xdr:rowOff>121862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106639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17371</xdr:rowOff>
    </xdr:from>
    <xdr:to>
      <xdr:col>11</xdr:col>
      <xdr:colOff>82550</xdr:colOff>
      <xdr:row>81</xdr:row>
      <xdr:rowOff>118971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103748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9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118475</xdr:rowOff>
    </xdr:from>
    <xdr:to>
      <xdr:col>7</xdr:col>
      <xdr:colOff>31750</xdr:colOff>
      <xdr:row>81</xdr:row>
      <xdr:rowOff>48625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33402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福生市のラスパイレス指数が高くなる要因は、職員の年齢構成が挙げられる。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福生市は昭和</a:t>
          </a:r>
          <a:r>
            <a:rPr kumimoji="1" lang="en-US" altLang="ja-JP" sz="1100" b="0" i="0" baseline="0">
              <a:solidFill>
                <a:schemeClr val="dk1"/>
              </a:solidFill>
              <a:effectLst/>
              <a:latin typeface="+mn-ea"/>
              <a:ea typeface="+mn-ea"/>
              <a:cs typeface="+mn-cs"/>
            </a:rPr>
            <a:t>45</a:t>
          </a:r>
          <a:r>
            <a:rPr kumimoji="1" lang="ja-JP" altLang="ja-JP" sz="1100" b="0" i="0" baseline="0">
              <a:solidFill>
                <a:schemeClr val="dk1"/>
              </a:solidFill>
              <a:effectLst/>
              <a:latin typeface="+mn-ea"/>
              <a:ea typeface="+mn-ea"/>
              <a:cs typeface="+mn-cs"/>
            </a:rPr>
            <a:t>年の市制施行前後に大量に採用した職員が、平成</a:t>
          </a:r>
          <a:r>
            <a:rPr kumimoji="1" lang="en-US" altLang="ja-JP" sz="1100" b="0" i="0" baseline="0">
              <a:solidFill>
                <a:schemeClr val="dk1"/>
              </a:solidFill>
              <a:effectLst/>
              <a:latin typeface="+mn-ea"/>
              <a:ea typeface="+mn-ea"/>
              <a:cs typeface="+mn-cs"/>
            </a:rPr>
            <a:t>25</a:t>
          </a:r>
          <a:r>
            <a:rPr kumimoji="1" lang="ja-JP" altLang="ja-JP" sz="1100" b="0" i="0" baseline="0">
              <a:solidFill>
                <a:schemeClr val="dk1"/>
              </a:solidFill>
              <a:effectLst/>
              <a:latin typeface="+mn-ea"/>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令和</a:t>
          </a:r>
          <a:r>
            <a:rPr kumimoji="1" lang="en-US" altLang="ja-JP" sz="1100" b="0" i="0" baseline="0">
              <a:solidFill>
                <a:schemeClr val="dk1"/>
              </a:solidFill>
              <a:effectLst/>
              <a:latin typeface="+mn-ea"/>
              <a:ea typeface="+mn-ea"/>
              <a:cs typeface="+mn-cs"/>
            </a:rPr>
            <a:t>6</a:t>
          </a:r>
          <a:r>
            <a:rPr kumimoji="1" lang="ja-JP" altLang="ja-JP" sz="1100" b="0" i="0" baseline="0">
              <a:solidFill>
                <a:schemeClr val="dk1"/>
              </a:solidFill>
              <a:effectLst/>
              <a:latin typeface="+mn-ea"/>
              <a:ea typeface="+mn-ea"/>
              <a:cs typeface="+mn-cs"/>
            </a:rPr>
            <a:t>年度は職員構成の変動により前年度より</a:t>
          </a:r>
          <a:r>
            <a:rPr kumimoji="1" lang="ja-JP" altLang="en-US" sz="1100" b="0" i="0" baseline="0">
              <a:solidFill>
                <a:schemeClr val="dk1"/>
              </a:solidFill>
              <a:effectLst/>
              <a:latin typeface="+mn-ea"/>
              <a:ea typeface="+mn-ea"/>
              <a:cs typeface="+mn-cs"/>
            </a:rPr>
            <a:t>増加</a:t>
          </a:r>
          <a:r>
            <a:rPr kumimoji="1" lang="ja-JP" altLang="ja-JP" sz="1100" b="0" i="0" baseline="0">
              <a:solidFill>
                <a:schemeClr val="dk1"/>
              </a:solidFill>
              <a:effectLst/>
              <a:latin typeface="+mn-ea"/>
              <a:ea typeface="+mn-ea"/>
              <a:cs typeface="+mn-cs"/>
            </a:rPr>
            <a:t>し</a:t>
          </a:r>
          <a:r>
            <a:rPr kumimoji="1" lang="ja-JP" altLang="en-US" sz="1100" b="0" i="0" baseline="0">
              <a:solidFill>
                <a:schemeClr val="dk1"/>
              </a:solidFill>
              <a:effectLst/>
              <a:latin typeface="+mn-ea"/>
              <a:ea typeface="+mn-ea"/>
              <a:cs typeface="+mn-cs"/>
            </a:rPr>
            <a:t>たものの</a:t>
          </a:r>
          <a:r>
            <a:rPr kumimoji="1" lang="en-US" altLang="ja-JP" sz="1100" b="0" i="0" baseline="0">
              <a:solidFill>
                <a:schemeClr val="dk1"/>
              </a:solidFill>
              <a:effectLst/>
              <a:latin typeface="+mn-ea"/>
              <a:ea typeface="+mn-ea"/>
              <a:cs typeface="+mn-cs"/>
            </a:rPr>
            <a:t>100</a:t>
          </a:r>
          <a:r>
            <a:rPr kumimoji="1" lang="ja-JP" altLang="ja-JP" sz="1100" b="0" i="0" baseline="0">
              <a:solidFill>
                <a:schemeClr val="dk1"/>
              </a:solidFill>
              <a:effectLst/>
              <a:latin typeface="+mn-ea"/>
              <a:ea typeface="+mn-ea"/>
              <a:cs typeface="+mn-cs"/>
            </a:rPr>
            <a:t>を下回る結果となった。引き続き職務・職責に応じた給与の適正化に努めていく。</a:t>
          </a:r>
          <a:endParaRPr lang="ja-JP" altLang="ja-JP" sz="11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256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前年度比</a:t>
          </a:r>
          <a:r>
            <a:rPr kumimoji="1" lang="en-US" altLang="ja-JP" sz="1100" b="0" i="0" baseline="0">
              <a:solidFill>
                <a:schemeClr val="dk1"/>
              </a:solidFill>
              <a:effectLst/>
              <a:latin typeface="+mn-ea"/>
              <a:ea typeface="+mn-ea"/>
              <a:cs typeface="+mn-cs"/>
            </a:rPr>
            <a:t>0.12</a:t>
          </a:r>
          <a:r>
            <a:rPr kumimoji="1" lang="ja-JP" altLang="en-US" sz="1100" b="0" i="0" baseline="0">
              <a:solidFill>
                <a:schemeClr val="dk1"/>
              </a:solidFill>
              <a:effectLst/>
              <a:latin typeface="+mn-ea"/>
              <a:ea typeface="+mn-ea"/>
              <a:cs typeface="+mn-cs"/>
            </a:rPr>
            <a:t>人増加</a:t>
          </a:r>
          <a:r>
            <a:rPr kumimoji="1" lang="ja-JP" altLang="ja-JP" sz="1100" b="0" i="0" baseline="0">
              <a:solidFill>
                <a:schemeClr val="dk1"/>
              </a:solidFill>
              <a:effectLst/>
              <a:latin typeface="+mn-ea"/>
              <a:ea typeface="+mn-ea"/>
              <a:cs typeface="+mn-cs"/>
            </a:rPr>
            <a:t>し</a:t>
          </a:r>
          <a:r>
            <a:rPr kumimoji="1" lang="en-US" altLang="ja-JP" sz="1100" b="0" i="0" baseline="0">
              <a:solidFill>
                <a:schemeClr val="dk1"/>
              </a:solidFill>
              <a:effectLst/>
              <a:latin typeface="+mn-ea"/>
              <a:ea typeface="+mn-ea"/>
              <a:cs typeface="+mn-cs"/>
            </a:rPr>
            <a:t>6.54</a:t>
          </a:r>
          <a:r>
            <a:rPr kumimoji="1" lang="ja-JP" altLang="ja-JP" sz="1100" b="0" i="0" baseline="0">
              <a:solidFill>
                <a:schemeClr val="dk1"/>
              </a:solidFill>
              <a:effectLst/>
              <a:latin typeface="+mn-ea"/>
              <a:ea typeface="+mn-ea"/>
              <a:cs typeface="+mn-cs"/>
            </a:rPr>
            <a:t>人、類似団体内平均と比較すると</a:t>
          </a:r>
          <a:r>
            <a:rPr kumimoji="1" lang="en-US" altLang="ja-JP" sz="1100" b="0" i="0" baseline="0">
              <a:solidFill>
                <a:schemeClr val="dk1"/>
              </a:solidFill>
              <a:effectLst/>
              <a:latin typeface="+mn-ea"/>
              <a:ea typeface="+mn-ea"/>
              <a:cs typeface="+mn-cs"/>
            </a:rPr>
            <a:t>0.17</a:t>
          </a:r>
          <a:r>
            <a:rPr kumimoji="1" lang="ja-JP" altLang="en-US" sz="1100" b="0" i="0" baseline="0">
              <a:solidFill>
                <a:schemeClr val="dk1"/>
              </a:solidFill>
              <a:effectLst/>
              <a:latin typeface="+mn-ea"/>
              <a:ea typeface="+mn-ea"/>
              <a:cs typeface="+mn-cs"/>
            </a:rPr>
            <a:t>人</a:t>
          </a:r>
          <a:r>
            <a:rPr kumimoji="1" lang="ja-JP" altLang="ja-JP" sz="1100" b="0" i="0" baseline="0">
              <a:solidFill>
                <a:schemeClr val="dk1"/>
              </a:solidFill>
              <a:effectLst/>
              <a:latin typeface="+mn-ea"/>
              <a:ea typeface="+mn-ea"/>
              <a:cs typeface="+mn-cs"/>
            </a:rPr>
            <a:t>低い結果であり、正規職員数は前年度</a:t>
          </a:r>
          <a:r>
            <a:rPr kumimoji="1" lang="ja-JP" altLang="en-US" sz="1100" b="0" i="0" baseline="0">
              <a:solidFill>
                <a:schemeClr val="dk1"/>
              </a:solidFill>
              <a:effectLst/>
              <a:latin typeface="+mn-ea"/>
              <a:ea typeface="+mn-ea"/>
              <a:cs typeface="+mn-cs"/>
            </a:rPr>
            <a:t>比</a:t>
          </a:r>
          <a:r>
            <a:rPr kumimoji="1" lang="en-US" altLang="ja-JP" sz="1100" b="0" i="0" baseline="0">
              <a:solidFill>
                <a:schemeClr val="dk1"/>
              </a:solidFill>
              <a:effectLst/>
              <a:latin typeface="+mn-ea"/>
              <a:ea typeface="+mn-ea"/>
              <a:cs typeface="+mn-cs"/>
            </a:rPr>
            <a:t>7</a:t>
          </a:r>
          <a:r>
            <a:rPr kumimoji="1" lang="ja-JP" altLang="en-US" sz="1100" b="0" i="0" baseline="0">
              <a:solidFill>
                <a:schemeClr val="dk1"/>
              </a:solidFill>
              <a:effectLst/>
              <a:latin typeface="+mn-ea"/>
              <a:ea typeface="+mn-ea"/>
              <a:cs typeface="+mn-cs"/>
            </a:rPr>
            <a:t>人増</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職員数の削減というのはかねてよりの課題であるため、第</a:t>
          </a:r>
          <a:r>
            <a:rPr kumimoji="1" lang="en-US" altLang="ja-JP" sz="1100" b="0" i="0" baseline="0">
              <a:solidFill>
                <a:schemeClr val="dk1"/>
              </a:solidFill>
              <a:effectLst/>
              <a:latin typeface="+mn-ea"/>
              <a:ea typeface="+mn-ea"/>
              <a:cs typeface="+mn-cs"/>
            </a:rPr>
            <a:t>7</a:t>
          </a:r>
          <a:r>
            <a:rPr kumimoji="1" lang="ja-JP" altLang="ja-JP" sz="1100" b="0" i="0" baseline="0">
              <a:solidFill>
                <a:schemeClr val="dk1"/>
              </a:solidFill>
              <a:effectLst/>
              <a:latin typeface="+mn-ea"/>
              <a:ea typeface="+mn-ea"/>
              <a:cs typeface="+mn-cs"/>
            </a:rPr>
            <a:t>次行政改革大綱では、人数ではなく、人件費の中の職員給の構成比率に着目し、普通会計に占める職員給の構成比率東京都</a:t>
          </a:r>
          <a:r>
            <a:rPr kumimoji="1" lang="en-US" altLang="ja-JP" sz="1100" b="0" i="0" baseline="0">
              <a:solidFill>
                <a:schemeClr val="dk1"/>
              </a:solidFill>
              <a:effectLst/>
              <a:latin typeface="+mn-ea"/>
              <a:ea typeface="+mn-ea"/>
              <a:cs typeface="+mn-cs"/>
            </a:rPr>
            <a:t>26</a:t>
          </a:r>
          <a:r>
            <a:rPr kumimoji="1" lang="ja-JP" altLang="ja-JP" sz="1100" b="0" i="0" baseline="0">
              <a:solidFill>
                <a:schemeClr val="dk1"/>
              </a:solidFill>
              <a:effectLst/>
              <a:latin typeface="+mn-ea"/>
              <a:ea typeface="+mn-ea"/>
              <a:cs typeface="+mn-cs"/>
            </a:rPr>
            <a:t>市平均以下という指標を設定している。令和</a:t>
          </a:r>
          <a:r>
            <a:rPr kumimoji="1" lang="en-US" altLang="ja-JP" sz="1100" b="0" i="0" baseline="0">
              <a:solidFill>
                <a:schemeClr val="dk1"/>
              </a:solidFill>
              <a:effectLst/>
              <a:latin typeface="+mn-ea"/>
              <a:ea typeface="+mn-ea"/>
              <a:cs typeface="+mn-cs"/>
            </a:rPr>
            <a:t>6</a:t>
          </a:r>
          <a:r>
            <a:rPr kumimoji="1" lang="ja-JP" altLang="ja-JP" sz="1100" b="0" i="0" baseline="0">
              <a:solidFill>
                <a:schemeClr val="dk1"/>
              </a:solidFill>
              <a:effectLst/>
              <a:latin typeface="+mn-ea"/>
              <a:ea typeface="+mn-ea"/>
              <a:cs typeface="+mn-cs"/>
            </a:rPr>
            <a:t>年度は、普通会計に占める職員給の構成比率は福生市は</a:t>
          </a:r>
          <a:r>
            <a:rPr kumimoji="1" lang="en-US" altLang="ja-JP" sz="1100" b="0" i="0" baseline="0">
              <a:solidFill>
                <a:schemeClr val="dk1"/>
              </a:solidFill>
              <a:effectLst/>
              <a:latin typeface="+mn-ea"/>
              <a:ea typeface="+mn-ea"/>
              <a:cs typeface="+mn-cs"/>
            </a:rPr>
            <a:t>7.0</a:t>
          </a:r>
          <a:r>
            <a:rPr kumimoji="1" lang="ja-JP" altLang="ja-JP" sz="1100" b="0" i="0" baseline="0">
              <a:solidFill>
                <a:schemeClr val="dk1"/>
              </a:solidFill>
              <a:effectLst/>
              <a:latin typeface="+mn-ea"/>
              <a:ea typeface="+mn-ea"/>
              <a:cs typeface="+mn-cs"/>
            </a:rPr>
            <a:t>％、</a:t>
          </a:r>
          <a:r>
            <a:rPr kumimoji="1" lang="en-US" altLang="ja-JP" sz="1100" b="0" i="0" baseline="0">
              <a:solidFill>
                <a:schemeClr val="dk1"/>
              </a:solidFill>
              <a:effectLst/>
              <a:latin typeface="+mn-ea"/>
              <a:ea typeface="+mn-ea"/>
              <a:cs typeface="+mn-cs"/>
            </a:rPr>
            <a:t>26</a:t>
          </a:r>
          <a:r>
            <a:rPr kumimoji="1" lang="ja-JP" altLang="ja-JP" sz="1100" b="0" i="0" baseline="0">
              <a:solidFill>
                <a:schemeClr val="dk1"/>
              </a:solidFill>
              <a:effectLst/>
              <a:latin typeface="+mn-ea"/>
              <a:ea typeface="+mn-ea"/>
              <a:cs typeface="+mn-cs"/>
            </a:rPr>
            <a:t>市平均は</a:t>
          </a:r>
          <a:r>
            <a:rPr kumimoji="1" lang="en-US" altLang="ja-JP" sz="1100" b="0" i="0" baseline="0">
              <a:solidFill>
                <a:schemeClr val="dk1"/>
              </a:solidFill>
              <a:effectLst/>
              <a:latin typeface="+mn-ea"/>
              <a:ea typeface="+mn-ea"/>
              <a:cs typeface="+mn-cs"/>
            </a:rPr>
            <a:t>7.5</a:t>
          </a:r>
          <a:r>
            <a:rPr kumimoji="1" lang="ja-JP" altLang="ja-JP" sz="1100" b="0" i="0" baseline="0">
              <a:solidFill>
                <a:schemeClr val="dk1"/>
              </a:solidFill>
              <a:effectLst/>
              <a:latin typeface="+mn-ea"/>
              <a:ea typeface="+mn-ea"/>
              <a:cs typeface="+mn-cs"/>
            </a:rPr>
            <a:t>％となっているため目標に対しては</a:t>
          </a:r>
          <a:r>
            <a:rPr kumimoji="1" lang="ja-JP" altLang="en-US" sz="1100" b="0" i="0" baseline="0">
              <a:solidFill>
                <a:schemeClr val="dk1"/>
              </a:solidFill>
              <a:effectLst/>
              <a:latin typeface="+mn-ea"/>
              <a:ea typeface="+mn-ea"/>
              <a:cs typeface="+mn-cs"/>
            </a:rPr>
            <a:t>達成して</a:t>
          </a:r>
          <a:r>
            <a:rPr kumimoji="1" lang="ja-JP" altLang="ja-JP" sz="1100" b="0" i="0" baseline="0">
              <a:solidFill>
                <a:schemeClr val="dk1"/>
              </a:solidFill>
              <a:effectLst/>
              <a:latin typeface="+mn-ea"/>
              <a:ea typeface="+mn-ea"/>
              <a:cs typeface="+mn-cs"/>
            </a:rPr>
            <a:t>いる。</a:t>
          </a:r>
          <a:endParaRPr lang="ja-JP" altLang="ja-JP" sz="11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18838</xdr:rowOff>
    </xdr:from>
    <xdr:to>
      <xdr:col>81</xdr:col>
      <xdr:colOff>44450</xdr:colOff>
      <xdr:row>61</xdr:row>
      <xdr:rowOff>42969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77288"/>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18838</xdr:rowOff>
    </xdr:from>
    <xdr:to>
      <xdr:col>77</xdr:col>
      <xdr:colOff>44450</xdr:colOff>
      <xdr:row>61</xdr:row>
      <xdr:rowOff>26881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772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160126</xdr:rowOff>
    </xdr:from>
    <xdr:to>
      <xdr:col>72</xdr:col>
      <xdr:colOff>203200</xdr:colOff>
      <xdr:row>61</xdr:row>
      <xdr:rowOff>26881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47126"/>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144039</xdr:rowOff>
    </xdr:from>
    <xdr:to>
      <xdr:col>68</xdr:col>
      <xdr:colOff>152400</xdr:colOff>
      <xdr:row>60</xdr:row>
      <xdr:rowOff>160126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139488</xdr:rowOff>
    </xdr:from>
    <xdr:to>
      <xdr:col>77</xdr:col>
      <xdr:colOff>95250</xdr:colOff>
      <xdr:row>61</xdr:row>
      <xdr:rowOff>69638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79815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95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147531</xdr:rowOff>
    </xdr:from>
    <xdr:to>
      <xdr:col>73</xdr:col>
      <xdr:colOff>44450</xdr:colOff>
      <xdr:row>61</xdr:row>
      <xdr:rowOff>77681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87858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109326</xdr:rowOff>
    </xdr:from>
    <xdr:to>
      <xdr:col>68</xdr:col>
      <xdr:colOff>203200</xdr:colOff>
      <xdr:row>61</xdr:row>
      <xdr:rowOff>39476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49653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93239</xdr:rowOff>
    </xdr:from>
    <xdr:to>
      <xdr:col>64</xdr:col>
      <xdr:colOff>152400</xdr:colOff>
      <xdr:row>61</xdr:row>
      <xdr:rowOff>23389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33566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前年度</a:t>
          </a:r>
          <a:r>
            <a:rPr kumimoji="1" lang="ja-JP" altLang="en-US" sz="1100" b="0" i="0" baseline="0">
              <a:solidFill>
                <a:schemeClr val="dk1"/>
              </a:solidFill>
              <a:effectLst/>
              <a:latin typeface="+mn-ea"/>
              <a:ea typeface="+mn-ea"/>
              <a:cs typeface="+mn-cs"/>
            </a:rPr>
            <a:t>比</a:t>
          </a:r>
          <a:r>
            <a:rPr kumimoji="1" lang="en-US" altLang="ja-JP" sz="1100" b="0" i="0" baseline="0">
              <a:solidFill>
                <a:schemeClr val="dk1"/>
              </a:solidFill>
              <a:effectLst/>
              <a:latin typeface="+mn-ea"/>
              <a:ea typeface="+mn-ea"/>
              <a:cs typeface="+mn-cs"/>
            </a:rPr>
            <a:t>0.3</a:t>
          </a:r>
          <a:r>
            <a:rPr kumimoji="1" lang="ja-JP" altLang="en-US" sz="1100" b="0" i="0" baseline="0">
              <a:solidFill>
                <a:schemeClr val="dk1"/>
              </a:solidFill>
              <a:effectLst/>
              <a:latin typeface="+mn-ea"/>
              <a:ea typeface="+mn-ea"/>
              <a:cs typeface="+mn-cs"/>
            </a:rPr>
            <a:t>ポイント増加し</a:t>
          </a:r>
          <a:r>
            <a:rPr kumimoji="1" lang="ja-JP" altLang="ja-JP" sz="1100" b="0" i="0" baseline="0">
              <a:solidFill>
                <a:schemeClr val="dk1"/>
              </a:solidFill>
              <a:effectLst/>
              <a:latin typeface="+mn-ea"/>
              <a:ea typeface="+mn-ea"/>
              <a:cs typeface="+mn-cs"/>
            </a:rPr>
            <a:t>、△</a:t>
          </a:r>
          <a:r>
            <a:rPr kumimoji="1" lang="en-US" altLang="ja-JP" sz="1100" b="0" i="0" baseline="0">
              <a:solidFill>
                <a:schemeClr val="dk1"/>
              </a:solidFill>
              <a:effectLst/>
              <a:latin typeface="+mn-ea"/>
              <a:ea typeface="+mn-ea"/>
              <a:cs typeface="+mn-cs"/>
            </a:rPr>
            <a:t>2.5</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類似団体と比較し公債費が少ないため、類似団体内順位では前年度と変わらず</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位となっている。今後も適切な範囲で地方債借入を行っていく。また、施設保全・改修計画に沿って公共施設の予防保全を行っていくため、今後、起債の借入が増加することが見込まれる。</a:t>
          </a:r>
          <a:endParaRPr lang="ja-JP" altLang="ja-JP" sz="11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576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13970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15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161290</xdr:rowOff>
    </xdr:from>
    <xdr:to>
      <xdr:col>68</xdr:col>
      <xdr:colOff>152400</xdr:colOff>
      <xdr:row>36</xdr:row>
      <xdr:rowOff>169333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334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80027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110490</xdr:rowOff>
    </xdr:from>
    <xdr:to>
      <xdr:col>64</xdr:col>
      <xdr:colOff>152400</xdr:colOff>
      <xdr:row>37</xdr:row>
      <xdr:rowOff>40640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50817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引き続き福生市では将来負担比率は</a:t>
          </a:r>
          <a:r>
            <a:rPr lang="en-US" altLang="ja-JP" sz="1100" b="0" i="0" baseline="0">
              <a:solidFill>
                <a:schemeClr val="dk1"/>
              </a:solidFill>
              <a:effectLst/>
              <a:latin typeface="+mn-ea"/>
              <a:ea typeface="+mn-ea"/>
              <a:cs typeface="+mn-cs"/>
            </a:rPr>
            <a:t>0</a:t>
          </a:r>
          <a:r>
            <a:rPr lang="ja-JP" altLang="ja-JP" sz="1100" b="0" i="0" baseline="0">
              <a:solidFill>
                <a:schemeClr val="dk1"/>
              </a:solidFill>
              <a:effectLst/>
              <a:latin typeface="+mn-ea"/>
              <a:ea typeface="+mn-ea"/>
              <a:cs typeface="+mn-cs"/>
            </a:rPr>
            <a:t>％を下回っており</a:t>
          </a:r>
          <a:r>
            <a:rPr kumimoji="1" lang="ja-JP" altLang="ja-JP" sz="1100" b="0" i="0" baseline="0">
              <a:solidFill>
                <a:schemeClr val="dk1"/>
              </a:solidFill>
              <a:effectLst/>
              <a:latin typeface="+mn-ea"/>
              <a:ea typeface="+mn-ea"/>
              <a:cs typeface="+mn-cs"/>
            </a:rPr>
            <a:t>、類似団体内順位でも前年同様</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位となっている。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1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人件費の割合は前年度比</a:t>
          </a:r>
          <a:r>
            <a:rPr kumimoji="1" lang="en-US" altLang="ja-JP" sz="1100" b="0" i="0" baseline="0">
              <a:solidFill>
                <a:schemeClr val="dk1"/>
              </a:solidFill>
              <a:effectLst/>
              <a:latin typeface="+mn-ea"/>
              <a:ea typeface="+mn-ea"/>
              <a:cs typeface="+mn-cs"/>
            </a:rPr>
            <a:t>1.6</a:t>
          </a:r>
          <a:r>
            <a:rPr kumimoji="1" lang="ja-JP" altLang="ja-JP" sz="1100" b="0" i="0" baseline="0">
              <a:solidFill>
                <a:schemeClr val="dk1"/>
              </a:solidFill>
              <a:effectLst/>
              <a:latin typeface="+mn-ea"/>
              <a:ea typeface="+mn-ea"/>
              <a:cs typeface="+mn-cs"/>
            </a:rPr>
            <a:t>ポイント増</a:t>
          </a:r>
          <a:r>
            <a:rPr kumimoji="1" lang="ja-JP" altLang="en-US" sz="1100" b="0" i="0" baseline="0">
              <a:solidFill>
                <a:schemeClr val="dk1"/>
              </a:solidFill>
              <a:effectLst/>
              <a:latin typeface="+mn-ea"/>
              <a:ea typeface="+mn-ea"/>
              <a:cs typeface="+mn-cs"/>
            </a:rPr>
            <a:t>の</a:t>
          </a:r>
          <a:r>
            <a:rPr kumimoji="1" lang="en-US" altLang="ja-JP" sz="1100" b="0" i="0" baseline="0">
              <a:solidFill>
                <a:schemeClr val="dk1"/>
              </a:solidFill>
              <a:effectLst/>
              <a:latin typeface="+mn-ea"/>
              <a:ea typeface="+mn-ea"/>
              <a:cs typeface="+mn-cs"/>
            </a:rPr>
            <a:t>26.1</a:t>
          </a:r>
          <a:r>
            <a:rPr kumimoji="1" lang="ja-JP" altLang="en-US" sz="1100" b="0" i="0" baseline="0">
              <a:solidFill>
                <a:schemeClr val="dk1"/>
              </a:solidFill>
              <a:effectLst/>
              <a:latin typeface="+mn-ea"/>
              <a:ea typeface="+mn-ea"/>
              <a:cs typeface="+mn-cs"/>
            </a:rPr>
            <a:t>％となった</a:t>
          </a:r>
          <a:r>
            <a:rPr kumimoji="1" lang="ja-JP" altLang="ja-JP" sz="1100" b="0" i="0" baseline="0">
              <a:solidFill>
                <a:schemeClr val="dk1"/>
              </a:solidFill>
              <a:effectLst/>
              <a:latin typeface="+mn-ea"/>
              <a:ea typeface="+mn-ea"/>
              <a:cs typeface="+mn-cs"/>
            </a:rPr>
            <a:t>。</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a:t>
          </a:r>
          <a:r>
            <a:rPr kumimoji="1" lang="ja-JP" altLang="en-US" sz="1100" b="0" i="0" baseline="0">
              <a:solidFill>
                <a:schemeClr val="dk1"/>
              </a:solidFill>
              <a:effectLst/>
              <a:latin typeface="+mn-ea"/>
              <a:ea typeface="+mn-ea"/>
              <a:cs typeface="+mn-cs"/>
            </a:rPr>
            <a:t>組織改正による職員数の増及び給与改定に伴う給与額の増等</a:t>
          </a:r>
          <a:r>
            <a:rPr kumimoji="1" lang="ja-JP" altLang="ja-JP" sz="1100" b="0" i="0" baseline="0">
              <a:solidFill>
                <a:schemeClr val="dk1"/>
              </a:solidFill>
              <a:effectLst/>
              <a:latin typeface="+mn-ea"/>
              <a:ea typeface="+mn-ea"/>
              <a:cs typeface="+mn-cs"/>
            </a:rPr>
            <a:t>の影響により増加となった。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類似団体内平均、東京都平均いずれと比較しても高い傾向にあるため、引き続き事務事業の改善や見直しによる業務の効率化等を図り、人件費の抑制に努めていく。</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06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32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bIns="0" rtlCol="0" anchor="t"/>
        <a:lstStyle/>
        <a:p>
          <a:pPr eaLnBrk="1" fontAlgn="auto" latinLnBrk="0" hangingPunct="1"/>
          <a:r>
            <a:rPr kumimoji="1" lang="ja-JP" altLang="ja-JP" sz="1050" b="0" i="0" baseline="0">
              <a:solidFill>
                <a:schemeClr val="dk1"/>
              </a:solidFill>
              <a:effectLst/>
              <a:latin typeface="+mn-ea"/>
              <a:ea typeface="+mn-ea"/>
              <a:cs typeface="+mn-cs"/>
            </a:rPr>
            <a:t>　物件費の割合は前年度比</a:t>
          </a:r>
          <a:r>
            <a:rPr kumimoji="1" lang="en-US" altLang="ja-JP" sz="1050" b="0" i="0" baseline="0">
              <a:solidFill>
                <a:schemeClr val="dk1"/>
              </a:solidFill>
              <a:effectLst/>
              <a:latin typeface="+mn-ea"/>
              <a:ea typeface="+mn-ea"/>
              <a:cs typeface="+mn-cs"/>
            </a:rPr>
            <a:t>1.3</a:t>
          </a:r>
          <a:r>
            <a:rPr kumimoji="1" lang="ja-JP" altLang="ja-JP" sz="1050" b="0" i="0" baseline="0">
              <a:solidFill>
                <a:schemeClr val="dk1"/>
              </a:solidFill>
              <a:effectLst/>
              <a:latin typeface="+mn-ea"/>
              <a:ea typeface="+mn-ea"/>
              <a:cs typeface="+mn-cs"/>
            </a:rPr>
            <a:t>ポイントの増、類似団体内平均より</a:t>
          </a:r>
          <a:r>
            <a:rPr kumimoji="1" lang="en-US" altLang="ja-JP" sz="1050" b="0" i="0" baseline="0">
              <a:solidFill>
                <a:schemeClr val="dk1"/>
              </a:solidFill>
              <a:effectLst/>
              <a:latin typeface="+mn-ea"/>
              <a:ea typeface="+mn-ea"/>
              <a:cs typeface="+mn-cs"/>
            </a:rPr>
            <a:t>3.6</a:t>
          </a:r>
          <a:r>
            <a:rPr kumimoji="1" lang="ja-JP" altLang="ja-JP" sz="1050" b="0" i="0" baseline="0">
              <a:solidFill>
                <a:schemeClr val="dk1"/>
              </a:solidFill>
              <a:effectLst/>
              <a:latin typeface="+mn-ea"/>
              <a:ea typeface="+mn-ea"/>
              <a:cs typeface="+mn-cs"/>
            </a:rPr>
            <a:t>ポイント高い</a:t>
          </a:r>
          <a:r>
            <a:rPr kumimoji="1" lang="en-US" altLang="ja-JP" sz="1050" b="0" i="0" baseline="0">
              <a:solidFill>
                <a:schemeClr val="dk1"/>
              </a:solidFill>
              <a:effectLst/>
              <a:latin typeface="+mn-ea"/>
              <a:ea typeface="+mn-ea"/>
              <a:cs typeface="+mn-cs"/>
            </a:rPr>
            <a:t>20.8</a:t>
          </a:r>
          <a:r>
            <a:rPr kumimoji="1" lang="ja-JP" altLang="ja-JP" sz="1050" b="0" i="0" baseline="0">
              <a:solidFill>
                <a:schemeClr val="dk1"/>
              </a:solidFill>
              <a:effectLst/>
              <a:latin typeface="+mn-ea"/>
              <a:ea typeface="+mn-ea"/>
              <a:cs typeface="+mn-cs"/>
            </a:rPr>
            <a:t>％となった。</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　</a:t>
          </a:r>
          <a:r>
            <a:rPr kumimoji="1" lang="ja-JP" altLang="en-US" sz="1050" b="0" i="0" baseline="0">
              <a:solidFill>
                <a:schemeClr val="dk1"/>
              </a:solidFill>
              <a:effectLst/>
              <a:latin typeface="+mn-ea"/>
              <a:ea typeface="+mn-ea"/>
              <a:cs typeface="+mn-cs"/>
            </a:rPr>
            <a:t>新型コロナウイルスワクチン接種会場としての使用に伴う減額措置終了による</a:t>
          </a:r>
          <a:r>
            <a:rPr kumimoji="1" lang="ja-JP" altLang="ja-JP" sz="1050" b="0" i="0" baseline="0">
              <a:solidFill>
                <a:schemeClr val="dk1"/>
              </a:solidFill>
              <a:effectLst/>
              <a:latin typeface="+mn-lt"/>
              <a:ea typeface="+mn-ea"/>
              <a:cs typeface="+mn-cs"/>
            </a:rPr>
            <a:t>熊川地域・福生地域体育館指定管理委託料</a:t>
          </a:r>
          <a:r>
            <a:rPr kumimoji="1" lang="ja-JP" altLang="en-US" sz="1050" b="0" i="0" baseline="0">
              <a:solidFill>
                <a:schemeClr val="dk1"/>
              </a:solidFill>
              <a:effectLst/>
              <a:latin typeface="+mn-lt"/>
              <a:ea typeface="+mn-ea"/>
              <a:cs typeface="+mn-cs"/>
            </a:rPr>
            <a:t>の増や、労務単価の上昇等の影響を受け委託料が軒並み</a:t>
          </a:r>
          <a:r>
            <a:rPr kumimoji="1" lang="ja-JP" altLang="ja-JP" sz="1050" b="0" i="0" baseline="0">
              <a:solidFill>
                <a:schemeClr val="dk1"/>
              </a:solidFill>
              <a:effectLst/>
              <a:latin typeface="+mn-ea"/>
              <a:ea typeface="+mn-ea"/>
              <a:cs typeface="+mn-cs"/>
            </a:rPr>
            <a:t>増加</a:t>
          </a:r>
          <a:r>
            <a:rPr kumimoji="1" lang="ja-JP" altLang="en-US" sz="1050" b="0" i="0" baseline="0">
              <a:solidFill>
                <a:schemeClr val="dk1"/>
              </a:solidFill>
              <a:effectLst/>
              <a:latin typeface="+mn-ea"/>
              <a:ea typeface="+mn-ea"/>
              <a:cs typeface="+mn-cs"/>
            </a:rPr>
            <a:t>したこと等により増加している。</a:t>
          </a:r>
          <a:endParaRPr kumimoji="1" lang="en-US" altLang="ja-JP" sz="1050" b="0" i="0" baseline="0">
            <a:solidFill>
              <a:schemeClr val="dk1"/>
            </a:solidFill>
            <a:effectLst/>
            <a:latin typeface="+mn-ea"/>
            <a:ea typeface="+mn-ea"/>
            <a:cs typeface="+mn-cs"/>
          </a:endParaRPr>
        </a:p>
        <a:p>
          <a:pPr eaLnBrk="1" fontAlgn="auto" latinLnBrk="0" hangingPunct="1"/>
          <a:r>
            <a:rPr kumimoji="1" lang="ja-JP" altLang="en-US" sz="1050" b="0" i="0" baseline="0">
              <a:solidFill>
                <a:schemeClr val="dk1"/>
              </a:solidFill>
              <a:effectLst/>
              <a:latin typeface="+mn-ea"/>
              <a:ea typeface="+mn-ea"/>
              <a:cs typeface="+mn-cs"/>
            </a:rPr>
            <a:t>　</a:t>
          </a:r>
          <a:r>
            <a:rPr kumimoji="1" lang="ja-JP" altLang="ja-JP" sz="1050" b="0" i="0" baseline="0">
              <a:solidFill>
                <a:schemeClr val="dk1"/>
              </a:solidFill>
              <a:effectLst/>
              <a:latin typeface="+mn-ea"/>
              <a:ea typeface="+mn-ea"/>
              <a:cs typeface="+mn-cs"/>
            </a:rPr>
            <a:t>物件費の大半を各種委託料が占めており、委託内容の見直しや、事務事業の改善・効率化に伴う新規委託の実施等、行政コストの効率化に努めていく。</a:t>
          </a:r>
          <a:endParaRPr lang="ja-JP" altLang="ja-JP" sz="105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41275</xdr:rowOff>
    </xdr:from>
    <xdr:to>
      <xdr:col>82</xdr:col>
      <xdr:colOff>107950</xdr:colOff>
      <xdr:row>18</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273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18</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40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84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84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161925</xdr:rowOff>
    </xdr:from>
    <xdr:to>
      <xdr:col>78</xdr:col>
      <xdr:colOff>120650</xdr:colOff>
      <xdr:row>18</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76852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28575</xdr:rowOff>
    </xdr:from>
    <xdr:to>
      <xdr:col>74</xdr:col>
      <xdr:colOff>31750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152400</xdr:rowOff>
    </xdr:from>
    <xdr:to>
      <xdr:col>65</xdr:col>
      <xdr:colOff>53975</xdr:colOff>
      <xdr:row>18</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扶助費の割合は前年度比</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の</a:t>
          </a:r>
          <a:r>
            <a:rPr kumimoji="1" lang="en-US" altLang="ja-JP" sz="1100" b="0" i="0" baseline="0">
              <a:solidFill>
                <a:schemeClr val="dk1"/>
              </a:solidFill>
              <a:effectLst/>
              <a:latin typeface="+mn-ea"/>
              <a:ea typeface="+mn-ea"/>
              <a:cs typeface="+mn-cs"/>
            </a:rPr>
            <a:t>15.7</a:t>
          </a:r>
          <a:r>
            <a:rPr kumimoji="1" lang="ja-JP" altLang="ja-JP" sz="1100" b="0" i="0" baseline="0">
              <a:solidFill>
                <a:schemeClr val="dk1"/>
              </a:solidFill>
              <a:effectLst/>
              <a:latin typeface="+mn-ea"/>
              <a:ea typeface="+mn-ea"/>
              <a:cs typeface="+mn-cs"/>
            </a:rPr>
            <a:t>％となった。</a:t>
          </a:r>
          <a:endParaRPr kumimoji="1" lang="en-US" altLang="ja-JP" sz="1100" b="0" i="0" baseline="0">
            <a:solidFill>
              <a:schemeClr val="dk1"/>
            </a:solidFill>
            <a:effectLst/>
            <a:latin typeface="+mn-ea"/>
            <a:ea typeface="+mn-ea"/>
            <a:cs typeface="+mn-cs"/>
          </a:endParaRPr>
        </a:p>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類似団体内平均</a:t>
          </a:r>
          <a:r>
            <a:rPr kumimoji="1" lang="en-US" altLang="ja-JP" sz="1100" b="0" i="0" baseline="0">
              <a:solidFill>
                <a:schemeClr val="dk1"/>
              </a:solidFill>
              <a:effectLst/>
              <a:latin typeface="+mn-ea"/>
              <a:ea typeface="+mn-ea"/>
              <a:cs typeface="+mn-cs"/>
            </a:rPr>
            <a:t>13.3</a:t>
          </a:r>
          <a:r>
            <a:rPr kumimoji="1" lang="ja-JP" altLang="ja-JP" sz="1100" b="0" i="0" baseline="0">
              <a:solidFill>
                <a:schemeClr val="dk1"/>
              </a:solidFill>
              <a:effectLst/>
              <a:latin typeface="+mn-ea"/>
              <a:ea typeface="+mn-ea"/>
              <a:cs typeface="+mn-cs"/>
            </a:rPr>
            <a:t>％との差は</a:t>
          </a:r>
          <a:r>
            <a:rPr kumimoji="1" lang="en-US" altLang="ja-JP" sz="1100" b="0" i="0" baseline="0">
              <a:solidFill>
                <a:schemeClr val="dk1"/>
              </a:solidFill>
              <a:effectLst/>
              <a:latin typeface="+mn-ea"/>
              <a:ea typeface="+mn-ea"/>
              <a:cs typeface="+mn-cs"/>
            </a:rPr>
            <a:t>2.4</a:t>
          </a:r>
          <a:r>
            <a:rPr kumimoji="1" lang="ja-JP" altLang="ja-JP" sz="1100" b="0" i="0" baseline="0">
              <a:solidFill>
                <a:schemeClr val="dk1"/>
              </a:solidFill>
              <a:effectLst/>
              <a:latin typeface="+mn-ea"/>
              <a:ea typeface="+mn-ea"/>
              <a:cs typeface="+mn-cs"/>
            </a:rPr>
            <a:t>ポイントと、依然として大きい。</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歳出額は</a:t>
          </a:r>
          <a:r>
            <a:rPr kumimoji="1" lang="ja-JP" altLang="en-US" sz="1100" b="0" i="0" baseline="0">
              <a:solidFill>
                <a:schemeClr val="dk1"/>
              </a:solidFill>
              <a:effectLst/>
              <a:latin typeface="+mn-lt"/>
              <a:ea typeface="+mn-ea"/>
              <a:cs typeface="+mn-cs"/>
            </a:rPr>
            <a:t>児童福祉費</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保育所運営委託料</a:t>
          </a:r>
          <a:r>
            <a:rPr kumimoji="1" lang="ja-JP" altLang="ja-JP" sz="1100" b="0" i="0" baseline="0">
              <a:solidFill>
                <a:schemeClr val="dk1"/>
              </a:solidFill>
              <a:effectLst/>
              <a:latin typeface="+mn-ea"/>
              <a:ea typeface="+mn-ea"/>
              <a:cs typeface="+mn-cs"/>
            </a:rPr>
            <a:t>や</a:t>
          </a:r>
          <a:r>
            <a:rPr kumimoji="1" lang="ja-JP" altLang="en-US" sz="1100" b="0" i="0" baseline="0">
              <a:solidFill>
                <a:schemeClr val="dk1"/>
              </a:solidFill>
              <a:effectLst/>
              <a:latin typeface="+mn-ea"/>
              <a:ea typeface="+mn-ea"/>
              <a:cs typeface="+mn-cs"/>
            </a:rPr>
            <a:t>児童手当</a:t>
          </a:r>
          <a:r>
            <a:rPr kumimoji="1" lang="ja-JP" altLang="ja-JP" sz="1100" b="0" i="0" baseline="0">
              <a:solidFill>
                <a:schemeClr val="dk1"/>
              </a:solidFill>
              <a:effectLst/>
              <a:latin typeface="+mn-ea"/>
              <a:ea typeface="+mn-ea"/>
              <a:cs typeface="+mn-cs"/>
            </a:rPr>
            <a:t>等が増加している一方</a:t>
          </a:r>
          <a:r>
            <a:rPr kumimoji="1" lang="ja-JP" altLang="en-US" sz="1100" b="0" i="0" baseline="0">
              <a:solidFill>
                <a:schemeClr val="dk1"/>
              </a:solidFill>
              <a:effectLst/>
              <a:latin typeface="+mn-ea"/>
              <a:ea typeface="+mn-ea"/>
              <a:cs typeface="+mn-cs"/>
            </a:rPr>
            <a:t>で</a:t>
          </a:r>
          <a:r>
            <a:rPr kumimoji="1" lang="ja-JP" altLang="ja-JP" sz="1100" b="0" i="0" baseline="0">
              <a:solidFill>
                <a:schemeClr val="dk1"/>
              </a:solidFill>
              <a:effectLst/>
              <a:latin typeface="+mn-ea"/>
              <a:ea typeface="+mn-ea"/>
              <a:cs typeface="+mn-cs"/>
            </a:rPr>
            <a:t>、</a:t>
          </a:r>
          <a:r>
            <a:rPr kumimoji="1" lang="ja-JP" altLang="en-US" sz="1100" b="0" i="0" baseline="0">
              <a:solidFill>
                <a:schemeClr val="dk1"/>
              </a:solidFill>
              <a:effectLst/>
              <a:latin typeface="+mn-ea"/>
              <a:ea typeface="+mn-ea"/>
              <a:cs typeface="+mn-cs"/>
            </a:rPr>
            <a:t>学校給食費の全額公費負担化に伴い給食費扶助費</a:t>
          </a:r>
          <a:r>
            <a:rPr kumimoji="1" lang="ja-JP" altLang="ja-JP" sz="1100" b="0" i="0" baseline="0">
              <a:solidFill>
                <a:schemeClr val="dk1"/>
              </a:solidFill>
              <a:effectLst/>
              <a:latin typeface="+mn-ea"/>
              <a:ea typeface="+mn-ea"/>
              <a:cs typeface="+mn-cs"/>
            </a:rPr>
            <a:t>は前年度より減少している。</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136525</xdr:rowOff>
    </xdr:from>
    <xdr:to>
      <xdr:col>24</xdr:col>
      <xdr:colOff>25400</xdr:colOff>
      <xdr:row>57</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9091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79375</xdr:rowOff>
    </xdr:from>
    <xdr:to>
      <xdr:col>19</xdr:col>
      <xdr:colOff>187325</xdr:colOff>
      <xdr:row>57</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520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79375</xdr:rowOff>
    </xdr:from>
    <xdr:to>
      <xdr:col>15</xdr:col>
      <xdr:colOff>98425</xdr:colOff>
      <xdr:row>57</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8520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85725</xdr:rowOff>
    </xdr:from>
    <xdr:to>
      <xdr:col>24</xdr:col>
      <xdr:colOff>76200</xdr:colOff>
      <xdr:row>58</xdr:row>
      <xdr:rowOff>15875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57802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28575</xdr:rowOff>
    </xdr:from>
    <xdr:to>
      <xdr:col>15</xdr:col>
      <xdr:colOff>149225</xdr:colOff>
      <xdr:row>57</xdr:row>
      <xdr:rowOff>130175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114952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その他は前年度比</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、類似団体内平均より</a:t>
          </a:r>
          <a:r>
            <a:rPr kumimoji="1" lang="en-US" altLang="ja-JP" sz="1100" b="0" i="0" baseline="0">
              <a:solidFill>
                <a:schemeClr val="dk1"/>
              </a:solidFill>
              <a:effectLst/>
              <a:latin typeface="+mn-ea"/>
              <a:ea typeface="+mn-ea"/>
              <a:cs typeface="+mn-cs"/>
            </a:rPr>
            <a:t>0.8</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12.0</a:t>
          </a:r>
          <a:r>
            <a:rPr kumimoji="1" lang="ja-JP" altLang="ja-JP" sz="1100" b="0" i="0" baseline="0">
              <a:solidFill>
                <a:schemeClr val="dk1"/>
              </a:solidFill>
              <a:effectLst/>
              <a:latin typeface="+mn-ea"/>
              <a:ea typeface="+mn-ea"/>
              <a:cs typeface="+mn-cs"/>
            </a:rPr>
            <a:t>％となった。</a:t>
          </a:r>
          <a:endParaRPr lang="ja-JP" altLang="ja-JP" sz="14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繰出金は前年度比</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で、特別会計繰出金の</a:t>
          </a:r>
          <a:r>
            <a:rPr kumimoji="1" lang="ja-JP" altLang="en-US" sz="1100" b="0" i="0" baseline="0">
              <a:solidFill>
                <a:schemeClr val="dk1"/>
              </a:solidFill>
              <a:effectLst/>
              <a:latin typeface="+mn-ea"/>
              <a:ea typeface="+mn-ea"/>
              <a:cs typeface="+mn-cs"/>
            </a:rPr>
            <a:t>増</a:t>
          </a:r>
          <a:r>
            <a:rPr kumimoji="1" lang="ja-JP" altLang="ja-JP" sz="1100" b="0" i="0" baseline="0">
              <a:solidFill>
                <a:schemeClr val="dk1"/>
              </a:solidFill>
              <a:effectLst/>
              <a:latin typeface="+mn-ea"/>
              <a:ea typeface="+mn-ea"/>
              <a:cs typeface="+mn-cs"/>
            </a:rPr>
            <a:t>等が</a:t>
          </a:r>
          <a:r>
            <a:rPr kumimoji="1" lang="ja-JP" altLang="en-US" sz="1100" b="0" i="0" baseline="0">
              <a:solidFill>
                <a:schemeClr val="dk1"/>
              </a:solidFill>
              <a:effectLst/>
              <a:latin typeface="+mn-ea"/>
              <a:ea typeface="+mn-ea"/>
              <a:cs typeface="+mn-cs"/>
            </a:rPr>
            <a:t>あったものの、経常一般財源が増となったことが</a:t>
          </a:r>
          <a:r>
            <a:rPr kumimoji="1" lang="ja-JP" altLang="ja-JP" sz="1100" b="0" i="0" baseline="0">
              <a:solidFill>
                <a:schemeClr val="dk1"/>
              </a:solidFill>
              <a:effectLst/>
              <a:latin typeface="+mn-ea"/>
              <a:ea typeface="+mn-ea"/>
              <a:cs typeface="+mn-cs"/>
            </a:rPr>
            <a:t>主な要因となっ</a:t>
          </a:r>
          <a:r>
            <a:rPr kumimoji="1" lang="ja-JP" altLang="en-US" sz="1100" b="0" i="0" baseline="0">
              <a:solidFill>
                <a:schemeClr val="dk1"/>
              </a:solidFill>
              <a:effectLst/>
              <a:latin typeface="+mn-ea"/>
              <a:ea typeface="+mn-ea"/>
              <a:cs typeface="+mn-cs"/>
            </a:rPr>
            <a:t>た</a:t>
          </a:r>
          <a:r>
            <a:rPr kumimoji="1" lang="ja-JP" altLang="ja-JP" sz="1100" b="0" i="0" baseline="0">
              <a:solidFill>
                <a:schemeClr val="dk1"/>
              </a:solidFill>
              <a:effectLst/>
              <a:latin typeface="+mn-ea"/>
              <a:ea typeface="+mn-ea"/>
              <a:cs typeface="+mn-cs"/>
            </a:rPr>
            <a:t>。</a:t>
          </a:r>
          <a:endParaRPr lang="ja-JP" altLang="ja-JP" sz="1400">
            <a:effectLst/>
            <a:latin typeface="+mn-ea"/>
            <a:ea typeface="+mn-ea"/>
          </a:endParaRPr>
        </a:p>
        <a:p>
          <a:r>
            <a:rPr kumimoji="1" lang="ja-JP" altLang="ja-JP" sz="1100" b="0" i="0" baseline="0">
              <a:solidFill>
                <a:schemeClr val="dk1"/>
              </a:solidFill>
              <a:effectLst/>
              <a:latin typeface="+mn-ea"/>
              <a:ea typeface="+mn-ea"/>
              <a:cs typeface="+mn-cs"/>
            </a:rPr>
            <a:t>　施設や設備の老朽化に伴う維持補修費については、費用の平準化を目的とした施設保全・改修計画に沿った予防保全を引き続き実施していく。</a:t>
          </a:r>
          <a:endParaRPr lang="ja-JP" altLang="ja-JP" sz="14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51562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96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168148</xdr:rowOff>
    </xdr:from>
    <xdr:to>
      <xdr:col>78</xdr:col>
      <xdr:colOff>69850</xdr:colOff>
      <xdr:row>57</xdr:row>
      <xdr:rowOff>51562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693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168148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3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57</xdr:row>
      <xdr:rowOff>5842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36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xdr:rowOff>
    </xdr:from>
    <xdr:to>
      <xdr:col>78</xdr:col>
      <xdr:colOff>120650</xdr:colOff>
      <xdr:row>57</xdr:row>
      <xdr:rowOff>102362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126492</xdr:rowOff>
    </xdr:from>
    <xdr:to>
      <xdr:col>65</xdr:col>
      <xdr:colOff>53975</xdr:colOff>
      <xdr:row>57</xdr:row>
      <xdr:rowOff>56642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66819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ea"/>
              <a:ea typeface="+mn-ea"/>
              <a:cs typeface="+mn-cs"/>
            </a:rPr>
            <a:t>　補助費等は、前年度比</a:t>
          </a:r>
          <a:r>
            <a:rPr kumimoji="1" lang="en-US" altLang="ja-JP" sz="1050" b="0" i="0" baseline="0">
              <a:solidFill>
                <a:schemeClr val="dk1"/>
              </a:solidFill>
              <a:effectLst/>
              <a:latin typeface="+mn-ea"/>
              <a:ea typeface="+mn-ea"/>
              <a:cs typeface="+mn-cs"/>
            </a:rPr>
            <a:t>1.2</a:t>
          </a:r>
          <a:r>
            <a:rPr kumimoji="1" lang="ja-JP" altLang="ja-JP" sz="1050" b="0" i="0" baseline="0">
              <a:solidFill>
                <a:schemeClr val="dk1"/>
              </a:solidFill>
              <a:effectLst/>
              <a:latin typeface="+mn-ea"/>
              <a:ea typeface="+mn-ea"/>
              <a:cs typeface="+mn-cs"/>
            </a:rPr>
            <a:t>ポイントの</a:t>
          </a:r>
          <a:r>
            <a:rPr kumimoji="1" lang="ja-JP" altLang="en-US" sz="1050" b="0" i="0" baseline="0">
              <a:solidFill>
                <a:schemeClr val="dk1"/>
              </a:solidFill>
              <a:effectLst/>
              <a:latin typeface="+mn-ea"/>
              <a:ea typeface="+mn-ea"/>
              <a:cs typeface="+mn-cs"/>
            </a:rPr>
            <a:t>減</a:t>
          </a:r>
          <a:r>
            <a:rPr kumimoji="1" lang="ja-JP" altLang="ja-JP" sz="1050" b="0" i="0" baseline="0">
              <a:solidFill>
                <a:schemeClr val="dk1"/>
              </a:solidFill>
              <a:effectLst/>
              <a:latin typeface="+mn-ea"/>
              <a:ea typeface="+mn-ea"/>
              <a:cs typeface="+mn-cs"/>
            </a:rPr>
            <a:t>、類似団体内平均より</a:t>
          </a:r>
          <a:r>
            <a:rPr kumimoji="1" lang="en-US" altLang="ja-JP" sz="1050" b="0" i="0" baseline="0">
              <a:solidFill>
                <a:schemeClr val="dk1"/>
              </a:solidFill>
              <a:effectLst/>
              <a:latin typeface="+mn-ea"/>
              <a:ea typeface="+mn-ea"/>
              <a:cs typeface="+mn-cs"/>
            </a:rPr>
            <a:t>2.1</a:t>
          </a:r>
          <a:r>
            <a:rPr kumimoji="1" lang="ja-JP" altLang="ja-JP" sz="1050" b="0" i="0" baseline="0">
              <a:solidFill>
                <a:schemeClr val="dk1"/>
              </a:solidFill>
              <a:effectLst/>
              <a:latin typeface="+mn-ea"/>
              <a:ea typeface="+mn-ea"/>
              <a:cs typeface="+mn-cs"/>
            </a:rPr>
            <a:t>ポイント低い</a:t>
          </a:r>
          <a:r>
            <a:rPr kumimoji="1" lang="en-US" altLang="ja-JP" sz="1050" b="0" i="0" baseline="0">
              <a:solidFill>
                <a:schemeClr val="dk1"/>
              </a:solidFill>
              <a:effectLst/>
              <a:latin typeface="+mn-ea"/>
              <a:ea typeface="+mn-ea"/>
              <a:cs typeface="+mn-cs"/>
            </a:rPr>
            <a:t>10.3</a:t>
          </a:r>
          <a:r>
            <a:rPr kumimoji="1" lang="ja-JP" altLang="ja-JP" sz="1050" b="0" i="0" baseline="0">
              <a:solidFill>
                <a:schemeClr val="dk1"/>
              </a:solidFill>
              <a:effectLst/>
              <a:latin typeface="+mn-ea"/>
              <a:ea typeface="+mn-ea"/>
              <a:cs typeface="+mn-cs"/>
            </a:rPr>
            <a:t>％となった。類似団体内平均、全国及び東京都の平均</a:t>
          </a:r>
          <a:r>
            <a:rPr kumimoji="1" lang="ja-JP" altLang="en-US" sz="1050" b="0" i="0" baseline="0">
              <a:solidFill>
                <a:schemeClr val="dk1"/>
              </a:solidFill>
              <a:effectLst/>
              <a:latin typeface="+mn-ea"/>
              <a:ea typeface="+mn-ea"/>
              <a:cs typeface="+mn-cs"/>
            </a:rPr>
            <a:t>を下回る結果となった</a:t>
          </a:r>
          <a:r>
            <a:rPr kumimoji="1" lang="ja-JP" altLang="ja-JP" sz="1050" b="0" i="0" baseline="0">
              <a:solidFill>
                <a:schemeClr val="dk1"/>
              </a:solidFill>
              <a:effectLst/>
              <a:latin typeface="+mn-ea"/>
              <a:ea typeface="+mn-ea"/>
              <a:cs typeface="+mn-cs"/>
            </a:rPr>
            <a:t>。</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　補助費等の多くが一部事務組合等への補助金や負担金となっている。補助内容の見直しも含め、適正化を図っていく。</a:t>
          </a:r>
          <a:endParaRPr lang="ja-JP" altLang="ja-JP" sz="105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986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94996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031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36000" bIns="0"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1050" b="0" i="0" baseline="0">
              <a:solidFill>
                <a:schemeClr val="dk1"/>
              </a:solidFill>
              <a:effectLst/>
              <a:latin typeface="+mn-ea"/>
              <a:ea typeface="+mn-ea"/>
              <a:cs typeface="+mn-cs"/>
            </a:rPr>
            <a:t>公債費の割合は前年度比</a:t>
          </a:r>
          <a:r>
            <a:rPr kumimoji="1" lang="en-US" altLang="ja-JP" sz="1050" b="0" i="0" baseline="0">
              <a:solidFill>
                <a:schemeClr val="dk1"/>
              </a:solidFill>
              <a:effectLst/>
              <a:latin typeface="+mn-ea"/>
              <a:ea typeface="+mn-ea"/>
              <a:cs typeface="+mn-cs"/>
            </a:rPr>
            <a:t>0.2</a:t>
          </a:r>
          <a:r>
            <a:rPr kumimoji="1" lang="ja-JP" altLang="ja-JP" sz="1050" b="0" i="0" baseline="0">
              <a:solidFill>
                <a:schemeClr val="dk1"/>
              </a:solidFill>
              <a:effectLst/>
              <a:latin typeface="+mn-ea"/>
              <a:ea typeface="+mn-ea"/>
              <a:cs typeface="+mn-cs"/>
            </a:rPr>
            <a:t>ポイントの減、類似団体内平均より</a:t>
          </a:r>
          <a:r>
            <a:rPr kumimoji="1" lang="en-US" altLang="ja-JP" sz="1050" b="0" i="0" baseline="0">
              <a:solidFill>
                <a:schemeClr val="dk1"/>
              </a:solidFill>
              <a:effectLst/>
              <a:latin typeface="+mn-ea"/>
              <a:ea typeface="+mn-ea"/>
              <a:cs typeface="+mn-cs"/>
            </a:rPr>
            <a:t>8.7</a:t>
          </a:r>
          <a:r>
            <a:rPr kumimoji="1" lang="ja-JP" altLang="ja-JP" sz="1050" b="0" i="0" baseline="0">
              <a:solidFill>
                <a:schemeClr val="dk1"/>
              </a:solidFill>
              <a:effectLst/>
              <a:latin typeface="+mn-ea"/>
              <a:ea typeface="+mn-ea"/>
              <a:cs typeface="+mn-cs"/>
            </a:rPr>
            <a:t>ポイント低い</a:t>
          </a:r>
          <a:r>
            <a:rPr kumimoji="1" lang="en-US" altLang="ja-JP" sz="1050" b="0" i="0" baseline="0">
              <a:solidFill>
                <a:schemeClr val="dk1"/>
              </a:solidFill>
              <a:effectLst/>
              <a:latin typeface="+mn-ea"/>
              <a:ea typeface="+mn-ea"/>
              <a:cs typeface="+mn-cs"/>
            </a:rPr>
            <a:t>4.5</a:t>
          </a:r>
          <a:r>
            <a:rPr kumimoji="1" lang="ja-JP" altLang="ja-JP" sz="1050" b="0" i="0" baseline="0">
              <a:solidFill>
                <a:schemeClr val="dk1"/>
              </a:solidFill>
              <a:effectLst/>
              <a:latin typeface="+mn-ea"/>
              <a:ea typeface="+mn-ea"/>
              <a:cs typeface="+mn-cs"/>
            </a:rPr>
            <a:t>％という結果となった。</a:t>
          </a:r>
          <a:endParaRPr kumimoji="1" lang="en-US" altLang="ja-JP" sz="1050" b="0" i="0" baseline="0">
            <a:solidFill>
              <a:schemeClr val="dk1"/>
            </a:solidFill>
            <a:effectLst/>
            <a:latin typeface="+mn-ea"/>
            <a:ea typeface="+mn-ea"/>
            <a:cs typeface="+mn-cs"/>
          </a:endParaRPr>
        </a:p>
        <a:p>
          <a:pPr eaLnBrk="1" fontAlgn="auto" latinLnBrk="0" hangingPunct="1"/>
          <a:r>
            <a:rPr kumimoji="1" lang="ja-JP" altLang="en-US" sz="1050" b="0" i="0" baseline="0">
              <a:solidFill>
                <a:schemeClr val="dk1"/>
              </a:solidFill>
              <a:effectLst/>
              <a:latin typeface="+mn-ea"/>
              <a:ea typeface="+mn-ea"/>
              <a:cs typeface="+mn-cs"/>
            </a:rPr>
            <a:t>　</a:t>
          </a:r>
          <a:r>
            <a:rPr kumimoji="1" lang="ja-JP" altLang="ja-JP" sz="1050" b="0" i="0" baseline="0">
              <a:solidFill>
                <a:schemeClr val="dk1"/>
              </a:solidFill>
              <a:effectLst/>
              <a:latin typeface="+mn-ea"/>
              <a:ea typeface="+mn-ea"/>
              <a:cs typeface="+mn-cs"/>
            </a:rPr>
            <a:t>類似団体内順位は</a:t>
          </a:r>
          <a:r>
            <a:rPr kumimoji="1" lang="en-US" altLang="ja-JP" sz="1050" b="0" i="0" baseline="0">
              <a:solidFill>
                <a:schemeClr val="dk1"/>
              </a:solidFill>
              <a:effectLst/>
              <a:latin typeface="+mn-ea"/>
              <a:ea typeface="+mn-ea"/>
              <a:cs typeface="+mn-cs"/>
            </a:rPr>
            <a:t>1</a:t>
          </a:r>
          <a:r>
            <a:rPr kumimoji="1" lang="ja-JP" altLang="ja-JP" sz="1050" b="0" i="0" baseline="0">
              <a:solidFill>
                <a:schemeClr val="dk1"/>
              </a:solidFill>
              <a:effectLst/>
              <a:latin typeface="+mn-ea"/>
              <a:ea typeface="+mn-ea"/>
              <a:cs typeface="+mn-cs"/>
            </a:rPr>
            <a:t>位で、全国平均、東京都平均と比較しても大きく数値を下回っており、健全な数値といえる。</a:t>
          </a:r>
          <a:endParaRPr lang="ja-JP" altLang="ja-JP" sz="1050">
            <a:effectLst/>
            <a:latin typeface="+mn-ea"/>
            <a:ea typeface="+mn-ea"/>
          </a:endParaRPr>
        </a:p>
        <a:p>
          <a:r>
            <a:rPr kumimoji="1" lang="ja-JP" altLang="ja-JP" sz="1050" b="0" i="0" baseline="0">
              <a:solidFill>
                <a:schemeClr val="dk1"/>
              </a:solidFill>
              <a:effectLst/>
              <a:latin typeface="+mn-ea"/>
              <a:ea typeface="+mn-ea"/>
              <a:cs typeface="+mn-cs"/>
            </a:rPr>
            <a:t>　令和</a:t>
          </a:r>
          <a:r>
            <a:rPr kumimoji="1" lang="ja-JP" altLang="en-US" sz="1050" b="0" i="0" baseline="0">
              <a:solidFill>
                <a:schemeClr val="dk1"/>
              </a:solidFill>
              <a:effectLst/>
              <a:latin typeface="+mn-ea"/>
              <a:ea typeface="+mn-ea"/>
              <a:cs typeface="+mn-cs"/>
            </a:rPr>
            <a:t>２</a:t>
          </a:r>
          <a:r>
            <a:rPr kumimoji="1" lang="ja-JP" altLang="ja-JP" sz="1050" b="0" i="0" baseline="0">
              <a:solidFill>
                <a:schemeClr val="dk1"/>
              </a:solidFill>
              <a:effectLst/>
              <a:latin typeface="+mn-ea"/>
              <a:ea typeface="+mn-ea"/>
              <a:cs typeface="+mn-cs"/>
            </a:rPr>
            <a:t>年度の臨時財政対策債、</a:t>
          </a:r>
          <a:r>
            <a:rPr kumimoji="1" lang="ja-JP" altLang="en-US" sz="1050" b="0" i="0" baseline="0">
              <a:solidFill>
                <a:schemeClr val="dk1"/>
              </a:solidFill>
              <a:effectLst/>
              <a:latin typeface="+mn-ea"/>
              <a:ea typeface="+mn-ea"/>
              <a:cs typeface="+mn-cs"/>
            </a:rPr>
            <a:t>令和５年度の中央図書館改良事</a:t>
          </a:r>
          <a:r>
            <a:rPr kumimoji="1" lang="ja-JP" altLang="ja-JP" sz="1050" b="0" i="0" baseline="0">
              <a:solidFill>
                <a:schemeClr val="dk1"/>
              </a:solidFill>
              <a:effectLst/>
              <a:latin typeface="+mn-ea"/>
              <a:ea typeface="+mn-ea"/>
              <a:cs typeface="+mn-cs"/>
            </a:rPr>
            <a:t>業</a:t>
          </a:r>
          <a:r>
            <a:rPr lang="ja-JP" altLang="ja-JP" sz="1050" b="0" i="0" baseline="0">
              <a:solidFill>
                <a:schemeClr val="dk1"/>
              </a:solidFill>
              <a:effectLst/>
              <a:latin typeface="+mn-ea"/>
              <a:ea typeface="+mn-ea"/>
              <a:cs typeface="+mn-cs"/>
            </a:rPr>
            <a:t>等の借入地方債の償還開始があるものの、</a:t>
          </a:r>
          <a:r>
            <a:rPr kumimoji="1" lang="ja-JP" altLang="ja-JP" sz="1050" b="0" i="0" baseline="0">
              <a:solidFill>
                <a:schemeClr val="dk1"/>
              </a:solidFill>
              <a:effectLst/>
              <a:latin typeface="+mn-ea"/>
              <a:ea typeface="+mn-ea"/>
              <a:cs typeface="+mn-cs"/>
            </a:rPr>
            <a:t>償還が終了したものもあり、公債費総額は</a:t>
          </a:r>
          <a:r>
            <a:rPr kumimoji="1" lang="en-US" altLang="ja-JP" sz="1050" b="0" i="0" baseline="0">
              <a:solidFill>
                <a:schemeClr val="dk1"/>
              </a:solidFill>
              <a:effectLst/>
              <a:latin typeface="+mn-ea"/>
              <a:ea typeface="+mn-ea"/>
              <a:cs typeface="+mn-cs"/>
            </a:rPr>
            <a:t>6</a:t>
          </a:r>
          <a:r>
            <a:rPr kumimoji="1" lang="ja-JP" altLang="ja-JP" sz="1050" b="0" i="0" baseline="0">
              <a:solidFill>
                <a:schemeClr val="dk1"/>
              </a:solidFill>
              <a:effectLst/>
              <a:latin typeface="+mn-ea"/>
              <a:ea typeface="+mn-ea"/>
              <a:cs typeface="+mn-cs"/>
            </a:rPr>
            <a:t>百万円減少した。</a:t>
          </a:r>
          <a:endParaRPr lang="ja-JP" altLang="ja-JP" sz="1050">
            <a:effectLst/>
            <a:latin typeface="+mn-ea"/>
            <a:ea typeface="+mn-ea"/>
          </a:endParaRPr>
        </a:p>
        <a:p>
          <a:r>
            <a:rPr kumimoji="1" lang="ja-JP" altLang="ja-JP" sz="1050" b="0" i="0" baseline="0">
              <a:solidFill>
                <a:schemeClr val="dk1"/>
              </a:solidFill>
              <a:effectLst/>
              <a:latin typeface="+mn-ea"/>
              <a:ea typeface="+mn-ea"/>
              <a:cs typeface="+mn-cs"/>
            </a:rPr>
            <a:t>　今後も適切な範囲で地方債借入を行っていく。</a:t>
          </a:r>
          <a:endParaRPr lang="ja-JP" altLang="ja-JP" sz="105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127000</xdr:rowOff>
    </xdr:from>
    <xdr:to>
      <xdr:col>24</xdr:col>
      <xdr:colOff>25400</xdr:colOff>
      <xdr:row>72</xdr:row>
      <xdr:rowOff>142240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471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142240</xdr:rowOff>
    </xdr:from>
    <xdr:to>
      <xdr:col>19</xdr:col>
      <xdr:colOff>187325</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486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73</xdr:row>
      <xdr:rowOff>8890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509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xdr:rowOff>
    </xdr:from>
    <xdr:to>
      <xdr:col>11</xdr:col>
      <xdr:colOff>9525</xdr:colOff>
      <xdr:row>73</xdr:row>
      <xdr:rowOff>8890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524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76200</xdr:rowOff>
    </xdr:from>
    <xdr:to>
      <xdr:col>24</xdr:col>
      <xdr:colOff>76200</xdr:colOff>
      <xdr:row>73</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156227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91440</xdr:rowOff>
    </xdr:from>
    <xdr:to>
      <xdr:col>20</xdr:col>
      <xdr:colOff>38100</xdr:colOff>
      <xdr:row>73</xdr:row>
      <xdr:rowOff>21590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31767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20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129540</xdr:rowOff>
    </xdr:from>
    <xdr:to>
      <xdr:col>11</xdr:col>
      <xdr:colOff>60325</xdr:colOff>
      <xdr:row>73</xdr:row>
      <xdr:rowOff>59690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69867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129540</xdr:rowOff>
    </xdr:from>
    <xdr:to>
      <xdr:col>6</xdr:col>
      <xdr:colOff>171450</xdr:colOff>
      <xdr:row>73</xdr:row>
      <xdr:rowOff>59690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69867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ea"/>
              <a:ea typeface="+mn-ea"/>
              <a:cs typeface="+mn-cs"/>
            </a:rPr>
            <a:t>　前年度比</a:t>
          </a:r>
          <a:r>
            <a:rPr kumimoji="1" lang="en-US" altLang="ja-JP" sz="1050" b="0" i="0" baseline="0">
              <a:solidFill>
                <a:schemeClr val="dk1"/>
              </a:solidFill>
              <a:effectLst/>
              <a:latin typeface="+mn-ea"/>
              <a:ea typeface="+mn-ea"/>
              <a:cs typeface="+mn-cs"/>
            </a:rPr>
            <a:t>1.1</a:t>
          </a:r>
          <a:r>
            <a:rPr kumimoji="1" lang="ja-JP" altLang="ja-JP" sz="1050" b="0" i="0" baseline="0">
              <a:solidFill>
                <a:schemeClr val="dk1"/>
              </a:solidFill>
              <a:effectLst/>
              <a:latin typeface="+mn-ea"/>
              <a:ea typeface="+mn-ea"/>
              <a:cs typeface="+mn-cs"/>
            </a:rPr>
            <a:t>ポイントの増、類似団体内平均より</a:t>
          </a:r>
          <a:r>
            <a:rPr kumimoji="1" lang="en-US" altLang="ja-JP" sz="1050" b="0" i="0" baseline="0">
              <a:solidFill>
                <a:schemeClr val="dk1"/>
              </a:solidFill>
              <a:effectLst/>
              <a:latin typeface="+mn-ea"/>
              <a:ea typeface="+mn-ea"/>
              <a:cs typeface="+mn-cs"/>
            </a:rPr>
            <a:t>4.0</a:t>
          </a:r>
          <a:r>
            <a:rPr kumimoji="1" lang="ja-JP" altLang="ja-JP" sz="1050" b="0" i="0" baseline="0">
              <a:solidFill>
                <a:schemeClr val="dk1"/>
              </a:solidFill>
              <a:effectLst/>
              <a:latin typeface="+mn-ea"/>
              <a:ea typeface="+mn-ea"/>
              <a:cs typeface="+mn-cs"/>
            </a:rPr>
            <a:t>ポイント高い</a:t>
          </a:r>
          <a:r>
            <a:rPr kumimoji="1" lang="en-US" altLang="ja-JP" sz="1050" b="0" i="0" baseline="0">
              <a:solidFill>
                <a:schemeClr val="dk1"/>
              </a:solidFill>
              <a:effectLst/>
              <a:latin typeface="+mn-ea"/>
              <a:ea typeface="+mn-ea"/>
              <a:cs typeface="+mn-cs"/>
            </a:rPr>
            <a:t>84.9</a:t>
          </a:r>
          <a:r>
            <a:rPr kumimoji="1" lang="ja-JP" altLang="ja-JP" sz="1050" b="0" i="0" baseline="0">
              <a:solidFill>
                <a:schemeClr val="dk1"/>
              </a:solidFill>
              <a:effectLst/>
              <a:latin typeface="+mn-ea"/>
              <a:ea typeface="+mn-ea"/>
              <a:cs typeface="+mn-cs"/>
            </a:rPr>
            <a:t>％となった。</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　人件費、物件費が前年度より増加しており、公債費以外全体で見ると前年度より経常経費充当一般財源等は増加している。引き続き、事務事業の見直しや改善による歳出削減、歳入の確保に努めていく。</a:t>
          </a:r>
          <a:endParaRPr lang="ja-JP" altLang="ja-JP" sz="105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65278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166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77</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24613"/>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246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77</xdr:row>
      <xdr:rowOff>69850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657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158005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29990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155651</xdr:rowOff>
    </xdr:from>
    <xdr:to>
      <xdr:col>29</xdr:col>
      <xdr:colOff>127000</xdr:colOff>
      <xdr:row>19</xdr:row>
      <xdr:rowOff>57023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9376"/>
          <a:ext cx="647700" cy="7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140429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7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57023</xdr:rowOff>
    </xdr:from>
    <xdr:to>
      <xdr:col>26</xdr:col>
      <xdr:colOff>50800</xdr:colOff>
      <xdr:row>19</xdr:row>
      <xdr:rowOff>81166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2198"/>
          <a:ext cx="698500" cy="2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80925</xdr:rowOff>
    </xdr:from>
    <xdr:to>
      <xdr:col>22</xdr:col>
      <xdr:colOff>114300</xdr:colOff>
      <xdr:row>19</xdr:row>
      <xdr:rowOff>81166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86100"/>
          <a:ext cx="698500" cy="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80925</xdr:rowOff>
    </xdr:from>
    <xdr:to>
      <xdr:col>18</xdr:col>
      <xdr:colOff>177800</xdr:colOff>
      <xdr:row>19</xdr:row>
      <xdr:rowOff>104839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6100"/>
          <a:ext cx="698500" cy="2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104851</xdr:rowOff>
    </xdr:from>
    <xdr:to>
      <xdr:col>29</xdr:col>
      <xdr:colOff>177800</xdr:colOff>
      <xdr:row>19</xdr:row>
      <xdr:rowOff>35001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121378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6223</xdr:rowOff>
    </xdr:from>
    <xdr:to>
      <xdr:col>26</xdr:col>
      <xdr:colOff>101600</xdr:colOff>
      <xdr:row>19</xdr:row>
      <xdr:rowOff>107823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1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118000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30366</xdr:rowOff>
    </xdr:from>
    <xdr:to>
      <xdr:col>22</xdr:col>
      <xdr:colOff>165100</xdr:colOff>
      <xdr:row>19</xdr:row>
      <xdr:rowOff>131966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5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142143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30125</xdr:rowOff>
    </xdr:from>
    <xdr:to>
      <xdr:col>19</xdr:col>
      <xdr:colOff>38100</xdr:colOff>
      <xdr:row>19</xdr:row>
      <xdr:rowOff>131725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141901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54039</xdr:rowOff>
    </xdr:from>
    <xdr:to>
      <xdr:col>15</xdr:col>
      <xdr:colOff>101600</xdr:colOff>
      <xdr:row>19</xdr:row>
      <xdr:rowOff>155639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165816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291036</xdr:rowOff>
    </xdr:from>
    <xdr:to>
      <xdr:col>29</xdr:col>
      <xdr:colOff>127000</xdr:colOff>
      <xdr:row>38</xdr:row>
      <xdr:rowOff>2282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415736"/>
          <a:ext cx="647700" cy="54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2282</xdr:rowOff>
    </xdr:from>
    <xdr:to>
      <xdr:col>26</xdr:col>
      <xdr:colOff>50800</xdr:colOff>
      <xdr:row>38</xdr:row>
      <xdr:rowOff>3164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469882"/>
          <a:ext cx="6985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95</xdr:rowOff>
    </xdr:from>
    <xdr:to>
      <xdr:col>22</xdr:col>
      <xdr:colOff>114300</xdr:colOff>
      <xdr:row>38</xdr:row>
      <xdr:rowOff>3164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67695"/>
          <a:ext cx="698500" cy="3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340447</xdr:rowOff>
    </xdr:from>
    <xdr:to>
      <xdr:col>18</xdr:col>
      <xdr:colOff>177800</xdr:colOff>
      <xdr:row>38</xdr:row>
      <xdr:rowOff>95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465147"/>
          <a:ext cx="698500" cy="2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240236</xdr:rowOff>
    </xdr:from>
    <xdr:to>
      <xdr:col>29</xdr:col>
      <xdr:colOff>177800</xdr:colOff>
      <xdr:row>37</xdr:row>
      <xdr:rowOff>341836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64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148813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7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294382</xdr:rowOff>
    </xdr:from>
    <xdr:to>
      <xdr:col>26</xdr:col>
      <xdr:colOff>101600</xdr:colOff>
      <xdr:row>38</xdr:row>
      <xdr:rowOff>53082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41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37859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505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295264</xdr:rowOff>
    </xdr:from>
    <xdr:to>
      <xdr:col>22</xdr:col>
      <xdr:colOff>165100</xdr:colOff>
      <xdr:row>38</xdr:row>
      <xdr:rowOff>53964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19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38741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0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292195</xdr:rowOff>
    </xdr:from>
    <xdr:to>
      <xdr:col>19</xdr:col>
      <xdr:colOff>38100</xdr:colOff>
      <xdr:row>38</xdr:row>
      <xdr:rowOff>50895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1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35672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5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289647</xdr:rowOff>
    </xdr:from>
    <xdr:to>
      <xdr:col>15</xdr:col>
      <xdr:colOff>101600</xdr:colOff>
      <xdr:row>38</xdr:row>
      <xdr:rowOff>48347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1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33124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50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16435</xdr:rowOff>
    </xdr:from>
    <xdr:to>
      <xdr:col>24</xdr:col>
      <xdr:colOff>63500</xdr:colOff>
      <xdr:row>36</xdr:row>
      <xdr:rowOff>130915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8635"/>
          <a:ext cx="838200" cy="1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130915</xdr:rowOff>
    </xdr:from>
    <xdr:to>
      <xdr:col>19</xdr:col>
      <xdr:colOff>177800</xdr:colOff>
      <xdr:row>36</xdr:row>
      <xdr:rowOff>140974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3115"/>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140974</xdr:rowOff>
    </xdr:from>
    <xdr:to>
      <xdr:col>15</xdr:col>
      <xdr:colOff>50800</xdr:colOff>
      <xdr:row>37</xdr:row>
      <xdr:rowOff>4434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3174"/>
          <a:ext cx="8890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4434</xdr:rowOff>
    </xdr:from>
    <xdr:to>
      <xdr:col>10</xdr:col>
      <xdr:colOff>114300</xdr:colOff>
      <xdr:row>37</xdr:row>
      <xdr:rowOff>16680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8084"/>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137085</xdr:rowOff>
    </xdr:from>
    <xdr:to>
      <xdr:col>24</xdr:col>
      <xdr:colOff>114300</xdr:colOff>
      <xdr:row>36</xdr:row>
      <xdr:rowOff>67235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159962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8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80115</xdr:rowOff>
    </xdr:from>
    <xdr:to>
      <xdr:col>20</xdr:col>
      <xdr:colOff>38100</xdr:colOff>
      <xdr:row>37</xdr:row>
      <xdr:rowOff>10265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26792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90174</xdr:rowOff>
    </xdr:from>
    <xdr:to>
      <xdr:col>15</xdr:col>
      <xdr:colOff>101600</xdr:colOff>
      <xdr:row>37</xdr:row>
      <xdr:rowOff>20324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36851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125084</xdr:rowOff>
    </xdr:from>
    <xdr:to>
      <xdr:col>10</xdr:col>
      <xdr:colOff>165100</xdr:colOff>
      <xdr:row>37</xdr:row>
      <xdr:rowOff>55234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71761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7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137330</xdr:rowOff>
    </xdr:from>
    <xdr:to>
      <xdr:col>6</xdr:col>
      <xdr:colOff>38100</xdr:colOff>
      <xdr:row>37</xdr:row>
      <xdr:rowOff>67480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84007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140601</xdr:rowOff>
    </xdr:from>
    <xdr:to>
      <xdr:col>24</xdr:col>
      <xdr:colOff>63500</xdr:colOff>
      <xdr:row>57</xdr:row>
      <xdr:rowOff>142528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13251"/>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130511</xdr:rowOff>
    </xdr:from>
    <xdr:to>
      <xdr:col>19</xdr:col>
      <xdr:colOff>177800</xdr:colOff>
      <xdr:row>57</xdr:row>
      <xdr:rowOff>142528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03161"/>
          <a:ext cx="8890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127898</xdr:rowOff>
    </xdr:from>
    <xdr:to>
      <xdr:col>15</xdr:col>
      <xdr:colOff>50800</xdr:colOff>
      <xdr:row>57</xdr:row>
      <xdr:rowOff>130511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0054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127898</xdr:rowOff>
    </xdr:from>
    <xdr:to>
      <xdr:col>10</xdr:col>
      <xdr:colOff>114300</xdr:colOff>
      <xdr:row>58</xdr:row>
      <xdr:rowOff>18542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00548"/>
          <a:ext cx="889000" cy="6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89801</xdr:rowOff>
    </xdr:from>
    <xdr:to>
      <xdr:col>24</xdr:col>
      <xdr:colOff>114300</xdr:colOff>
      <xdr:row>58</xdr:row>
      <xdr:rowOff>19951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112678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91728</xdr:rowOff>
    </xdr:from>
    <xdr:to>
      <xdr:col>20</xdr:col>
      <xdr:colOff>38100</xdr:colOff>
      <xdr:row>58</xdr:row>
      <xdr:rowOff>21878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38405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79711</xdr:rowOff>
    </xdr:from>
    <xdr:to>
      <xdr:col>15</xdr:col>
      <xdr:colOff>101600</xdr:colOff>
      <xdr:row>58</xdr:row>
      <xdr:rowOff>9861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5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26388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2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77098</xdr:rowOff>
    </xdr:from>
    <xdr:to>
      <xdr:col>10</xdr:col>
      <xdr:colOff>165100</xdr:colOff>
      <xdr:row>58</xdr:row>
      <xdr:rowOff>7248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23775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2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139192</xdr:rowOff>
    </xdr:from>
    <xdr:to>
      <xdr:col>6</xdr:col>
      <xdr:colOff>38100</xdr:colOff>
      <xdr:row>58</xdr:row>
      <xdr:rowOff>69342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85869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8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82435</xdr:rowOff>
    </xdr:from>
    <xdr:to>
      <xdr:col>24</xdr:col>
      <xdr:colOff>63500</xdr:colOff>
      <xdr:row>78</xdr:row>
      <xdr:rowOff>92036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55535"/>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92036</xdr:rowOff>
    </xdr:from>
    <xdr:to>
      <xdr:col>19</xdr:col>
      <xdr:colOff>177800</xdr:colOff>
      <xdr:row>78</xdr:row>
      <xdr:rowOff>119354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65136"/>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119354</xdr:rowOff>
    </xdr:from>
    <xdr:to>
      <xdr:col>15</xdr:col>
      <xdr:colOff>50800</xdr:colOff>
      <xdr:row>78</xdr:row>
      <xdr:rowOff>135128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92454"/>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134632</xdr:rowOff>
    </xdr:from>
    <xdr:to>
      <xdr:col>10</xdr:col>
      <xdr:colOff>114300</xdr:colOff>
      <xdr:row>78</xdr:row>
      <xdr:rowOff>135128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0773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31635</xdr:rowOff>
    </xdr:from>
    <xdr:to>
      <xdr:col>24</xdr:col>
      <xdr:colOff>114300</xdr:colOff>
      <xdr:row>78</xdr:row>
      <xdr:rowOff>133235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41236</xdr:rowOff>
    </xdr:from>
    <xdr:to>
      <xdr:col>20</xdr:col>
      <xdr:colOff>38100</xdr:colOff>
      <xdr:row>78</xdr:row>
      <xdr:rowOff>142836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133963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68554</xdr:rowOff>
    </xdr:from>
    <xdr:to>
      <xdr:col>15</xdr:col>
      <xdr:colOff>101600</xdr:colOff>
      <xdr:row>78</xdr:row>
      <xdr:rowOff>170154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161281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84328</xdr:rowOff>
    </xdr:from>
    <xdr:to>
      <xdr:col>10</xdr:col>
      <xdr:colOff>165100</xdr:colOff>
      <xdr:row>79</xdr:row>
      <xdr:rowOff>14478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5605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83832</xdr:rowOff>
    </xdr:from>
    <xdr:to>
      <xdr:col>6</xdr:col>
      <xdr:colOff>38100</xdr:colOff>
      <xdr:row>79</xdr:row>
      <xdr:rowOff>13982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5109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66810</xdr:rowOff>
    </xdr:from>
    <xdr:to>
      <xdr:col>24</xdr:col>
      <xdr:colOff>63500</xdr:colOff>
      <xdr:row>94</xdr:row>
      <xdr:rowOff>137860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183110"/>
          <a:ext cx="8382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137860</xdr:rowOff>
    </xdr:from>
    <xdr:to>
      <xdr:col>19</xdr:col>
      <xdr:colOff>177800</xdr:colOff>
      <xdr:row>95</xdr:row>
      <xdr:rowOff>124602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54160"/>
          <a:ext cx="889000" cy="1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109710</xdr:rowOff>
    </xdr:from>
    <xdr:to>
      <xdr:col>15</xdr:col>
      <xdr:colOff>50800</xdr:colOff>
      <xdr:row>95</xdr:row>
      <xdr:rowOff>124602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226010"/>
          <a:ext cx="889000" cy="18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109710</xdr:rowOff>
    </xdr:from>
    <xdr:to>
      <xdr:col>10</xdr:col>
      <xdr:colOff>114300</xdr:colOff>
      <xdr:row>96</xdr:row>
      <xdr:rowOff>66580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226010"/>
          <a:ext cx="889000" cy="2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16010</xdr:rowOff>
    </xdr:from>
    <xdr:to>
      <xdr:col>24</xdr:col>
      <xdr:colOff>114300</xdr:colOff>
      <xdr:row>94</xdr:row>
      <xdr:rowOff>117610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38887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9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87060</xdr:rowOff>
    </xdr:from>
    <xdr:to>
      <xdr:col>20</xdr:col>
      <xdr:colOff>38100</xdr:colOff>
      <xdr:row>95</xdr:row>
      <xdr:rowOff>17210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33737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97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73802</xdr:rowOff>
    </xdr:from>
    <xdr:to>
      <xdr:col>15</xdr:col>
      <xdr:colOff>101600</xdr:colOff>
      <xdr:row>96</xdr:row>
      <xdr:rowOff>3952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20479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3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58910</xdr:rowOff>
    </xdr:from>
    <xdr:to>
      <xdr:col>10</xdr:col>
      <xdr:colOff>165100</xdr:colOff>
      <xdr:row>94</xdr:row>
      <xdr:rowOff>160510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1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5587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95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15780</xdr:rowOff>
    </xdr:from>
    <xdr:to>
      <xdr:col>6</xdr:col>
      <xdr:colOff>38100</xdr:colOff>
      <xdr:row>96</xdr:row>
      <xdr:rowOff>117380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133907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25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95542</xdr:rowOff>
    </xdr:from>
    <xdr:to>
      <xdr:col>55</xdr:col>
      <xdr:colOff>0</xdr:colOff>
      <xdr:row>36</xdr:row>
      <xdr:rowOff>140812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67742"/>
          <a:ext cx="838200" cy="4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86337</xdr:rowOff>
    </xdr:from>
    <xdr:to>
      <xdr:col>50</xdr:col>
      <xdr:colOff>114300</xdr:colOff>
      <xdr:row>36</xdr:row>
      <xdr:rowOff>95542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58537"/>
          <a:ext cx="8890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86337</xdr:rowOff>
    </xdr:from>
    <xdr:to>
      <xdr:col>45</xdr:col>
      <xdr:colOff>177800</xdr:colOff>
      <xdr:row>36</xdr:row>
      <xdr:rowOff>157348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58537"/>
          <a:ext cx="889000" cy="7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50378</xdr:rowOff>
    </xdr:from>
    <xdr:to>
      <xdr:col>41</xdr:col>
      <xdr:colOff>50800</xdr:colOff>
      <xdr:row>36</xdr:row>
      <xdr:rowOff>157348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36778"/>
          <a:ext cx="889000" cy="79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90012</xdr:rowOff>
    </xdr:from>
    <xdr:to>
      <xdr:col>55</xdr:col>
      <xdr:colOff>50800</xdr:colOff>
      <xdr:row>37</xdr:row>
      <xdr:rowOff>20162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6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68439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44742</xdr:rowOff>
    </xdr:from>
    <xdr:to>
      <xdr:col>50</xdr:col>
      <xdr:colOff>165100</xdr:colOff>
      <xdr:row>36</xdr:row>
      <xdr:rowOff>146342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162869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35537</xdr:rowOff>
    </xdr:from>
    <xdr:to>
      <xdr:col>46</xdr:col>
      <xdr:colOff>38100</xdr:colOff>
      <xdr:row>36</xdr:row>
      <xdr:rowOff>137137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0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153664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106548</xdr:rowOff>
    </xdr:from>
    <xdr:to>
      <xdr:col>41</xdr:col>
      <xdr:colOff>101600</xdr:colOff>
      <xdr:row>37</xdr:row>
      <xdr:rowOff>36698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53225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171028</xdr:rowOff>
    </xdr:from>
    <xdr:to>
      <xdr:col>36</xdr:col>
      <xdr:colOff>165100</xdr:colOff>
      <xdr:row>32</xdr:row>
      <xdr:rowOff>101178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117705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6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33630</xdr:rowOff>
    </xdr:from>
    <xdr:to>
      <xdr:col>55</xdr:col>
      <xdr:colOff>0</xdr:colOff>
      <xdr:row>56</xdr:row>
      <xdr:rowOff>127878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34830"/>
          <a:ext cx="838200" cy="9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33630</xdr:rowOff>
    </xdr:from>
    <xdr:to>
      <xdr:col>50</xdr:col>
      <xdr:colOff>114300</xdr:colOff>
      <xdr:row>57</xdr:row>
      <xdr:rowOff>68801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34830"/>
          <a:ext cx="889000" cy="20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68801</xdr:rowOff>
    </xdr:from>
    <xdr:to>
      <xdr:col>45</xdr:col>
      <xdr:colOff>177800</xdr:colOff>
      <xdr:row>57</xdr:row>
      <xdr:rowOff>104256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41451"/>
          <a:ext cx="889000" cy="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104256</xdr:rowOff>
    </xdr:from>
    <xdr:to>
      <xdr:col>41</xdr:col>
      <xdr:colOff>50800</xdr:colOff>
      <xdr:row>58</xdr:row>
      <xdr:rowOff>49229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76906"/>
          <a:ext cx="889000" cy="1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77078</xdr:rowOff>
    </xdr:from>
    <xdr:to>
      <xdr:col>55</xdr:col>
      <xdr:colOff>50800</xdr:colOff>
      <xdr:row>57</xdr:row>
      <xdr:rowOff>7228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7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55505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5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154280</xdr:rowOff>
    </xdr:from>
    <xdr:to>
      <xdr:col>50</xdr:col>
      <xdr:colOff>165100</xdr:colOff>
      <xdr:row>56</xdr:row>
      <xdr:rowOff>84430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100957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18001</xdr:rowOff>
    </xdr:from>
    <xdr:to>
      <xdr:col>46</xdr:col>
      <xdr:colOff>38100</xdr:colOff>
      <xdr:row>57</xdr:row>
      <xdr:rowOff>119601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110728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8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53456</xdr:rowOff>
    </xdr:from>
    <xdr:to>
      <xdr:col>41</xdr:col>
      <xdr:colOff>101600</xdr:colOff>
      <xdr:row>57</xdr:row>
      <xdr:rowOff>155056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146183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169879</xdr:rowOff>
    </xdr:from>
    <xdr:to>
      <xdr:col>36</xdr:col>
      <xdr:colOff>165100</xdr:colOff>
      <xdr:row>58</xdr:row>
      <xdr:rowOff>100029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91156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3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42183</xdr:rowOff>
    </xdr:from>
    <xdr:to>
      <xdr:col>55</xdr:col>
      <xdr:colOff>0</xdr:colOff>
      <xdr:row>79</xdr:row>
      <xdr:rowOff>42735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86733"/>
          <a:ext cx="8382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38773</xdr:rowOff>
    </xdr:from>
    <xdr:to>
      <xdr:col>50</xdr:col>
      <xdr:colOff>114300</xdr:colOff>
      <xdr:row>79</xdr:row>
      <xdr:rowOff>42735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83323"/>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23228</xdr:rowOff>
    </xdr:from>
    <xdr:to>
      <xdr:col>45</xdr:col>
      <xdr:colOff>177800</xdr:colOff>
      <xdr:row>79</xdr:row>
      <xdr:rowOff>38773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6777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23228</xdr:rowOff>
    </xdr:from>
    <xdr:to>
      <xdr:col>41</xdr:col>
      <xdr:colOff>50800</xdr:colOff>
      <xdr:row>79</xdr:row>
      <xdr:rowOff>42108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67778"/>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162833</xdr:rowOff>
    </xdr:from>
    <xdr:to>
      <xdr:col>55</xdr:col>
      <xdr:colOff>50800</xdr:colOff>
      <xdr:row>79</xdr:row>
      <xdr:rowOff>92983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77760</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5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163385</xdr:rowOff>
    </xdr:from>
    <xdr:to>
      <xdr:col>50</xdr:col>
      <xdr:colOff>165100</xdr:colOff>
      <xdr:row>79</xdr:row>
      <xdr:rowOff>93535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84662</xdr:rowOff>
    </xdr:from>
    <xdr:ext cx="31393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82333" y="13629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159423</xdr:rowOff>
    </xdr:from>
    <xdr:to>
      <xdr:col>46</xdr:col>
      <xdr:colOff>38100</xdr:colOff>
      <xdr:row>79</xdr:row>
      <xdr:rowOff>89573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80700</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2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143878</xdr:rowOff>
    </xdr:from>
    <xdr:to>
      <xdr:col>41</xdr:col>
      <xdr:colOff>101600</xdr:colOff>
      <xdr:row>79</xdr:row>
      <xdr:rowOff>74028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65155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162758</xdr:rowOff>
    </xdr:from>
    <xdr:to>
      <xdr:col>36</xdr:col>
      <xdr:colOff>165100</xdr:colOff>
      <xdr:row>79</xdr:row>
      <xdr:rowOff>92908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84035</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20549</xdr:rowOff>
    </xdr:from>
    <xdr:to>
      <xdr:col>55</xdr:col>
      <xdr:colOff>0</xdr:colOff>
      <xdr:row>96</xdr:row>
      <xdr:rowOff>70586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79749"/>
          <a:ext cx="838200" cy="5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70586</xdr:rowOff>
    </xdr:from>
    <xdr:to>
      <xdr:col>50</xdr:col>
      <xdr:colOff>114300</xdr:colOff>
      <xdr:row>97</xdr:row>
      <xdr:rowOff>65354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29786"/>
          <a:ext cx="889000" cy="1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65354</xdr:rowOff>
    </xdr:from>
    <xdr:to>
      <xdr:col>45</xdr:col>
      <xdr:colOff>177800</xdr:colOff>
      <xdr:row>98</xdr:row>
      <xdr:rowOff>14008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96004"/>
          <a:ext cx="889000" cy="1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7747</xdr:rowOff>
    </xdr:from>
    <xdr:to>
      <xdr:col>41</xdr:col>
      <xdr:colOff>50800</xdr:colOff>
      <xdr:row>98</xdr:row>
      <xdr:rowOff>14008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09847"/>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141199</xdr:rowOff>
    </xdr:from>
    <xdr:to>
      <xdr:col>55</xdr:col>
      <xdr:colOff>50800</xdr:colOff>
      <xdr:row>96</xdr:row>
      <xdr:rowOff>71349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164076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19786</xdr:rowOff>
    </xdr:from>
    <xdr:to>
      <xdr:col>50</xdr:col>
      <xdr:colOff>165100</xdr:colOff>
      <xdr:row>96</xdr:row>
      <xdr:rowOff>121386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137913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14554</xdr:rowOff>
    </xdr:from>
    <xdr:to>
      <xdr:col>46</xdr:col>
      <xdr:colOff>38100</xdr:colOff>
      <xdr:row>97</xdr:row>
      <xdr:rowOff>116154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107281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134658</xdr:rowOff>
    </xdr:from>
    <xdr:to>
      <xdr:col>41</xdr:col>
      <xdr:colOff>101600</xdr:colOff>
      <xdr:row>98</xdr:row>
      <xdr:rowOff>64808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55935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128397</xdr:rowOff>
    </xdr:from>
    <xdr:to>
      <xdr:col>36</xdr:col>
      <xdr:colOff>165100</xdr:colOff>
      <xdr:row>98</xdr:row>
      <xdr:rowOff>58547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49674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78402</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64952"/>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27602</xdr:rowOff>
    </xdr:from>
    <xdr:to>
      <xdr:col>67</xdr:col>
      <xdr:colOff>101600</xdr:colOff>
      <xdr:row>39</xdr:row>
      <xdr:rowOff>129202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145729</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8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59017</xdr:rowOff>
    </xdr:from>
    <xdr:to>
      <xdr:col>85</xdr:col>
      <xdr:colOff>127000</xdr:colOff>
      <xdr:row>78</xdr:row>
      <xdr:rowOff>60540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432117"/>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52299</xdr:rowOff>
    </xdr:from>
    <xdr:to>
      <xdr:col>81</xdr:col>
      <xdr:colOff>50800</xdr:colOff>
      <xdr:row>78</xdr:row>
      <xdr:rowOff>59017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425399"/>
          <a:ext cx="8890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46076</xdr:rowOff>
    </xdr:from>
    <xdr:to>
      <xdr:col>76</xdr:col>
      <xdr:colOff>114300</xdr:colOff>
      <xdr:row>78</xdr:row>
      <xdr:rowOff>52299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41917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46076</xdr:rowOff>
    </xdr:from>
    <xdr:to>
      <xdr:col>71</xdr:col>
      <xdr:colOff>177800</xdr:colOff>
      <xdr:row>78</xdr:row>
      <xdr:rowOff>52960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19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9740</xdr:rowOff>
    </xdr:from>
    <xdr:to>
      <xdr:col>85</xdr:col>
      <xdr:colOff>177800</xdr:colOff>
      <xdr:row>78</xdr:row>
      <xdr:rowOff>111340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96117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9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8217</xdr:rowOff>
    </xdr:from>
    <xdr:to>
      <xdr:col>81</xdr:col>
      <xdr:colOff>101600</xdr:colOff>
      <xdr:row>78</xdr:row>
      <xdr:rowOff>109817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100944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1499</xdr:rowOff>
    </xdr:from>
    <xdr:to>
      <xdr:col>76</xdr:col>
      <xdr:colOff>165100</xdr:colOff>
      <xdr:row>78</xdr:row>
      <xdr:rowOff>103099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94226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166726</xdr:rowOff>
    </xdr:from>
    <xdr:to>
      <xdr:col>72</xdr:col>
      <xdr:colOff>38100</xdr:colOff>
      <xdr:row>78</xdr:row>
      <xdr:rowOff>96876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88003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2160</xdr:rowOff>
    </xdr:from>
    <xdr:to>
      <xdr:col>67</xdr:col>
      <xdr:colOff>101600</xdr:colOff>
      <xdr:row>78</xdr:row>
      <xdr:rowOff>103760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94887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110001</xdr:rowOff>
    </xdr:from>
    <xdr:to>
      <xdr:col>85</xdr:col>
      <xdr:colOff>127000</xdr:colOff>
      <xdr:row>96</xdr:row>
      <xdr:rowOff>72839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5540501"/>
          <a:ext cx="838200" cy="99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72839</xdr:rowOff>
    </xdr:from>
    <xdr:to>
      <xdr:col>81</xdr:col>
      <xdr:colOff>50800</xdr:colOff>
      <xdr:row>97</xdr:row>
      <xdr:rowOff>6390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532039"/>
          <a:ext cx="889000" cy="10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6390</xdr:rowOff>
    </xdr:from>
    <xdr:to>
      <xdr:col>76</xdr:col>
      <xdr:colOff>114300</xdr:colOff>
      <xdr:row>97</xdr:row>
      <xdr:rowOff>49293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37040"/>
          <a:ext cx="889000" cy="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49293</xdr:rowOff>
    </xdr:from>
    <xdr:to>
      <xdr:col>71</xdr:col>
      <xdr:colOff>177800</xdr:colOff>
      <xdr:row>97</xdr:row>
      <xdr:rowOff>65889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79943"/>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59201</xdr:rowOff>
    </xdr:from>
    <xdr:to>
      <xdr:col>85</xdr:col>
      <xdr:colOff>177800</xdr:colOff>
      <xdr:row>90</xdr:row>
      <xdr:rowOff>160801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48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145578</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40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22039</xdr:rowOff>
    </xdr:from>
    <xdr:to>
      <xdr:col>81</xdr:col>
      <xdr:colOff>101600</xdr:colOff>
      <xdr:row>96</xdr:row>
      <xdr:rowOff>123639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140166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5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127040</xdr:rowOff>
    </xdr:from>
    <xdr:to>
      <xdr:col>76</xdr:col>
      <xdr:colOff>165100</xdr:colOff>
      <xdr:row>97</xdr:row>
      <xdr:rowOff>57190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73717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169943</xdr:rowOff>
    </xdr:from>
    <xdr:to>
      <xdr:col>72</xdr:col>
      <xdr:colOff>38100</xdr:colOff>
      <xdr:row>97</xdr:row>
      <xdr:rowOff>100093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116620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0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15089</xdr:rowOff>
    </xdr:from>
    <xdr:to>
      <xdr:col>67</xdr:col>
      <xdr:colOff>101600</xdr:colOff>
      <xdr:row>97</xdr:row>
      <xdr:rowOff>116689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133216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128270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433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89027</xdr:rowOff>
    </xdr:from>
    <xdr:to>
      <xdr:col>102</xdr:col>
      <xdr:colOff>114300</xdr:colOff>
      <xdr:row>38</xdr:row>
      <xdr:rowOff>128270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432677"/>
          <a:ext cx="8890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77470</xdr:rowOff>
    </xdr:from>
    <xdr:to>
      <xdr:col>102</xdr:col>
      <xdr:colOff>165100</xdr:colOff>
      <xdr:row>39</xdr:row>
      <xdr:rowOff>7620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170197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38227</xdr:rowOff>
    </xdr:from>
    <xdr:to>
      <xdr:col>98</xdr:col>
      <xdr:colOff>38100</xdr:colOff>
      <xdr:row>37</xdr:row>
      <xdr:rowOff>139827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156354</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1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144120</xdr:rowOff>
    </xdr:from>
    <xdr:to>
      <xdr:col>116</xdr:col>
      <xdr:colOff>63500</xdr:colOff>
      <xdr:row>73</xdr:row>
      <xdr:rowOff>12865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488520"/>
          <a:ext cx="8382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12865</xdr:rowOff>
    </xdr:from>
    <xdr:to>
      <xdr:col>111</xdr:col>
      <xdr:colOff>177800</xdr:colOff>
      <xdr:row>73</xdr:row>
      <xdr:rowOff>93675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528715"/>
          <a:ext cx="8890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93675</xdr:rowOff>
    </xdr:from>
    <xdr:to>
      <xdr:col>107</xdr:col>
      <xdr:colOff>50800</xdr:colOff>
      <xdr:row>74</xdr:row>
      <xdr:rowOff>1588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09525"/>
          <a:ext cx="889000" cy="7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1588</xdr:rowOff>
    </xdr:from>
    <xdr:to>
      <xdr:col>102</xdr:col>
      <xdr:colOff>114300</xdr:colOff>
      <xdr:row>74</xdr:row>
      <xdr:rowOff>2769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88888"/>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93320</xdr:rowOff>
    </xdr:from>
    <xdr:to>
      <xdr:col>116</xdr:col>
      <xdr:colOff>114300</xdr:colOff>
      <xdr:row>73</xdr:row>
      <xdr:rowOff>23470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3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116197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8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133515</xdr:rowOff>
    </xdr:from>
    <xdr:to>
      <xdr:col>112</xdr:col>
      <xdr:colOff>38100</xdr:colOff>
      <xdr:row>73</xdr:row>
      <xdr:rowOff>63665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80192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2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42875</xdr:rowOff>
    </xdr:from>
    <xdr:to>
      <xdr:col>107</xdr:col>
      <xdr:colOff>101600</xdr:colOff>
      <xdr:row>73</xdr:row>
      <xdr:rowOff>144475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161002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3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122238</xdr:rowOff>
    </xdr:from>
    <xdr:to>
      <xdr:col>102</xdr:col>
      <xdr:colOff>165100</xdr:colOff>
      <xdr:row>74</xdr:row>
      <xdr:rowOff>52388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68915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123419</xdr:rowOff>
    </xdr:from>
    <xdr:to>
      <xdr:col>98</xdr:col>
      <xdr:colOff>38100</xdr:colOff>
      <xdr:row>74</xdr:row>
      <xdr:rowOff>53569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70096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ea"/>
              <a:ea typeface="+mn-ea"/>
              <a:cs typeface="+mn-cs"/>
            </a:rPr>
            <a:t>　福生市の歳出総額における住民一人当たりのコストは</a:t>
          </a:r>
          <a:r>
            <a:rPr kumimoji="1" lang="en-US" altLang="ja-JP" sz="1100" b="0" i="0" baseline="0">
              <a:solidFill>
                <a:schemeClr val="dk1"/>
              </a:solidFill>
              <a:effectLst/>
              <a:latin typeface="+mn-ea"/>
              <a:ea typeface="+mn-ea"/>
              <a:cs typeface="+mn-cs"/>
            </a:rPr>
            <a:t>657,778</a:t>
          </a:r>
          <a:r>
            <a:rPr kumimoji="1" lang="ja-JP" altLang="en-US" sz="1100" b="0" i="0" baseline="0">
              <a:solidFill>
                <a:schemeClr val="dk1"/>
              </a:solidFill>
              <a:effectLst/>
              <a:latin typeface="+mn-ea"/>
              <a:ea typeface="+mn-ea"/>
              <a:cs typeface="+mn-cs"/>
            </a:rPr>
            <a:t>円</a:t>
          </a:r>
          <a:r>
            <a:rPr kumimoji="1" lang="ja-JP" altLang="ja-JP" sz="1100" b="0" i="0" baseline="0">
              <a:solidFill>
                <a:schemeClr val="dk1"/>
              </a:solidFill>
              <a:effectLst/>
              <a:latin typeface="+mn-ea"/>
              <a:ea typeface="+mn-ea"/>
              <a:cs typeface="+mn-cs"/>
            </a:rPr>
            <a:t>で、前年度比</a:t>
          </a:r>
          <a:r>
            <a:rPr kumimoji="1" lang="en-US" altLang="ja-JP" sz="1100" b="0" i="0" baseline="0">
              <a:solidFill>
                <a:schemeClr val="dk1"/>
              </a:solidFill>
              <a:effectLst/>
              <a:latin typeface="+mn-ea"/>
              <a:ea typeface="+mn-ea"/>
              <a:cs typeface="+mn-cs"/>
            </a:rPr>
            <a:t>109,152</a:t>
          </a:r>
          <a:r>
            <a:rPr kumimoji="1" lang="ja-JP" altLang="ja-JP" sz="1100" b="0" i="0" baseline="0">
              <a:solidFill>
                <a:schemeClr val="dk1"/>
              </a:solidFill>
              <a:effectLst/>
              <a:latin typeface="+mn-ea"/>
              <a:ea typeface="+mn-ea"/>
              <a:cs typeface="+mn-cs"/>
            </a:rPr>
            <a:t>円の増加となっている。</a:t>
          </a:r>
          <a:r>
            <a:rPr kumimoji="1" lang="ja-JP" altLang="en-US" sz="1100" b="0" i="0" baseline="0">
              <a:solidFill>
                <a:schemeClr val="dk1"/>
              </a:solidFill>
              <a:effectLst/>
              <a:latin typeface="+mn-ea"/>
              <a:ea typeface="+mn-ea"/>
              <a:cs typeface="+mn-cs"/>
            </a:rPr>
            <a:t>基金統合の影響額（約</a:t>
          </a:r>
          <a:r>
            <a:rPr kumimoji="1" lang="en-US" altLang="ja-JP" sz="1100" b="0" i="0" baseline="0">
              <a:solidFill>
                <a:schemeClr val="dk1"/>
              </a:solidFill>
              <a:effectLst/>
              <a:latin typeface="+mn-ea"/>
              <a:ea typeface="+mn-ea"/>
              <a:cs typeface="+mn-cs"/>
            </a:rPr>
            <a:t>6,806</a:t>
          </a:r>
          <a:r>
            <a:rPr kumimoji="1" lang="ja-JP" altLang="en-US" sz="1100" b="0" i="0" baseline="0">
              <a:solidFill>
                <a:schemeClr val="dk1"/>
              </a:solidFill>
              <a:effectLst/>
              <a:latin typeface="+mn-ea"/>
              <a:ea typeface="+mn-ea"/>
              <a:cs typeface="+mn-cs"/>
            </a:rPr>
            <a:t>百万円）を除いた場合、</a:t>
          </a:r>
          <a:r>
            <a:rPr kumimoji="1" lang="en-US" altLang="ja-JP" sz="1100" b="0" i="0" baseline="0">
              <a:solidFill>
                <a:schemeClr val="dk1"/>
              </a:solidFill>
              <a:effectLst/>
              <a:latin typeface="+mn-ea"/>
              <a:ea typeface="+mn-ea"/>
              <a:cs typeface="+mn-cs"/>
            </a:rPr>
            <a:t>537,492</a:t>
          </a:r>
          <a:r>
            <a:rPr kumimoji="1" lang="ja-JP" altLang="en-US" sz="1100" b="0" i="0" baseline="0">
              <a:solidFill>
                <a:schemeClr val="dk1"/>
              </a:solidFill>
              <a:effectLst/>
              <a:latin typeface="+mn-ea"/>
              <a:ea typeface="+mn-ea"/>
              <a:cs typeface="+mn-cs"/>
            </a:rPr>
            <a:t>円と前年度比</a:t>
          </a:r>
          <a:r>
            <a:rPr kumimoji="1" lang="en-US" altLang="ja-JP" sz="1100" b="0" i="0" baseline="0">
              <a:solidFill>
                <a:schemeClr val="dk1"/>
              </a:solidFill>
              <a:effectLst/>
              <a:latin typeface="+mn-ea"/>
              <a:ea typeface="+mn-ea"/>
              <a:cs typeface="+mn-cs"/>
            </a:rPr>
            <a:t>11,134</a:t>
          </a:r>
          <a:r>
            <a:rPr kumimoji="1" lang="ja-JP" altLang="en-US" sz="1100" b="0" i="0" baseline="0">
              <a:solidFill>
                <a:schemeClr val="dk1"/>
              </a:solidFill>
              <a:effectLst/>
              <a:latin typeface="+mn-ea"/>
              <a:ea typeface="+mn-ea"/>
              <a:cs typeface="+mn-cs"/>
            </a:rPr>
            <a:t>円の減少となる。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歳出増加の要因としては、</a:t>
          </a:r>
          <a:r>
            <a:rPr kumimoji="1" lang="ja-JP" altLang="en-US" sz="1100" b="0" i="0" baseline="0">
              <a:solidFill>
                <a:schemeClr val="dk1"/>
              </a:solidFill>
              <a:effectLst/>
              <a:latin typeface="+mn-ea"/>
              <a:ea typeface="+mn-ea"/>
              <a:cs typeface="+mn-cs"/>
            </a:rPr>
            <a:t>基金の統合に伴う積立金の増</a:t>
          </a:r>
          <a:r>
            <a:rPr kumimoji="1" lang="ja-JP" altLang="ja-JP" sz="1100" b="0" i="0" baseline="0">
              <a:solidFill>
                <a:schemeClr val="dk1"/>
              </a:solidFill>
              <a:effectLst/>
              <a:latin typeface="+mn-ea"/>
              <a:ea typeface="+mn-ea"/>
              <a:cs typeface="+mn-cs"/>
            </a:rPr>
            <a:t>、組織改正による職員数の増及び給与改定に伴う給与額の増等</a:t>
          </a:r>
          <a:r>
            <a:rPr kumimoji="1" lang="ja-JP" altLang="en-US" sz="1100" b="0" i="0" baseline="0">
              <a:solidFill>
                <a:schemeClr val="dk1"/>
              </a:solidFill>
              <a:effectLst/>
              <a:latin typeface="+mn-ea"/>
              <a:ea typeface="+mn-ea"/>
              <a:cs typeface="+mn-cs"/>
            </a:rPr>
            <a:t>による人件費</a:t>
          </a:r>
          <a:r>
            <a:rPr lang="ja-JP" altLang="ja-JP" sz="1100">
              <a:solidFill>
                <a:schemeClr val="dk1"/>
              </a:solidFill>
              <a:effectLst/>
              <a:latin typeface="+mn-ea"/>
              <a:ea typeface="+mn-ea"/>
              <a:cs typeface="+mn-cs"/>
            </a:rPr>
            <a:t>の増</a:t>
          </a:r>
          <a:r>
            <a:rPr lang="ja-JP" altLang="en-US" sz="1100">
              <a:solidFill>
                <a:schemeClr val="dk1"/>
              </a:solidFill>
              <a:effectLst/>
              <a:latin typeface="+mn-ea"/>
              <a:ea typeface="+mn-ea"/>
              <a:cs typeface="+mn-cs"/>
            </a:rPr>
            <a:t>、定額減税調整給付金給付事業</a:t>
          </a:r>
          <a:r>
            <a:rPr lang="ja-JP" altLang="ja-JP" sz="1100">
              <a:solidFill>
                <a:schemeClr val="dk1"/>
              </a:solidFill>
              <a:effectLst/>
              <a:latin typeface="+mn-ea"/>
              <a:ea typeface="+mn-ea"/>
              <a:cs typeface="+mn-cs"/>
            </a:rPr>
            <a:t>等</a:t>
          </a:r>
          <a:r>
            <a:rPr lang="ja-JP" altLang="en-US" sz="1100">
              <a:solidFill>
                <a:schemeClr val="dk1"/>
              </a:solidFill>
              <a:effectLst/>
              <a:latin typeface="+mn-ea"/>
              <a:ea typeface="+mn-ea"/>
              <a:cs typeface="+mn-cs"/>
            </a:rPr>
            <a:t>による扶助費の増などがある。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福生市の特徴として、扶助費が類似団体内平均と比較して高い水準にある。</a:t>
          </a:r>
          <a:r>
            <a:rPr kumimoji="1" lang="en-US" altLang="ja-JP" sz="1100" b="0" i="0" baseline="0">
              <a:solidFill>
                <a:schemeClr val="dk1"/>
              </a:solidFill>
              <a:effectLst/>
              <a:latin typeface="+mn-ea"/>
              <a:ea typeface="+mn-ea"/>
              <a:cs typeface="+mn-cs"/>
            </a:rPr>
            <a:t>R6</a:t>
          </a:r>
          <a:r>
            <a:rPr kumimoji="1" lang="ja-JP" altLang="ja-JP" sz="1100" b="0" i="0" baseline="0">
              <a:solidFill>
                <a:schemeClr val="dk1"/>
              </a:solidFill>
              <a:effectLst/>
              <a:latin typeface="+mn-ea"/>
              <a:ea typeface="+mn-ea"/>
              <a:cs typeface="+mn-cs"/>
            </a:rPr>
            <a:t>年度の扶助費は前年度比で約</a:t>
          </a:r>
          <a:r>
            <a:rPr kumimoji="1" lang="en-US" altLang="ja-JP" sz="1100" b="0" i="0" baseline="0">
              <a:solidFill>
                <a:schemeClr val="dk1"/>
              </a:solidFill>
              <a:effectLst/>
              <a:latin typeface="+mn-ea"/>
              <a:ea typeface="+mn-ea"/>
              <a:cs typeface="+mn-cs"/>
            </a:rPr>
            <a:t>381</a:t>
          </a:r>
          <a:r>
            <a:rPr kumimoji="1" lang="ja-JP" altLang="ja-JP" sz="1100" b="0" i="0" baseline="0">
              <a:solidFill>
                <a:schemeClr val="dk1"/>
              </a:solidFill>
              <a:effectLst/>
              <a:latin typeface="+mn-ea"/>
              <a:ea typeface="+mn-ea"/>
              <a:cs typeface="+mn-cs"/>
            </a:rPr>
            <a:t>百万円の増となっており、</a:t>
          </a:r>
          <a:r>
            <a:rPr lang="ja-JP" altLang="ja-JP" sz="1100">
              <a:solidFill>
                <a:schemeClr val="dk1"/>
              </a:solidFill>
              <a:effectLst/>
              <a:latin typeface="+mn-ea"/>
              <a:ea typeface="+mn-ea"/>
              <a:cs typeface="+mn-cs"/>
            </a:rPr>
            <a:t>定額減税調整給付金給付事業</a:t>
          </a:r>
          <a:r>
            <a:rPr kumimoji="1" lang="ja-JP" altLang="ja-JP" sz="1100" b="0" i="0" baseline="0">
              <a:solidFill>
                <a:schemeClr val="dk1"/>
              </a:solidFill>
              <a:effectLst/>
              <a:latin typeface="+mn-ea"/>
              <a:ea typeface="+mn-ea"/>
              <a:cs typeface="+mn-cs"/>
            </a:rPr>
            <a:t>や</a:t>
          </a:r>
          <a:r>
            <a:rPr kumimoji="1" lang="ja-JP" altLang="en-US" sz="1100" b="0" i="0" baseline="0">
              <a:solidFill>
                <a:schemeClr val="dk1"/>
              </a:solidFill>
              <a:effectLst/>
              <a:latin typeface="+mn-ea"/>
              <a:ea typeface="+mn-ea"/>
              <a:cs typeface="+mn-cs"/>
            </a:rPr>
            <a:t>住民税非課税世帯物価高騰支援給付金給付事業</a:t>
          </a:r>
          <a:r>
            <a:rPr kumimoji="1" lang="ja-JP" altLang="ja-JP" sz="1100" b="0" i="0" baseline="0">
              <a:solidFill>
                <a:schemeClr val="dk1"/>
              </a:solidFill>
              <a:effectLst/>
              <a:latin typeface="+mn-ea"/>
              <a:ea typeface="+mn-ea"/>
              <a:cs typeface="+mn-cs"/>
            </a:rPr>
            <a:t>における給付金の増等が影響を与えている。また</a:t>
          </a:r>
          <a:r>
            <a:rPr kumimoji="1" lang="ja-JP" altLang="en-US" sz="1100" b="0" i="0" baseline="0">
              <a:solidFill>
                <a:schemeClr val="dk1"/>
              </a:solidFill>
              <a:effectLst/>
              <a:latin typeface="+mn-ea"/>
              <a:ea typeface="+mn-ea"/>
              <a:cs typeface="+mn-cs"/>
            </a:rPr>
            <a:t>、</a:t>
          </a:r>
          <a:r>
            <a:rPr kumimoji="1" lang="ja-JP" altLang="ja-JP" sz="1100" b="0" i="0" baseline="0">
              <a:solidFill>
                <a:schemeClr val="dk1"/>
              </a:solidFill>
              <a:effectLst/>
              <a:latin typeface="+mn-ea"/>
              <a:ea typeface="+mn-ea"/>
              <a:cs typeface="+mn-cs"/>
            </a:rPr>
            <a:t>公債費の低さも一つの特徴で、これは現時点における将来世代への負担額の低さや健全な財政運営の現れであるといえる。</a:t>
          </a:r>
          <a:endParaRPr lang="ja-JP" altLang="ja-JP" sz="11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103124</xdr:rowOff>
    </xdr:from>
    <xdr:to>
      <xdr:col>24</xdr:col>
      <xdr:colOff>63500</xdr:colOff>
      <xdr:row>31</xdr:row>
      <xdr:rowOff>65176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246624"/>
          <a:ext cx="8382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65176</xdr:rowOff>
    </xdr:from>
    <xdr:to>
      <xdr:col>19</xdr:col>
      <xdr:colOff>177800</xdr:colOff>
      <xdr:row>32</xdr:row>
      <xdr:rowOff>4369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380126"/>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4369</xdr:rowOff>
    </xdr:from>
    <xdr:to>
      <xdr:col>15</xdr:col>
      <xdr:colOff>50800</xdr:colOff>
      <xdr:row>32</xdr:row>
      <xdr:rowOff>11684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49076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144272</xdr:rowOff>
    </xdr:from>
    <xdr:to>
      <xdr:col>10</xdr:col>
      <xdr:colOff>114300</xdr:colOff>
      <xdr:row>32</xdr:row>
      <xdr:rowOff>11684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592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52324</xdr:rowOff>
    </xdr:from>
    <xdr:to>
      <xdr:col>24</xdr:col>
      <xdr:colOff>114300</xdr:colOff>
      <xdr:row>30</xdr:row>
      <xdr:rowOff>153924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5351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4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14376</xdr:rowOff>
    </xdr:from>
    <xdr:to>
      <xdr:col>20</xdr:col>
      <xdr:colOff>38100</xdr:colOff>
      <xdr:row>31</xdr:row>
      <xdr:rowOff>115976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2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132503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0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125019</xdr:rowOff>
    </xdr:from>
    <xdr:to>
      <xdr:col>15</xdr:col>
      <xdr:colOff>101600</xdr:colOff>
      <xdr:row>32</xdr:row>
      <xdr:rowOff>55169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3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71696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1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132334</xdr:rowOff>
    </xdr:from>
    <xdr:to>
      <xdr:col>10</xdr:col>
      <xdr:colOff>165100</xdr:colOff>
      <xdr:row>32</xdr:row>
      <xdr:rowOff>62484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79011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93472</xdr:rowOff>
    </xdr:from>
    <xdr:to>
      <xdr:col>6</xdr:col>
      <xdr:colOff>38100</xdr:colOff>
      <xdr:row>32</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40149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63524</xdr:rowOff>
    </xdr:from>
    <xdr:to>
      <xdr:col>24</xdr:col>
      <xdr:colOff>63500</xdr:colOff>
      <xdr:row>57</xdr:row>
      <xdr:rowOff>46124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8807474"/>
          <a:ext cx="838200" cy="10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46124</xdr:rowOff>
    </xdr:from>
    <xdr:to>
      <xdr:col>19</xdr:col>
      <xdr:colOff>177800</xdr:colOff>
      <xdr:row>57</xdr:row>
      <xdr:rowOff>67227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8774"/>
          <a:ext cx="889000" cy="2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67227</xdr:rowOff>
    </xdr:from>
    <xdr:to>
      <xdr:col>15</xdr:col>
      <xdr:colOff>50800</xdr:colOff>
      <xdr:row>57</xdr:row>
      <xdr:rowOff>99506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9877"/>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56255</xdr:rowOff>
    </xdr:from>
    <xdr:to>
      <xdr:col>10</xdr:col>
      <xdr:colOff>114300</xdr:colOff>
      <xdr:row>57</xdr:row>
      <xdr:rowOff>99506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43105"/>
          <a:ext cx="889000" cy="7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12724</xdr:rowOff>
    </xdr:from>
    <xdr:to>
      <xdr:col>24</xdr:col>
      <xdr:colOff>114300</xdr:colOff>
      <xdr:row>51</xdr:row>
      <xdr:rowOff>114324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7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137201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7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166774</xdr:rowOff>
    </xdr:from>
    <xdr:to>
      <xdr:col>20</xdr:col>
      <xdr:colOff>38100</xdr:colOff>
      <xdr:row>57</xdr:row>
      <xdr:rowOff>96924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88051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16427</xdr:rowOff>
    </xdr:from>
    <xdr:to>
      <xdr:col>15</xdr:col>
      <xdr:colOff>101600</xdr:colOff>
      <xdr:row>57</xdr:row>
      <xdr:rowOff>118027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109154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48706</xdr:rowOff>
    </xdr:from>
    <xdr:to>
      <xdr:col>10</xdr:col>
      <xdr:colOff>165100</xdr:colOff>
      <xdr:row>57</xdr:row>
      <xdr:rowOff>150306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5455</xdr:rowOff>
    </xdr:from>
    <xdr:to>
      <xdr:col>6</xdr:col>
      <xdr:colOff>38100</xdr:colOff>
      <xdr:row>53</xdr:row>
      <xdr:rowOff>107055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123582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6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53344</xdr:rowOff>
    </xdr:from>
    <xdr:to>
      <xdr:col>24</xdr:col>
      <xdr:colOff>63500</xdr:colOff>
      <xdr:row>73</xdr:row>
      <xdr:rowOff>73077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569194"/>
          <a:ext cx="838200" cy="1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53344</xdr:rowOff>
    </xdr:from>
    <xdr:to>
      <xdr:col>19</xdr:col>
      <xdr:colOff>177800</xdr:colOff>
      <xdr:row>74</xdr:row>
      <xdr:rowOff>43441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69194"/>
          <a:ext cx="889000" cy="16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43441</xdr:rowOff>
    </xdr:from>
    <xdr:to>
      <xdr:col>15</xdr:col>
      <xdr:colOff>50800</xdr:colOff>
      <xdr:row>74</xdr:row>
      <xdr:rowOff>60184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30741"/>
          <a:ext cx="889000" cy="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60184</xdr:rowOff>
    </xdr:from>
    <xdr:to>
      <xdr:col>10</xdr:col>
      <xdr:colOff>114300</xdr:colOff>
      <xdr:row>75</xdr:row>
      <xdr:rowOff>107321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47484"/>
          <a:ext cx="889000" cy="21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22277</xdr:rowOff>
    </xdr:from>
    <xdr:to>
      <xdr:col>24</xdr:col>
      <xdr:colOff>114300</xdr:colOff>
      <xdr:row>73</xdr:row>
      <xdr:rowOff>123877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45154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8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2544</xdr:rowOff>
    </xdr:from>
    <xdr:to>
      <xdr:col>20</xdr:col>
      <xdr:colOff>38100</xdr:colOff>
      <xdr:row>73</xdr:row>
      <xdr:rowOff>104144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1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120671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9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164091</xdr:rowOff>
    </xdr:from>
    <xdr:to>
      <xdr:col>15</xdr:col>
      <xdr:colOff>101600</xdr:colOff>
      <xdr:row>74</xdr:row>
      <xdr:rowOff>94241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110768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5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9384</xdr:rowOff>
    </xdr:from>
    <xdr:to>
      <xdr:col>10</xdr:col>
      <xdr:colOff>165100</xdr:colOff>
      <xdr:row>74</xdr:row>
      <xdr:rowOff>110984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9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127511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7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56521</xdr:rowOff>
    </xdr:from>
    <xdr:to>
      <xdr:col>6</xdr:col>
      <xdr:colOff>38100</xdr:colOff>
      <xdr:row>75</xdr:row>
      <xdr:rowOff>158121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3198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9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24966</xdr:rowOff>
    </xdr:from>
    <xdr:to>
      <xdr:col>24</xdr:col>
      <xdr:colOff>63500</xdr:colOff>
      <xdr:row>98</xdr:row>
      <xdr:rowOff>39818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27066"/>
          <a:ext cx="8382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169692</xdr:rowOff>
    </xdr:from>
    <xdr:to>
      <xdr:col>19</xdr:col>
      <xdr:colOff>177800</xdr:colOff>
      <xdr:row>98</xdr:row>
      <xdr:rowOff>24966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00342"/>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145487</xdr:rowOff>
    </xdr:from>
    <xdr:to>
      <xdr:col>15</xdr:col>
      <xdr:colOff>50800</xdr:colOff>
      <xdr:row>97</xdr:row>
      <xdr:rowOff>169692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76137"/>
          <a:ext cx="889000" cy="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145487</xdr:rowOff>
    </xdr:from>
    <xdr:to>
      <xdr:col>10</xdr:col>
      <xdr:colOff>114300</xdr:colOff>
      <xdr:row>98</xdr:row>
      <xdr:rowOff>54615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76137"/>
          <a:ext cx="889000" cy="8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160468</xdr:rowOff>
    </xdr:from>
    <xdr:to>
      <xdr:col>24</xdr:col>
      <xdr:colOff>114300</xdr:colOff>
      <xdr:row>98</xdr:row>
      <xdr:rowOff>90618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9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119845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145616</xdr:rowOff>
    </xdr:from>
    <xdr:to>
      <xdr:col>20</xdr:col>
      <xdr:colOff>38100</xdr:colOff>
      <xdr:row>98</xdr:row>
      <xdr:rowOff>75766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7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92293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5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118892</xdr:rowOff>
    </xdr:from>
    <xdr:to>
      <xdr:col>15</xdr:col>
      <xdr:colOff>101600</xdr:colOff>
      <xdr:row>98</xdr:row>
      <xdr:rowOff>49042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65569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94687</xdr:rowOff>
    </xdr:from>
    <xdr:to>
      <xdr:col>10</xdr:col>
      <xdr:colOff>165100</xdr:colOff>
      <xdr:row>98</xdr:row>
      <xdr:rowOff>24837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41364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3815</xdr:rowOff>
    </xdr:from>
    <xdr:to>
      <xdr:col>6</xdr:col>
      <xdr:colOff>38100</xdr:colOff>
      <xdr:row>98</xdr:row>
      <xdr:rowOff>105415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121942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8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71247</xdr:rowOff>
    </xdr:from>
    <xdr:to>
      <xdr:col>55</xdr:col>
      <xdr:colOff>0</xdr:colOff>
      <xdr:row>36</xdr:row>
      <xdr:rowOff>100203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243447"/>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100203</xdr:rowOff>
    </xdr:from>
    <xdr:to>
      <xdr:col>50</xdr:col>
      <xdr:colOff>114300</xdr:colOff>
      <xdr:row>36</xdr:row>
      <xdr:rowOff>103505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272403"/>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102235</xdr:rowOff>
    </xdr:from>
    <xdr:to>
      <xdr:col>45</xdr:col>
      <xdr:colOff>177800</xdr:colOff>
      <xdr:row>36</xdr:row>
      <xdr:rowOff>103505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74435"/>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102235</xdr:rowOff>
    </xdr:from>
    <xdr:to>
      <xdr:col>41</xdr:col>
      <xdr:colOff>50800</xdr:colOff>
      <xdr:row>36</xdr:row>
      <xdr:rowOff>115316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74435"/>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20447</xdr:rowOff>
    </xdr:from>
    <xdr:to>
      <xdr:col>55</xdr:col>
      <xdr:colOff>50800</xdr:colOff>
      <xdr:row>36</xdr:row>
      <xdr:rowOff>122047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43324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4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49403</xdr:rowOff>
    </xdr:from>
    <xdr:to>
      <xdr:col>50</xdr:col>
      <xdr:colOff>165100</xdr:colOff>
      <xdr:row>36</xdr:row>
      <xdr:rowOff>151003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2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167530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9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52705</xdr:rowOff>
    </xdr:from>
    <xdr:to>
      <xdr:col>46</xdr:col>
      <xdr:colOff>38100</xdr:colOff>
      <xdr:row>36</xdr:row>
      <xdr:rowOff>154305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2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170832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0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51435</xdr:rowOff>
    </xdr:from>
    <xdr:to>
      <xdr:col>41</xdr:col>
      <xdr:colOff>101600</xdr:colOff>
      <xdr:row>36</xdr:row>
      <xdr:rowOff>153035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169562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99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64516</xdr:rowOff>
    </xdr:from>
    <xdr:to>
      <xdr:col>36</xdr:col>
      <xdr:colOff>165100</xdr:colOff>
      <xdr:row>36</xdr:row>
      <xdr:rowOff>166116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11193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1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10655</xdr:rowOff>
    </xdr:from>
    <xdr:to>
      <xdr:col>55</xdr:col>
      <xdr:colOff>0</xdr:colOff>
      <xdr:row>59</xdr:row>
      <xdr:rowOff>11836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26205"/>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10541</xdr:rowOff>
    </xdr:from>
    <xdr:to>
      <xdr:col>50</xdr:col>
      <xdr:colOff>114300</xdr:colOff>
      <xdr:row>59</xdr:row>
      <xdr:rowOff>11836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2609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10541</xdr:rowOff>
    </xdr:from>
    <xdr:to>
      <xdr:col>45</xdr:col>
      <xdr:colOff>177800</xdr:colOff>
      <xdr:row>59</xdr:row>
      <xdr:rowOff>11836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609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11836</xdr:rowOff>
    </xdr:from>
    <xdr:to>
      <xdr:col>41</xdr:col>
      <xdr:colOff>50800</xdr:colOff>
      <xdr:row>59</xdr:row>
      <xdr:rowOff>12408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2738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131305</xdr:rowOff>
    </xdr:from>
    <xdr:to>
      <xdr:col>55</xdr:col>
      <xdr:colOff>50800</xdr:colOff>
      <xdr:row>59</xdr:row>
      <xdr:rowOff>61455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46232</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0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132486</xdr:rowOff>
    </xdr:from>
    <xdr:to>
      <xdr:col>50</xdr:col>
      <xdr:colOff>165100</xdr:colOff>
      <xdr:row>59</xdr:row>
      <xdr:rowOff>62636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53763</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131191</xdr:rowOff>
    </xdr:from>
    <xdr:to>
      <xdr:col>46</xdr:col>
      <xdr:colOff>38100</xdr:colOff>
      <xdr:row>59</xdr:row>
      <xdr:rowOff>61341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52468</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8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132486</xdr:rowOff>
    </xdr:from>
    <xdr:to>
      <xdr:col>41</xdr:col>
      <xdr:colOff>101600</xdr:colOff>
      <xdr:row>59</xdr:row>
      <xdr:rowOff>62636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53763</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133058</xdr:rowOff>
    </xdr:from>
    <xdr:to>
      <xdr:col>36</xdr:col>
      <xdr:colOff>165100</xdr:colOff>
      <xdr:row>59</xdr:row>
      <xdr:rowOff>63208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54335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6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103315</xdr:rowOff>
    </xdr:from>
    <xdr:to>
      <xdr:col>55</xdr:col>
      <xdr:colOff>0</xdr:colOff>
      <xdr:row>78</xdr:row>
      <xdr:rowOff>38391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04965"/>
          <a:ext cx="838200" cy="10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103315</xdr:rowOff>
    </xdr:from>
    <xdr:to>
      <xdr:col>50</xdr:col>
      <xdr:colOff>114300</xdr:colOff>
      <xdr:row>77</xdr:row>
      <xdr:rowOff>109562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04965"/>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109562</xdr:rowOff>
    </xdr:from>
    <xdr:to>
      <xdr:col>45</xdr:col>
      <xdr:colOff>177800</xdr:colOff>
      <xdr:row>78</xdr:row>
      <xdr:rowOff>20713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11212"/>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144614</xdr:rowOff>
    </xdr:from>
    <xdr:to>
      <xdr:col>41</xdr:col>
      <xdr:colOff>50800</xdr:colOff>
      <xdr:row>78</xdr:row>
      <xdr:rowOff>20713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46264"/>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159041</xdr:rowOff>
    </xdr:from>
    <xdr:to>
      <xdr:col>55</xdr:col>
      <xdr:colOff>50800</xdr:colOff>
      <xdr:row>78</xdr:row>
      <xdr:rowOff>89191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137468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52515</xdr:rowOff>
    </xdr:from>
    <xdr:to>
      <xdr:col>50</xdr:col>
      <xdr:colOff>165100</xdr:colOff>
      <xdr:row>77</xdr:row>
      <xdr:rowOff>154115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145242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4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58762</xdr:rowOff>
    </xdr:from>
    <xdr:to>
      <xdr:col>46</xdr:col>
      <xdr:colOff>38100</xdr:colOff>
      <xdr:row>77</xdr:row>
      <xdr:rowOff>160362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151489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5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141363</xdr:rowOff>
    </xdr:from>
    <xdr:to>
      <xdr:col>41</xdr:col>
      <xdr:colOff>101600</xdr:colOff>
      <xdr:row>78</xdr:row>
      <xdr:rowOff>71513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62640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3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93814</xdr:rowOff>
    </xdr:from>
    <xdr:to>
      <xdr:col>36</xdr:col>
      <xdr:colOff>165100</xdr:colOff>
      <xdr:row>78</xdr:row>
      <xdr:rowOff>23964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15091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133432</xdr:rowOff>
    </xdr:from>
    <xdr:to>
      <xdr:col>55</xdr:col>
      <xdr:colOff>0</xdr:colOff>
      <xdr:row>98</xdr:row>
      <xdr:rowOff>89255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21182"/>
          <a:ext cx="838200" cy="47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133432</xdr:rowOff>
    </xdr:from>
    <xdr:to>
      <xdr:col>50</xdr:col>
      <xdr:colOff>114300</xdr:colOff>
      <xdr:row>96</xdr:row>
      <xdr:rowOff>43193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21182"/>
          <a:ext cx="889000" cy="8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136595</xdr:rowOff>
    </xdr:from>
    <xdr:to>
      <xdr:col>45</xdr:col>
      <xdr:colOff>177800</xdr:colOff>
      <xdr:row>96</xdr:row>
      <xdr:rowOff>43193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24345"/>
          <a:ext cx="889000" cy="7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136595</xdr:rowOff>
    </xdr:from>
    <xdr:to>
      <xdr:col>41</xdr:col>
      <xdr:colOff>50800</xdr:colOff>
      <xdr:row>98</xdr:row>
      <xdr:rowOff>4159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24345"/>
          <a:ext cx="889000" cy="3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38455</xdr:rowOff>
    </xdr:from>
    <xdr:to>
      <xdr:col>55</xdr:col>
      <xdr:colOff>50800</xdr:colOff>
      <xdr:row>98</xdr:row>
      <xdr:rowOff>140055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16882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82632</xdr:rowOff>
    </xdr:from>
    <xdr:to>
      <xdr:col>50</xdr:col>
      <xdr:colOff>165100</xdr:colOff>
      <xdr:row>96</xdr:row>
      <xdr:rowOff>12782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29309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163843</xdr:rowOff>
    </xdr:from>
    <xdr:to>
      <xdr:col>46</xdr:col>
      <xdr:colOff>38100</xdr:colOff>
      <xdr:row>96</xdr:row>
      <xdr:rowOff>93993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2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85795</xdr:rowOff>
    </xdr:from>
    <xdr:to>
      <xdr:col>41</xdr:col>
      <xdr:colOff>101600</xdr:colOff>
      <xdr:row>96</xdr:row>
      <xdr:rowOff>15945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32472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124809</xdr:rowOff>
    </xdr:from>
    <xdr:to>
      <xdr:col>36</xdr:col>
      <xdr:colOff>165100</xdr:colOff>
      <xdr:row>98</xdr:row>
      <xdr:rowOff>54959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46086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81655</xdr:rowOff>
    </xdr:from>
    <xdr:to>
      <xdr:col>85</xdr:col>
      <xdr:colOff>127000</xdr:colOff>
      <xdr:row>37</xdr:row>
      <xdr:rowOff>92246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25305"/>
          <a:ext cx="8382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81445</xdr:rowOff>
    </xdr:from>
    <xdr:to>
      <xdr:col>81</xdr:col>
      <xdr:colOff>50800</xdr:colOff>
      <xdr:row>37</xdr:row>
      <xdr:rowOff>92246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25095"/>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68624</xdr:rowOff>
    </xdr:from>
    <xdr:to>
      <xdr:col>76</xdr:col>
      <xdr:colOff>114300</xdr:colOff>
      <xdr:row>37</xdr:row>
      <xdr:rowOff>81445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12274"/>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40735</xdr:rowOff>
    </xdr:from>
    <xdr:to>
      <xdr:col>71</xdr:col>
      <xdr:colOff>177800</xdr:colOff>
      <xdr:row>37</xdr:row>
      <xdr:rowOff>68624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8438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30855</xdr:rowOff>
    </xdr:from>
    <xdr:to>
      <xdr:col>85</xdr:col>
      <xdr:colOff>177800</xdr:colOff>
      <xdr:row>37</xdr:row>
      <xdr:rowOff>132455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41446</xdr:rowOff>
    </xdr:from>
    <xdr:to>
      <xdr:col>81</xdr:col>
      <xdr:colOff>101600</xdr:colOff>
      <xdr:row>37</xdr:row>
      <xdr:rowOff>143046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134173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30645</xdr:rowOff>
    </xdr:from>
    <xdr:to>
      <xdr:col>76</xdr:col>
      <xdr:colOff>165100</xdr:colOff>
      <xdr:row>37</xdr:row>
      <xdr:rowOff>132245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148772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4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17824</xdr:rowOff>
    </xdr:from>
    <xdr:to>
      <xdr:col>72</xdr:col>
      <xdr:colOff>38100</xdr:colOff>
      <xdr:row>37</xdr:row>
      <xdr:rowOff>119424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135951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3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161385</xdr:rowOff>
    </xdr:from>
    <xdr:to>
      <xdr:col>67</xdr:col>
      <xdr:colOff>101600</xdr:colOff>
      <xdr:row>37</xdr:row>
      <xdr:rowOff>91535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0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154204</xdr:rowOff>
    </xdr:from>
    <xdr:to>
      <xdr:col>85</xdr:col>
      <xdr:colOff>127000</xdr:colOff>
      <xdr:row>55</xdr:row>
      <xdr:rowOff>149619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12504"/>
          <a:ext cx="838200" cy="16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154204</xdr:rowOff>
    </xdr:from>
    <xdr:to>
      <xdr:col>81</xdr:col>
      <xdr:colOff>50800</xdr:colOff>
      <xdr:row>56</xdr:row>
      <xdr:rowOff>136246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12504"/>
          <a:ext cx="889000" cy="3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136246</xdr:rowOff>
    </xdr:from>
    <xdr:to>
      <xdr:col>76</xdr:col>
      <xdr:colOff>114300</xdr:colOff>
      <xdr:row>57</xdr:row>
      <xdr:rowOff>33858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37446"/>
          <a:ext cx="889000" cy="6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33858</xdr:rowOff>
    </xdr:from>
    <xdr:to>
      <xdr:col>71</xdr:col>
      <xdr:colOff>177800</xdr:colOff>
      <xdr:row>57</xdr:row>
      <xdr:rowOff>76200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06508"/>
          <a:ext cx="889000" cy="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98819</xdr:rowOff>
    </xdr:from>
    <xdr:to>
      <xdr:col>85</xdr:col>
      <xdr:colOff>177800</xdr:colOff>
      <xdr:row>56</xdr:row>
      <xdr:rowOff>28969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2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121696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7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103404</xdr:rowOff>
    </xdr:from>
    <xdr:to>
      <xdr:col>81</xdr:col>
      <xdr:colOff>101600</xdr:colOff>
      <xdr:row>55</xdr:row>
      <xdr:rowOff>33554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50081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13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85446</xdr:rowOff>
    </xdr:from>
    <xdr:to>
      <xdr:col>76</xdr:col>
      <xdr:colOff>165100</xdr:colOff>
      <xdr:row>57</xdr:row>
      <xdr:rowOff>15596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32123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154508</xdr:rowOff>
    </xdr:from>
    <xdr:to>
      <xdr:col>72</xdr:col>
      <xdr:colOff>38100</xdr:colOff>
      <xdr:row>57</xdr:row>
      <xdr:rowOff>84658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101185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25400</xdr:rowOff>
    </xdr:from>
    <xdr:to>
      <xdr:col>67</xdr:col>
      <xdr:colOff>101600</xdr:colOff>
      <xdr:row>57</xdr:row>
      <xdr:rowOff>127000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143527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78403</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22953"/>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27603</xdr:rowOff>
    </xdr:from>
    <xdr:to>
      <xdr:col>67</xdr:col>
      <xdr:colOff>101600</xdr:colOff>
      <xdr:row>79</xdr:row>
      <xdr:rowOff>129203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145730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59017</xdr:rowOff>
    </xdr:from>
    <xdr:to>
      <xdr:col>85</xdr:col>
      <xdr:colOff>127000</xdr:colOff>
      <xdr:row>98</xdr:row>
      <xdr:rowOff>60540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861117"/>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52299</xdr:rowOff>
    </xdr:from>
    <xdr:to>
      <xdr:col>81</xdr:col>
      <xdr:colOff>50800</xdr:colOff>
      <xdr:row>98</xdr:row>
      <xdr:rowOff>59017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854399"/>
          <a:ext cx="8890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46076</xdr:rowOff>
    </xdr:from>
    <xdr:to>
      <xdr:col>76</xdr:col>
      <xdr:colOff>114300</xdr:colOff>
      <xdr:row>98</xdr:row>
      <xdr:rowOff>52299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84817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46076</xdr:rowOff>
    </xdr:from>
    <xdr:to>
      <xdr:col>71</xdr:col>
      <xdr:colOff>177800</xdr:colOff>
      <xdr:row>98</xdr:row>
      <xdr:rowOff>52960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848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9740</xdr:rowOff>
    </xdr:from>
    <xdr:to>
      <xdr:col>85</xdr:col>
      <xdr:colOff>177800</xdr:colOff>
      <xdr:row>98</xdr:row>
      <xdr:rowOff>111340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8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96117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8217</xdr:rowOff>
    </xdr:from>
    <xdr:to>
      <xdr:col>81</xdr:col>
      <xdr:colOff>101600</xdr:colOff>
      <xdr:row>98</xdr:row>
      <xdr:rowOff>109817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8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100944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9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1499</xdr:rowOff>
    </xdr:from>
    <xdr:to>
      <xdr:col>76</xdr:col>
      <xdr:colOff>165100</xdr:colOff>
      <xdr:row>98</xdr:row>
      <xdr:rowOff>103099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8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94226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166726</xdr:rowOff>
    </xdr:from>
    <xdr:to>
      <xdr:col>72</xdr:col>
      <xdr:colOff>38100</xdr:colOff>
      <xdr:row>98</xdr:row>
      <xdr:rowOff>96876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88003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9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2160</xdr:rowOff>
    </xdr:from>
    <xdr:to>
      <xdr:col>67</xdr:col>
      <xdr:colOff>101600</xdr:colOff>
      <xdr:row>98</xdr:row>
      <xdr:rowOff>103760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8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94887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前年度と比較して、</a:t>
          </a:r>
          <a:r>
            <a:rPr lang="ja-JP" altLang="ja-JP" sz="1100">
              <a:solidFill>
                <a:schemeClr val="dk1"/>
              </a:solidFill>
              <a:effectLst/>
              <a:latin typeface="+mn-ea"/>
              <a:ea typeface="+mn-ea"/>
              <a:cs typeface="+mn-cs"/>
            </a:rPr>
            <a:t>定額減税調整給付金給付事業</a:t>
          </a:r>
          <a:r>
            <a:rPr lang="ja-JP" altLang="en-US" sz="1100">
              <a:solidFill>
                <a:schemeClr val="dk1"/>
              </a:solidFill>
              <a:effectLst/>
              <a:latin typeface="+mn-ea"/>
              <a:ea typeface="+mn-ea"/>
              <a:cs typeface="+mn-cs"/>
            </a:rPr>
            <a:t>を実施した総務費については</a:t>
          </a:r>
          <a:r>
            <a:rPr kumimoji="1" lang="ja-JP" altLang="ja-JP" sz="1100">
              <a:solidFill>
                <a:schemeClr val="dk1"/>
              </a:solidFill>
              <a:effectLst/>
              <a:latin typeface="+mn-ea"/>
              <a:ea typeface="+mn-ea"/>
              <a:cs typeface="+mn-cs"/>
            </a:rPr>
            <a:t>住民一人当たり</a:t>
          </a:r>
          <a:r>
            <a:rPr kumimoji="1" lang="en-US" altLang="ja-JP" sz="1100">
              <a:solidFill>
                <a:schemeClr val="dk1"/>
              </a:solidFill>
              <a:effectLst/>
              <a:latin typeface="+mn-ea"/>
              <a:ea typeface="+mn-ea"/>
              <a:cs typeface="+mn-cs"/>
            </a:rPr>
            <a:t>215,413</a:t>
          </a:r>
          <a:r>
            <a:rPr kumimoji="1" lang="ja-JP" altLang="ja-JP" sz="1100">
              <a:solidFill>
                <a:schemeClr val="dk1"/>
              </a:solidFill>
              <a:effectLst/>
              <a:latin typeface="+mn-ea"/>
              <a:ea typeface="+mn-ea"/>
              <a:cs typeface="+mn-cs"/>
            </a:rPr>
            <a:t>円となっており</a:t>
          </a:r>
          <a:r>
            <a:rPr kumimoji="1" lang="en-US" altLang="ja-JP" sz="1100">
              <a:solidFill>
                <a:schemeClr val="dk1"/>
              </a:solidFill>
              <a:effectLst/>
              <a:latin typeface="+mn-ea"/>
              <a:ea typeface="+mn-ea"/>
              <a:cs typeface="+mn-cs"/>
            </a:rPr>
            <a:t>154,836</a:t>
          </a:r>
          <a:r>
            <a:rPr kumimoji="1" lang="ja-JP" altLang="ja-JP" sz="1100">
              <a:solidFill>
                <a:schemeClr val="dk1"/>
              </a:solidFill>
              <a:effectLst/>
              <a:latin typeface="+mn-ea"/>
              <a:ea typeface="+mn-ea"/>
              <a:cs typeface="+mn-cs"/>
            </a:rPr>
            <a:t>円</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増</a:t>
          </a:r>
          <a:r>
            <a:rPr kumimoji="1" lang="ja-JP" altLang="en-US" sz="1100">
              <a:solidFill>
                <a:schemeClr val="dk1"/>
              </a:solidFill>
              <a:effectLst/>
              <a:latin typeface="+mn-ea"/>
              <a:ea typeface="+mn-ea"/>
              <a:cs typeface="+mn-cs"/>
            </a:rPr>
            <a:t>となった。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一方で、教育費は</a:t>
          </a:r>
          <a:r>
            <a:rPr kumimoji="1" lang="ja-JP" altLang="ja-JP" sz="1100">
              <a:solidFill>
                <a:schemeClr val="dk1"/>
              </a:solidFill>
              <a:effectLst/>
              <a:latin typeface="+mn-lt"/>
              <a:ea typeface="+mn-ea"/>
              <a:cs typeface="+mn-cs"/>
            </a:rPr>
            <a:t>中央図書館改良事業が皆減となった</a:t>
          </a:r>
          <a:r>
            <a:rPr kumimoji="1" lang="ja-JP" altLang="en-US" sz="1100">
              <a:solidFill>
                <a:schemeClr val="dk1"/>
              </a:solidFill>
              <a:effectLst/>
              <a:latin typeface="+mn-ea"/>
              <a:ea typeface="+mn-ea"/>
              <a:cs typeface="+mn-cs"/>
            </a:rPr>
            <a:t>ほか、</a:t>
          </a:r>
          <a:r>
            <a:rPr kumimoji="1" lang="ja-JP" altLang="ja-JP" sz="1100">
              <a:solidFill>
                <a:schemeClr val="dk1"/>
              </a:solidFill>
              <a:effectLst/>
              <a:latin typeface="+mn-lt"/>
              <a:ea typeface="+mn-ea"/>
              <a:cs typeface="+mn-cs"/>
            </a:rPr>
            <a:t>基金の統合に伴い学校施設等整備基金費が皆減になった</a:t>
          </a:r>
          <a:r>
            <a:rPr kumimoji="1" lang="ja-JP" altLang="en-US" sz="1100">
              <a:solidFill>
                <a:schemeClr val="dk1"/>
              </a:solidFill>
              <a:effectLst/>
              <a:latin typeface="+mn-ea"/>
              <a:ea typeface="+mn-ea"/>
              <a:cs typeface="+mn-cs"/>
            </a:rPr>
            <a:t>こと等により</a:t>
          </a:r>
          <a:r>
            <a:rPr kumimoji="1" lang="en-US" altLang="ja-JP" sz="1100">
              <a:solidFill>
                <a:schemeClr val="dk1"/>
              </a:solidFill>
              <a:effectLst/>
              <a:latin typeface="+mn-ea"/>
              <a:ea typeface="+mn-ea"/>
              <a:cs typeface="+mn-cs"/>
            </a:rPr>
            <a:t>75,719</a:t>
          </a:r>
          <a:r>
            <a:rPr kumimoji="1" lang="ja-JP" altLang="en-US" sz="1100">
              <a:solidFill>
                <a:schemeClr val="dk1"/>
              </a:solidFill>
              <a:effectLst/>
              <a:latin typeface="+mn-ea"/>
              <a:ea typeface="+mn-ea"/>
              <a:cs typeface="+mn-cs"/>
            </a:rPr>
            <a:t>円で前年度比</a:t>
          </a:r>
          <a:r>
            <a:rPr kumimoji="1" lang="en-US" altLang="ja-JP" sz="1100">
              <a:solidFill>
                <a:schemeClr val="dk1"/>
              </a:solidFill>
              <a:effectLst/>
              <a:latin typeface="+mn-ea"/>
              <a:ea typeface="+mn-ea"/>
              <a:cs typeface="+mn-cs"/>
            </a:rPr>
            <a:t>13,139</a:t>
          </a:r>
          <a:r>
            <a:rPr kumimoji="1" lang="ja-JP" altLang="en-US" sz="1100">
              <a:solidFill>
                <a:schemeClr val="dk1"/>
              </a:solidFill>
              <a:effectLst/>
              <a:latin typeface="+mn-ea"/>
              <a:ea typeface="+mn-ea"/>
              <a:cs typeface="+mn-cs"/>
            </a:rPr>
            <a:t>円の減、土木費は</a:t>
          </a:r>
          <a:r>
            <a:rPr kumimoji="1" lang="ja-JP" altLang="ja-JP" sz="1100">
              <a:solidFill>
                <a:schemeClr val="dk1"/>
              </a:solidFill>
              <a:effectLst/>
              <a:latin typeface="+mn-ea"/>
              <a:ea typeface="+mn-ea"/>
              <a:cs typeface="+mn-cs"/>
            </a:rPr>
            <a:t>基金の統合に伴い</a:t>
          </a:r>
          <a:r>
            <a:rPr kumimoji="1" lang="ja-JP" altLang="en-US" sz="1100">
              <a:solidFill>
                <a:schemeClr val="dk1"/>
              </a:solidFill>
              <a:effectLst/>
              <a:latin typeface="+mn-ea"/>
              <a:ea typeface="+mn-ea"/>
              <a:cs typeface="+mn-cs"/>
            </a:rPr>
            <a:t>都市施設整備基金費が皆減になったほか、都市計画道路３・４・７号富士見通り線整備事業における事業費の減等により</a:t>
          </a:r>
          <a:r>
            <a:rPr kumimoji="1" lang="en-US" altLang="ja-JP" sz="1100">
              <a:solidFill>
                <a:schemeClr val="dk1"/>
              </a:solidFill>
              <a:effectLst/>
              <a:latin typeface="+mn-ea"/>
              <a:ea typeface="+mn-ea"/>
              <a:cs typeface="+mn-cs"/>
            </a:rPr>
            <a:t>26,648</a:t>
          </a:r>
          <a:r>
            <a:rPr kumimoji="1" lang="ja-JP" altLang="en-US" sz="1100">
              <a:solidFill>
                <a:schemeClr val="dk1"/>
              </a:solidFill>
              <a:effectLst/>
              <a:latin typeface="+mn-ea"/>
              <a:ea typeface="+mn-ea"/>
              <a:cs typeface="+mn-cs"/>
            </a:rPr>
            <a:t>円で前年度比</a:t>
          </a:r>
          <a:r>
            <a:rPr kumimoji="1" lang="en-US" altLang="ja-JP" sz="1100">
              <a:solidFill>
                <a:schemeClr val="dk1"/>
              </a:solidFill>
              <a:effectLst/>
              <a:latin typeface="+mn-ea"/>
              <a:ea typeface="+mn-ea"/>
              <a:cs typeface="+mn-cs"/>
            </a:rPr>
            <a:t>24,681</a:t>
          </a:r>
          <a:r>
            <a:rPr kumimoji="1" lang="ja-JP" altLang="en-US" sz="1100">
              <a:solidFill>
                <a:schemeClr val="dk1"/>
              </a:solidFill>
              <a:effectLst/>
              <a:latin typeface="+mn-ea"/>
              <a:ea typeface="+mn-ea"/>
              <a:cs typeface="+mn-cs"/>
            </a:rPr>
            <a:t>円の減となった。</a:t>
          </a:r>
          <a:endParaRPr lang="en-US" altLang="ja-JP" sz="1100">
            <a:solidFill>
              <a:schemeClr val="dk1"/>
            </a:solidFill>
            <a:effectLst/>
            <a:latin typeface="+mn-ea"/>
            <a:ea typeface="+mn-ea"/>
            <a:cs typeface="+mn-cs"/>
          </a:endParaRPr>
        </a:p>
        <a:p>
          <a:r>
            <a:rPr kumimoji="1" lang="ja-JP" altLang="en-US" sz="1100" b="0" i="0" baseline="0">
              <a:solidFill>
                <a:schemeClr val="dk1"/>
              </a:solidFill>
              <a:effectLst/>
              <a:latin typeface="+mn-ea"/>
              <a:ea typeface="+mn-ea"/>
              <a:cs typeface="+mn-cs"/>
            </a:rPr>
            <a:t>　また、</a:t>
          </a:r>
          <a:r>
            <a:rPr kumimoji="1" lang="ja-JP" altLang="ja-JP" sz="1100" b="0" i="0" baseline="0">
              <a:solidFill>
                <a:schemeClr val="dk1"/>
              </a:solidFill>
              <a:effectLst/>
              <a:latin typeface="+mn-ea"/>
              <a:ea typeface="+mn-ea"/>
              <a:cs typeface="+mn-cs"/>
            </a:rPr>
            <a:t>議会費、労働費</a:t>
          </a:r>
          <a:r>
            <a:rPr kumimoji="1" lang="ja-JP" altLang="en-US" sz="1100" b="0" i="0" baseline="0">
              <a:solidFill>
                <a:schemeClr val="dk1"/>
              </a:solidFill>
              <a:effectLst/>
              <a:latin typeface="+mn-ea"/>
              <a:ea typeface="+mn-ea"/>
              <a:cs typeface="+mn-cs"/>
            </a:rPr>
            <a:t>、民生費</a:t>
          </a:r>
          <a:r>
            <a:rPr kumimoji="1" lang="ja-JP" altLang="ja-JP" sz="1100" b="0" i="0" baseline="0">
              <a:solidFill>
                <a:schemeClr val="dk1"/>
              </a:solidFill>
              <a:effectLst/>
              <a:latin typeface="+mn-ea"/>
              <a:ea typeface="+mn-ea"/>
              <a:cs typeface="+mn-cs"/>
            </a:rPr>
            <a:t>の住民一人当たりの金額は類似団体平均、全国平均、東京都平均いずれよりも高い数値となっている。　</a:t>
          </a:r>
          <a:endParaRPr lang="ja-JP" altLang="ja-JP" sz="11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ea"/>
              <a:ea typeface="+mn-ea"/>
              <a:cs typeface="+mn-cs"/>
            </a:rPr>
            <a:t>　</a:t>
          </a:r>
          <a:r>
            <a:rPr kumimoji="1" lang="ja-JP" altLang="en-US" sz="1100" b="0" i="0" baseline="0">
              <a:solidFill>
                <a:schemeClr val="dk1"/>
              </a:solidFill>
              <a:effectLst/>
              <a:latin typeface="+mn-ea"/>
              <a:ea typeface="+mn-ea"/>
              <a:cs typeface="+mn-cs"/>
            </a:rPr>
            <a:t>標準財政規模比における</a:t>
          </a:r>
          <a:r>
            <a:rPr kumimoji="1" lang="ja-JP" altLang="ja-JP" sz="1100" b="0" i="0" baseline="0">
              <a:solidFill>
                <a:schemeClr val="dk1"/>
              </a:solidFill>
              <a:effectLst/>
              <a:latin typeface="+mn-ea"/>
              <a:ea typeface="+mn-ea"/>
              <a:cs typeface="+mn-cs"/>
            </a:rPr>
            <a:t>実質収支額は令和</a:t>
          </a:r>
          <a:r>
            <a:rPr kumimoji="1" lang="ja-JP" altLang="en-US" sz="1100" b="0" i="0" baseline="0">
              <a:solidFill>
                <a:schemeClr val="dk1"/>
              </a:solidFill>
              <a:effectLst/>
              <a:latin typeface="+mn-ea"/>
              <a:ea typeface="+mn-ea"/>
              <a:cs typeface="+mn-cs"/>
            </a:rPr>
            <a:t>２</a:t>
          </a:r>
          <a:r>
            <a:rPr kumimoji="1" lang="ja-JP" altLang="ja-JP" sz="1100" b="0" i="0" baseline="0">
              <a:solidFill>
                <a:schemeClr val="dk1"/>
              </a:solidFill>
              <a:effectLst/>
              <a:latin typeface="+mn-ea"/>
              <a:ea typeface="+mn-ea"/>
              <a:cs typeface="+mn-cs"/>
            </a:rPr>
            <a:t>年度以降、望ましいとされる</a:t>
          </a:r>
          <a:r>
            <a:rPr kumimoji="1" lang="en-US" altLang="ja-JP" sz="1100" b="0" i="0" baseline="0">
              <a:solidFill>
                <a:schemeClr val="dk1"/>
              </a:solidFill>
              <a:effectLst/>
              <a:latin typeface="+mn-ea"/>
              <a:ea typeface="+mn-ea"/>
              <a:cs typeface="+mn-cs"/>
            </a:rPr>
            <a:t>5</a:t>
          </a:r>
          <a:r>
            <a:rPr kumimoji="1" lang="ja-JP" altLang="ja-JP" sz="1100" b="0" i="0" baseline="0">
              <a:solidFill>
                <a:schemeClr val="dk1"/>
              </a:solidFill>
              <a:effectLst/>
              <a:latin typeface="+mn-ea"/>
              <a:ea typeface="+mn-ea"/>
              <a:cs typeface="+mn-cs"/>
            </a:rPr>
            <a:t>％を上回っている</a:t>
          </a:r>
          <a:r>
            <a:rPr kumimoji="1" lang="ja-JP" altLang="en-US" sz="1100" b="0" i="0" baseline="0">
              <a:solidFill>
                <a:schemeClr val="dk1"/>
              </a:solidFill>
              <a:effectLst/>
              <a:latin typeface="+mn-ea"/>
              <a:ea typeface="+mn-ea"/>
              <a:cs typeface="+mn-cs"/>
            </a:rPr>
            <a:t>。また、</a:t>
          </a:r>
          <a:r>
            <a:rPr kumimoji="1" lang="ja-JP" altLang="ja-JP" sz="1100" b="0" i="0" baseline="0">
              <a:solidFill>
                <a:schemeClr val="dk1"/>
              </a:solidFill>
              <a:effectLst/>
              <a:latin typeface="+mn-ea"/>
              <a:ea typeface="+mn-ea"/>
              <a:cs typeface="+mn-cs"/>
            </a:rPr>
            <a:t>実質単年度収支は</a:t>
          </a:r>
          <a:r>
            <a:rPr kumimoji="1" lang="ja-JP" altLang="en-US" sz="1100" b="0" i="0" baseline="0">
              <a:solidFill>
                <a:schemeClr val="dk1"/>
              </a:solidFill>
              <a:effectLst/>
              <a:latin typeface="+mn-ea"/>
              <a:ea typeface="+mn-ea"/>
              <a:cs typeface="+mn-cs"/>
            </a:rPr>
            <a:t>前年度が</a:t>
          </a:r>
          <a:r>
            <a:rPr kumimoji="1" lang="ja-JP" altLang="ja-JP" sz="1100" b="0" i="0" baseline="0">
              <a:solidFill>
                <a:schemeClr val="dk1"/>
              </a:solidFill>
              <a:effectLst/>
              <a:latin typeface="+mn-ea"/>
              <a:ea typeface="+mn-ea"/>
              <a:cs typeface="+mn-cs"/>
            </a:rPr>
            <a:t>赤字</a:t>
          </a:r>
          <a:r>
            <a:rPr kumimoji="1" lang="ja-JP" altLang="en-US" sz="1100" b="0" i="0" baseline="0">
              <a:solidFill>
                <a:schemeClr val="dk1"/>
              </a:solidFill>
              <a:effectLst/>
              <a:latin typeface="+mn-ea"/>
              <a:ea typeface="+mn-ea"/>
              <a:cs typeface="+mn-cs"/>
            </a:rPr>
            <a:t>であ</a:t>
          </a:r>
          <a:r>
            <a:rPr kumimoji="1" lang="ja-JP" altLang="ja-JP" sz="1100" b="0" i="0" baseline="0">
              <a:solidFill>
                <a:schemeClr val="dk1"/>
              </a:solidFill>
              <a:effectLst/>
              <a:latin typeface="+mn-ea"/>
              <a:ea typeface="+mn-ea"/>
              <a:cs typeface="+mn-cs"/>
            </a:rPr>
            <a:t>った</a:t>
          </a:r>
          <a:r>
            <a:rPr kumimoji="1" lang="ja-JP" altLang="en-US" sz="1100" b="0" i="0" baseline="0">
              <a:solidFill>
                <a:schemeClr val="dk1"/>
              </a:solidFill>
              <a:effectLst/>
              <a:latin typeface="+mn-ea"/>
              <a:ea typeface="+mn-ea"/>
              <a:cs typeface="+mn-cs"/>
            </a:rPr>
            <a:t>ものの、令和６年度は黒字となった</a:t>
          </a:r>
          <a:r>
            <a:rPr kumimoji="1" lang="ja-JP" altLang="ja-JP" sz="1100" b="0" i="0" baseline="0">
              <a:solidFill>
                <a:schemeClr val="dk1"/>
              </a:solidFill>
              <a:effectLst/>
              <a:latin typeface="+mn-ea"/>
              <a:ea typeface="+mn-ea"/>
              <a:cs typeface="+mn-cs"/>
            </a:rPr>
            <a:t>。令和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年度は財政調整基金の取り崩しを行ったが、決算剰余金を</a:t>
          </a:r>
          <a:r>
            <a:rPr kumimoji="1" lang="ja-JP" altLang="en-US" sz="1100" b="0" i="0" baseline="0">
              <a:solidFill>
                <a:schemeClr val="dk1"/>
              </a:solidFill>
              <a:effectLst/>
              <a:latin typeface="+mn-ea"/>
              <a:ea typeface="+mn-ea"/>
              <a:cs typeface="+mn-cs"/>
            </a:rPr>
            <a:t>まちづくり施設整備基金</a:t>
          </a:r>
          <a:r>
            <a:rPr kumimoji="1" lang="ja-JP" altLang="ja-JP" sz="1100" b="0" i="0" baseline="0">
              <a:solidFill>
                <a:schemeClr val="dk1"/>
              </a:solidFill>
              <a:effectLst/>
              <a:latin typeface="+mn-ea"/>
              <a:ea typeface="+mn-ea"/>
              <a:cs typeface="+mn-cs"/>
            </a:rPr>
            <a:t>へ積み増しており、施設の老朽化に伴う更新費用や突発的な財政需要への備えを進めることが出来ている。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今後も財政需要を鑑みつつ、歳入と歳出の均衡を図る必要がある。</a:t>
          </a:r>
          <a:endParaRPr lang="ja-JP" altLang="ja-JP" sz="11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　全ての会計において黒字決算となった。引き続き適正な財政運営に努めていく。</a:t>
          </a:r>
          <a:endParaRPr lang="ja-JP" altLang="ja-JP" sz="1100">
            <a:effectLst/>
          </a:endParaRPr>
        </a:p>
        <a:p>
          <a:r>
            <a:rPr kumimoji="1" lang="ja-JP" altLang="ja-JP" sz="1100" b="0" i="0" baseline="0">
              <a:solidFill>
                <a:schemeClr val="dk1"/>
              </a:solidFill>
              <a:effectLst/>
              <a:latin typeface="+mn-lt"/>
              <a:ea typeface="+mn-ea"/>
              <a:cs typeface="+mn-cs"/>
            </a:rPr>
            <a:t>　国民健康保険特別会計については、保険税の収納率向上や国・東京都からの交付金等の財源確保に努めること、また健康保持増進、早期予防対策等に取り組み、医療費の適正化を推進していく。</a:t>
          </a:r>
          <a:endParaRPr lang="ja-JP" altLang="ja-JP" sz="11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38692526</v>
      </c>
      <c r="BO4" s="358"/>
      <c r="BP4" s="358"/>
      <c r="BQ4" s="358"/>
      <c r="BR4" s="358"/>
      <c r="BS4" s="358"/>
      <c r="BT4" s="358"/>
      <c r="BU4" s="359"/>
      <c r="BV4" s="357">
        <v>32179342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11.1</v>
      </c>
      <c r="CU4" s="364"/>
      <c r="CV4" s="364"/>
      <c r="CW4" s="364"/>
      <c r="CX4" s="364"/>
      <c r="CY4" s="364"/>
      <c r="CZ4" s="364"/>
      <c r="DA4" s="365"/>
      <c r="DB4" s="363">
        <v>8.8000000000000007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37218383</v>
      </c>
      <c r="BO5" s="395"/>
      <c r="BP5" s="395"/>
      <c r="BQ5" s="395"/>
      <c r="BR5" s="395"/>
      <c r="BS5" s="395"/>
      <c r="BT5" s="395"/>
      <c r="BU5" s="396"/>
      <c r="BV5" s="394">
        <v>31003939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89.4</v>
      </c>
      <c r="CU5" s="392"/>
      <c r="CV5" s="392"/>
      <c r="CW5" s="392"/>
      <c r="CX5" s="392"/>
      <c r="CY5" s="392"/>
      <c r="CZ5" s="392"/>
      <c r="DA5" s="393"/>
      <c r="DB5" s="391">
        <v>88.5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1474143</v>
      </c>
      <c r="BO6" s="395"/>
      <c r="BP6" s="395"/>
      <c r="BQ6" s="395"/>
      <c r="BR6" s="395"/>
      <c r="BS6" s="395"/>
      <c r="BT6" s="395"/>
      <c r="BU6" s="396"/>
      <c r="BV6" s="394">
        <v>1175403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89.4</v>
      </c>
      <c r="CU6" s="432"/>
      <c r="CV6" s="432"/>
      <c r="CW6" s="432"/>
      <c r="CX6" s="432"/>
      <c r="CY6" s="432"/>
      <c r="CZ6" s="432"/>
      <c r="DA6" s="433"/>
      <c r="DB6" s="431">
        <v>88.5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46874</v>
      </c>
      <c r="BO7" s="395"/>
      <c r="BP7" s="395"/>
      <c r="BQ7" s="395"/>
      <c r="BR7" s="395"/>
      <c r="BS7" s="395"/>
      <c r="BT7" s="395"/>
      <c r="BU7" s="396"/>
      <c r="BV7" s="394">
        <v>68190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12810048</v>
      </c>
      <c r="CU7" s="395"/>
      <c r="CV7" s="395"/>
      <c r="CW7" s="395"/>
      <c r="CX7" s="395"/>
      <c r="CY7" s="395"/>
      <c r="CZ7" s="395"/>
      <c r="DA7" s="396"/>
      <c r="DB7" s="394">
        <v>12565340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1427269</v>
      </c>
      <c r="BO8" s="395"/>
      <c r="BP8" s="395"/>
      <c r="BQ8" s="395"/>
      <c r="BR8" s="395"/>
      <c r="BS8" s="395"/>
      <c r="BT8" s="395"/>
      <c r="BU8" s="396"/>
      <c r="BV8" s="394">
        <v>1107213</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0.71</v>
      </c>
      <c r="CU8" s="435"/>
      <c r="CV8" s="435"/>
      <c r="CW8" s="435"/>
      <c r="CX8" s="435"/>
      <c r="CY8" s="435"/>
      <c r="CZ8" s="435"/>
      <c r="DA8" s="436"/>
      <c r="DB8" s="434">
        <v>0.72</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56414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320056</v>
      </c>
      <c r="BO9" s="395"/>
      <c r="BP9" s="395"/>
      <c r="BQ9" s="395"/>
      <c r="BR9" s="395"/>
      <c r="BS9" s="395"/>
      <c r="BT9" s="395"/>
      <c r="BU9" s="396"/>
      <c r="BV9" s="394">
        <v>-530249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3.5</v>
      </c>
      <c r="CU9" s="392"/>
      <c r="CV9" s="392"/>
      <c r="CW9" s="392"/>
      <c r="CX9" s="392"/>
      <c r="CY9" s="392"/>
      <c r="CZ9" s="392"/>
      <c r="DA9" s="393"/>
      <c r="DB9" s="391">
        <v>3.4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58395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770367</v>
      </c>
      <c r="BO10" s="395"/>
      <c r="BP10" s="395"/>
      <c r="BQ10" s="395"/>
      <c r="BR10" s="395"/>
      <c r="BS10" s="395"/>
      <c r="BT10" s="395"/>
      <c r="BU10" s="396"/>
      <c r="BV10" s="394">
        <v>313548</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56582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820000</v>
      </c>
      <c r="BO12" s="395"/>
      <c r="BP12" s="395"/>
      <c r="BQ12" s="395"/>
      <c r="BR12" s="395"/>
      <c r="BS12" s="395"/>
      <c r="BT12" s="395"/>
      <c r="BU12" s="396"/>
      <c r="BV12" s="394">
        <v>530000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51976</v>
      </c>
      <c r="S13" s="479"/>
      <c r="T13" s="479"/>
      <c r="U13" s="479"/>
      <c r="V13" s="480"/>
      <c r="W13" s="410" t="s">
        <v>131</v>
      </c>
      <c r="X13" s="411"/>
      <c r="Y13" s="411"/>
      <c r="Z13" s="411"/>
      <c r="AA13" s="411"/>
      <c r="AB13" s="401"/>
      <c r="AC13" s="445">
        <v>121</v>
      </c>
      <c r="AD13" s="446"/>
      <c r="AE13" s="446"/>
      <c r="AF13" s="446"/>
      <c r="AG13" s="488"/>
      <c r="AH13" s="445">
        <v>126</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270423</v>
      </c>
      <c r="BO13" s="395"/>
      <c r="BP13" s="395"/>
      <c r="BQ13" s="395"/>
      <c r="BR13" s="395"/>
      <c r="BS13" s="395"/>
      <c r="BT13" s="395"/>
      <c r="BU13" s="396"/>
      <c r="BV13" s="394">
        <v>-746701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-2.5</v>
      </c>
      <c r="CU13" s="392"/>
      <c r="CV13" s="392"/>
      <c r="CW13" s="392"/>
      <c r="CX13" s="392"/>
      <c r="CY13" s="392"/>
      <c r="CZ13" s="392"/>
      <c r="DA13" s="393"/>
      <c r="DB13" s="391">
        <v>-2.8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56512</v>
      </c>
      <c r="S14" s="479"/>
      <c r="T14" s="479"/>
      <c r="U14" s="479"/>
      <c r="V14" s="480"/>
      <c r="W14" s="384"/>
      <c r="X14" s="385"/>
      <c r="Y14" s="385"/>
      <c r="Z14" s="385"/>
      <c r="AA14" s="385"/>
      <c r="AB14" s="374"/>
      <c r="AC14" s="481">
        <v>0.5</v>
      </c>
      <c r="AD14" s="482"/>
      <c r="AE14" s="482"/>
      <c r="AF14" s="482"/>
      <c r="AG14" s="483"/>
      <c r="AH14" s="481">
        <v>0.5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52374</v>
      </c>
      <c r="S15" s="479"/>
      <c r="T15" s="479"/>
      <c r="U15" s="479"/>
      <c r="V15" s="480"/>
      <c r="W15" s="410" t="s">
        <v>137</v>
      </c>
      <c r="X15" s="411"/>
      <c r="Y15" s="411"/>
      <c r="Z15" s="411"/>
      <c r="AA15" s="411"/>
      <c r="AB15" s="401"/>
      <c r="AC15" s="445">
        <v>4909</v>
      </c>
      <c r="AD15" s="446"/>
      <c r="AE15" s="446"/>
      <c r="AF15" s="446"/>
      <c r="AG15" s="488"/>
      <c r="AH15" s="445">
        <v>5703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7515305</v>
      </c>
      <c r="BO15" s="358"/>
      <c r="BP15" s="358"/>
      <c r="BQ15" s="358"/>
      <c r="BR15" s="358"/>
      <c r="BS15" s="358"/>
      <c r="BT15" s="358"/>
      <c r="BU15" s="359"/>
      <c r="BV15" s="357">
        <v>7509659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v>
      </c>
      <c r="AD16" s="482"/>
      <c r="AE16" s="482"/>
      <c r="AF16" s="482"/>
      <c r="AG16" s="483"/>
      <c r="AH16" s="481">
        <v>24.7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10765142</v>
      </c>
      <c r="BO16" s="395"/>
      <c r="BP16" s="395"/>
      <c r="BQ16" s="395"/>
      <c r="BR16" s="395"/>
      <c r="BS16" s="395"/>
      <c r="BT16" s="395"/>
      <c r="BU16" s="396"/>
      <c r="BV16" s="394">
        <v>10439973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17323</v>
      </c>
      <c r="AD17" s="446"/>
      <c r="AE17" s="446"/>
      <c r="AF17" s="446"/>
      <c r="AG17" s="488"/>
      <c r="AH17" s="445">
        <v>17282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9500510</v>
      </c>
      <c r="BO17" s="395"/>
      <c r="BP17" s="395"/>
      <c r="BQ17" s="395"/>
      <c r="BR17" s="395"/>
      <c r="BS17" s="395"/>
      <c r="BT17" s="395"/>
      <c r="BU17" s="396"/>
      <c r="BV17" s="394">
        <v>9501160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147</v>
      </c>
      <c r="C18" s="437"/>
      <c r="D18" s="437"/>
      <c r="E18" s="520"/>
      <c r="F18" s="520"/>
      <c r="G18" s="520"/>
      <c r="H18" s="520"/>
      <c r="I18" s="520"/>
      <c r="J18" s="520"/>
      <c r="K18" s="520"/>
      <c r="L18" s="521">
        <v>10.16</v>
      </c>
      <c r="M18" s="521"/>
      <c r="N18" s="521"/>
      <c r="O18" s="521"/>
      <c r="P18" s="521"/>
      <c r="Q18" s="521"/>
      <c r="R18" s="522"/>
      <c r="S18" s="522"/>
      <c r="T18" s="522"/>
      <c r="U18" s="522"/>
      <c r="V18" s="523"/>
      <c r="W18" s="412"/>
      <c r="X18" s="413"/>
      <c r="Y18" s="413"/>
      <c r="Z18" s="413"/>
      <c r="AA18" s="413"/>
      <c r="AB18" s="404"/>
      <c r="AC18" s="524">
        <v>77.5</v>
      </c>
      <c r="AD18" s="525"/>
      <c r="AE18" s="525"/>
      <c r="AF18" s="525"/>
      <c r="AG18" s="526"/>
      <c r="AH18" s="524">
        <v>74.8</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13241611</v>
      </c>
      <c r="BO18" s="395"/>
      <c r="BP18" s="395"/>
      <c r="BQ18" s="395"/>
      <c r="BR18" s="395"/>
      <c r="BS18" s="395"/>
      <c r="BT18" s="395"/>
      <c r="BU18" s="396"/>
      <c r="BV18" s="394">
        <v>12584076</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149</v>
      </c>
      <c r="C19" s="437"/>
      <c r="D19" s="437"/>
      <c r="E19" s="520"/>
      <c r="F19" s="520"/>
      <c r="G19" s="520"/>
      <c r="H19" s="520"/>
      <c r="I19" s="520"/>
      <c r="J19" s="520"/>
      <c r="K19" s="520"/>
      <c r="L19" s="528">
        <v>5553</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19453305</v>
      </c>
      <c r="BO19" s="395"/>
      <c r="BP19" s="395"/>
      <c r="BQ19" s="395"/>
      <c r="BR19" s="395"/>
      <c r="BS19" s="395"/>
      <c r="BT19" s="395"/>
      <c r="BU19" s="396"/>
      <c r="BV19" s="394">
        <v>19511097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151</v>
      </c>
      <c r="C20" s="437"/>
      <c r="D20" s="437"/>
      <c r="E20" s="520"/>
      <c r="F20" s="520"/>
      <c r="G20" s="520"/>
      <c r="H20" s="520"/>
      <c r="I20" s="520"/>
      <c r="J20" s="520"/>
      <c r="K20" s="520"/>
      <c r="L20" s="528">
        <v>28148</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6272086</v>
      </c>
      <c r="BO22" s="358"/>
      <c r="BP22" s="358"/>
      <c r="BQ22" s="358"/>
      <c r="BR22" s="358"/>
      <c r="BS22" s="358"/>
      <c r="BT22" s="358"/>
      <c r="BU22" s="359"/>
      <c r="BV22" s="357">
        <v>5919996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4946367</v>
      </c>
      <c r="BO23" s="395"/>
      <c r="BP23" s="395"/>
      <c r="BQ23" s="395"/>
      <c r="BR23" s="395"/>
      <c r="BS23" s="395"/>
      <c r="BT23" s="395"/>
      <c r="BU23" s="396"/>
      <c r="BV23" s="394">
        <v>4693782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9000</v>
      </c>
      <c r="R24" s="446"/>
      <c r="S24" s="446"/>
      <c r="T24" s="446"/>
      <c r="U24" s="446"/>
      <c r="V24" s="488"/>
      <c r="W24" s="540"/>
      <c r="X24" s="541"/>
      <c r="Y24" s="542"/>
      <c r="Z24" s="444" t="s">
        <v>162</v>
      </c>
      <c r="AA24" s="424"/>
      <c r="AB24" s="424"/>
      <c r="AC24" s="424"/>
      <c r="AD24" s="424"/>
      <c r="AE24" s="424"/>
      <c r="AF24" s="424"/>
      <c r="AG24" s="425"/>
      <c r="AH24" s="445">
        <v>368</v>
      </c>
      <c r="AI24" s="446"/>
      <c r="AJ24" s="446"/>
      <c r="AK24" s="446"/>
      <c r="AL24" s="488"/>
      <c r="AM24" s="445">
        <v>1152576</v>
      </c>
      <c r="AN24" s="446"/>
      <c r="AO24" s="446"/>
      <c r="AP24" s="446"/>
      <c r="AQ24" s="446"/>
      <c r="AR24" s="488"/>
      <c r="AS24" s="445">
        <v>3132</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3323200</v>
      </c>
      <c r="BO24" s="395"/>
      <c r="BP24" s="395"/>
      <c r="BQ24" s="395"/>
      <c r="BR24" s="395"/>
      <c r="BS24" s="395"/>
      <c r="BT24" s="395"/>
      <c r="BU24" s="396"/>
      <c r="BV24" s="394">
        <v>2601989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7740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4567258</v>
      </c>
      <c r="BO25" s="358"/>
      <c r="BP25" s="358"/>
      <c r="BQ25" s="358"/>
      <c r="BR25" s="358"/>
      <c r="BS25" s="358"/>
      <c r="BT25" s="358"/>
      <c r="BU25" s="359"/>
      <c r="BV25" s="357">
        <v>6688926</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7270</v>
      </c>
      <c r="R26" s="446"/>
      <c r="S26" s="446"/>
      <c r="T26" s="446"/>
      <c r="U26" s="446"/>
      <c r="V26" s="488"/>
      <c r="W26" s="540"/>
      <c r="X26" s="541"/>
      <c r="Y26" s="542"/>
      <c r="Z26" s="444" t="s">
        <v>168</v>
      </c>
      <c r="AA26" s="546"/>
      <c r="AB26" s="546"/>
      <c r="AC26" s="546"/>
      <c r="AD26" s="546"/>
      <c r="AE26" s="546"/>
      <c r="AF26" s="546"/>
      <c r="AG26" s="547"/>
      <c r="AH26" s="445">
        <v>10</v>
      </c>
      <c r="AI26" s="446"/>
      <c r="AJ26" s="446"/>
      <c r="AK26" s="446"/>
      <c r="AL26" s="488"/>
      <c r="AM26" s="445">
        <v>32910</v>
      </c>
      <c r="AN26" s="446"/>
      <c r="AO26" s="446"/>
      <c r="AP26" s="446"/>
      <c r="AQ26" s="446"/>
      <c r="AR26" s="488"/>
      <c r="AS26" s="445">
        <v>3291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5430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4850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2858330</v>
      </c>
      <c r="BO28" s="358"/>
      <c r="BP28" s="358"/>
      <c r="BQ28" s="358"/>
      <c r="BR28" s="358"/>
      <c r="BS28" s="358"/>
      <c r="BT28" s="358"/>
      <c r="BU28" s="359"/>
      <c r="BV28" s="357">
        <v>2907963</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17</v>
      </c>
      <c r="M29" s="446"/>
      <c r="N29" s="446"/>
      <c r="O29" s="446"/>
      <c r="P29" s="488"/>
      <c r="Q29" s="445">
        <v>4600</v>
      </c>
      <c r="R29" s="446"/>
      <c r="S29" s="446"/>
      <c r="T29" s="446"/>
      <c r="U29" s="446"/>
      <c r="V29" s="488"/>
      <c r="W29" s="543"/>
      <c r="X29" s="544"/>
      <c r="Y29" s="545"/>
      <c r="Z29" s="444" t="s">
        <v>178</v>
      </c>
      <c r="AA29" s="424"/>
      <c r="AB29" s="424"/>
      <c r="AC29" s="424"/>
      <c r="AD29" s="424"/>
      <c r="AE29" s="424"/>
      <c r="AF29" s="424"/>
      <c r="AG29" s="425"/>
      <c r="AH29" s="445">
        <v>370</v>
      </c>
      <c r="AI29" s="446"/>
      <c r="AJ29" s="446"/>
      <c r="AK29" s="446"/>
      <c r="AL29" s="488"/>
      <c r="AM29" s="445">
        <v>1161608</v>
      </c>
      <c r="AN29" s="446"/>
      <c r="AO29" s="446"/>
      <c r="AP29" s="446"/>
      <c r="AQ29" s="446"/>
      <c r="AR29" s="488"/>
      <c r="AS29" s="445">
        <v>3139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99.9</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8999086</v>
      </c>
      <c r="BO30" s="517"/>
      <c r="BP30" s="517"/>
      <c r="BQ30" s="517"/>
      <c r="BR30" s="517"/>
      <c r="BS30" s="517"/>
      <c r="BT30" s="517"/>
      <c r="BU30" s="518"/>
      <c r="BV30" s="516">
        <v>8901744</v>
      </c>
      <c r="BW30" s="517"/>
      <c r="BX30" s="517"/>
      <c r="BY30" s="517"/>
      <c r="BZ30" s="517"/>
      <c r="CA30" s="517"/>
      <c r="CB30" s="517"/>
      <c r="CC30" s="51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福生市国民健康保険特別会計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福生市下水道事業会計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福生病院企業団</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福生市土地開発公社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福生市介護保険特別会計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東京たま広域資源循環組合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福生市後期高齢者医療特別会計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西多摩衛生組合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瑞穂斎場組合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東京都市町村職員退職手当組合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東京都市町村議会議員公務災害補償等組合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東京市町村総合事務組合（一般会計）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東京市町村総合事務組合（東京都市町村民交通災害共済事業特別会計）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東京都後期高齢者医療広域連合（一般会計）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東京都後期高齢者医療広域連合（後期高齢者事業会計）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TtTi42H40H10ldgqCqkWmWLAyOTsaWjgoJ+pXzOCruT/s1/eIAWM8N+ZlstNSVlAgvK9IdOmHFpkxx37xrl+rw==" saltValue="2LpIiGUXRXEUn6FqihlC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5.09</v>
      </c>
      <c r="G34" s="33">
        <v>11.6</v>
      </c>
      <c r="H34" s="33">
        <v>13.41</v>
      </c>
      <c r="I34" s="33">
        <v>8.81</v>
      </c>
      <c r="J34" s="34">
        <v>11.14</v>
      </c>
      <c r="K34" s="22"/>
      <c r="L34" s="22"/>
      <c r="M34" s="22"/>
      <c r="N34" s="22"/>
      <c r="O34" s="22"/>
      <c r="P34" s="22"/>
    </row>
    <row r="35" spans="1:16" ht="39" customHeight="1" x14ac:dyDescent="0.2">
      <c r="A35" s="22"/>
      <c r="B35" s="35"/>
      <c r="C35" s="1132" t="s">
        <v>531</v>
      </c>
      <c r="D35" s="1132"/>
      <c r="E35" s="1133"/>
      <c r="F35" s="36">
        <v>4.41</v>
      </c>
      <c r="G35" s="37">
        <v>5.41</v>
      </c>
      <c r="H35" s="37">
        <v>5.47</v>
      </c>
      <c r="I35" s="37">
        <v>6.01</v>
      </c>
      <c r="J35" s="38">
        <v>8.57</v>
      </c>
      <c r="K35" s="22"/>
      <c r="L35" s="22"/>
      <c r="M35" s="22"/>
      <c r="N35" s="22"/>
      <c r="O35" s="22"/>
      <c r="P35" s="22"/>
    </row>
    <row r="36" spans="1:16" ht="39" customHeight="1" x14ac:dyDescent="0.2">
      <c r="A36" s="22"/>
      <c r="B36" s="35"/>
      <c r="C36" s="1132" t="s">
        <v>532</v>
      </c>
      <c r="D36" s="1132"/>
      <c r="E36" s="1133"/>
      <c r="F36" s="36">
        <v>2.81</v>
      </c>
      <c r="G36" s="37">
        <v>3.07</v>
      </c>
      <c r="H36" s="37">
        <v>2.7</v>
      </c>
      <c r="I36" s="37">
        <v>2.04</v>
      </c>
      <c r="J36" s="38">
        <v>2.67</v>
      </c>
      <c r="K36" s="22"/>
      <c r="L36" s="22"/>
      <c r="M36" s="22"/>
      <c r="N36" s="22"/>
      <c r="O36" s="22"/>
      <c r="P36" s="22"/>
    </row>
    <row r="37" spans="1:16" ht="39" customHeight="1" x14ac:dyDescent="0.2">
      <c r="A37" s="22"/>
      <c r="B37" s="35"/>
      <c r="C37" s="1132" t="s">
        <v>533</v>
      </c>
      <c r="D37" s="1132"/>
      <c r="E37" s="1133"/>
      <c r="F37" s="36">
        <v>1.97</v>
      </c>
      <c r="G37" s="37">
        <v>1.83</v>
      </c>
      <c r="H37" s="37">
        <v>1.55</v>
      </c>
      <c r="I37" s="37">
        <v>1.68</v>
      </c>
      <c r="J37" s="38">
        <v>2.36</v>
      </c>
      <c r="K37" s="22"/>
      <c r="L37" s="22"/>
      <c r="M37" s="22"/>
      <c r="N37" s="22"/>
      <c r="O37" s="22"/>
      <c r="P37" s="22"/>
    </row>
    <row r="38" spans="1:16" ht="39" customHeight="1" x14ac:dyDescent="0.2">
      <c r="A38" s="22"/>
      <c r="B38" s="35"/>
      <c r="C38" s="1132" t="s">
        <v>534</v>
      </c>
      <c r="D38" s="1132"/>
      <c r="E38" s="1133"/>
      <c r="F38" s="36">
        <v>0.23</v>
      </c>
      <c r="G38" s="37">
        <v>0.22</v>
      </c>
      <c r="H38" s="37">
        <v>0.2</v>
      </c>
      <c r="I38" s="37">
        <v>0.19</v>
      </c>
      <c r="J38" s="38">
        <v>0.17</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536</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75aHlMmGwLQNS/Id4QUOXNcB+V2/bmGVRKD7wHKdrz1YQkxXZ1yrN/6QObFIDk0b+wbe1IghAPWdimYvt3I4Q==" saltValue="IfSObeyordg3RDhNDVM3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732</v>
      </c>
      <c r="L45" s="58">
        <v>752</v>
      </c>
      <c r="M45" s="58">
        <v>724</v>
      </c>
      <c r="N45" s="58">
        <v>698</v>
      </c>
      <c r="O45" s="59">
        <v>692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196</v>
      </c>
      <c r="L48" s="62">
        <v>199</v>
      </c>
      <c r="M48" s="62">
        <v>195</v>
      </c>
      <c r="N48" s="62">
        <v>205</v>
      </c>
      <c r="O48" s="63">
        <v>203</v>
      </c>
      <c r="P48" s="46"/>
      <c r="Q48" s="46"/>
      <c r="R48" s="46"/>
      <c r="S48" s="46"/>
      <c r="T48" s="46"/>
      <c r="U48" s="46"/>
    </row>
    <row r="49" spans="1:21" ht="30.75" customHeight="1" x14ac:dyDescent="0.2">
      <c r="A49" s="46"/>
      <c r="B49" s="1140"/>
      <c r="C49" s="1141"/>
      <c r="D49" s="60"/>
      <c r="E49" s="1146" t="s">
        <v>14</v>
      </c>
      <c r="F49" s="1146"/>
      <c r="G49" s="1146"/>
      <c r="H49" s="1146"/>
      <c r="I49" s="1146"/>
      <c r="J49" s="1147"/>
      <c r="K49" s="61">
        <v>253</v>
      </c>
      <c r="L49" s="62">
        <v>225</v>
      </c>
      <c r="M49" s="62">
        <v>225</v>
      </c>
      <c r="N49" s="62">
        <v>207</v>
      </c>
      <c r="O49" s="63">
        <v>204</v>
      </c>
      <c r="P49" s="46"/>
      <c r="Q49" s="46"/>
      <c r="R49" s="46"/>
      <c r="S49" s="46"/>
      <c r="T49" s="46"/>
      <c r="U49" s="46"/>
    </row>
    <row r="50" spans="1:21" ht="30.75" customHeight="1" x14ac:dyDescent="0.2">
      <c r="A50" s="46"/>
      <c r="B50" s="1140"/>
      <c r="C50" s="1141"/>
      <c r="D50" s="60"/>
      <c r="E50" s="1146" t="s">
        <v>15</v>
      </c>
      <c r="F50" s="1146"/>
      <c r="G50" s="1146"/>
      <c r="H50" s="1146"/>
      <c r="I50" s="1146"/>
      <c r="J50" s="1147"/>
      <c r="K50" s="61">
        <v>12</v>
      </c>
      <c r="L50" s="62">
        <v>12</v>
      </c>
      <c r="M50" s="62">
        <v>19</v>
      </c>
      <c r="N50" s="62">
        <v>12</v>
      </c>
      <c r="O50" s="63">
        <v>32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1509</v>
      </c>
      <c r="L52" s="62">
        <v>1505</v>
      </c>
      <c r="M52" s="62">
        <v>1485</v>
      </c>
      <c r="N52" s="62">
        <v>1442</v>
      </c>
      <c r="O52" s="63">
        <v>1358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-316</v>
      </c>
      <c r="L53" s="67">
        <v>-317</v>
      </c>
      <c r="M53" s="67">
        <v>-322</v>
      </c>
      <c r="N53" s="67">
        <v>-320</v>
      </c>
      <c r="O53" s="68">
        <v>-227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NzufjO+reP7tM7JNBKdXEJ0+LRSsqljLNWPbYsXGt/ui0lMZYGZ/Da58vCoB3Y+ubBL47GukeYQECFinUjZcQ==" saltValue="+doAFPDvpHsYQbQBENrH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7075</v>
      </c>
      <c r="J41" s="331">
        <v>6598</v>
      </c>
      <c r="K41" s="331">
        <v>6074</v>
      </c>
      <c r="L41" s="331">
        <v>5920</v>
      </c>
      <c r="M41" s="332">
        <v>6272</v>
      </c>
    </row>
    <row r="42" spans="2:13" ht="27.75" customHeight="1" x14ac:dyDescent="0.2">
      <c r="B42" s="1171"/>
      <c r="C42" s="1172"/>
      <c r="D42" s="104"/>
      <c r="E42" s="1177" t="s">
        <v>32</v>
      </c>
      <c r="F42" s="1177"/>
      <c r="G42" s="1177"/>
      <c r="H42" s="1178"/>
      <c r="I42" s="333">
        <v>981</v>
      </c>
      <c r="J42" s="334">
        <v>999</v>
      </c>
      <c r="K42" s="334">
        <v>961</v>
      </c>
      <c r="L42" s="334">
        <v>942</v>
      </c>
      <c r="M42" s="335">
        <v>912</v>
      </c>
    </row>
    <row r="43" spans="2:13" ht="27.75" customHeight="1" x14ac:dyDescent="0.2">
      <c r="B43" s="1171"/>
      <c r="C43" s="1172"/>
      <c r="D43" s="104"/>
      <c r="E43" s="1177" t="s">
        <v>33</v>
      </c>
      <c r="F43" s="1177"/>
      <c r="G43" s="1177"/>
      <c r="H43" s="1178"/>
      <c r="I43" s="333">
        <v>1377</v>
      </c>
      <c r="J43" s="334">
        <v>1108</v>
      </c>
      <c r="K43" s="334">
        <v>1614</v>
      </c>
      <c r="L43" s="334">
        <v>1549</v>
      </c>
      <c r="M43" s="335">
        <v>1475</v>
      </c>
    </row>
    <row r="44" spans="2:13" ht="27.75" customHeight="1" x14ac:dyDescent="0.2">
      <c r="B44" s="1171"/>
      <c r="C44" s="1172"/>
      <c r="D44" s="104"/>
      <c r="E44" s="1177" t="s">
        <v>34</v>
      </c>
      <c r="F44" s="1177"/>
      <c r="G44" s="1177"/>
      <c r="H44" s="1178"/>
      <c r="I44" s="333">
        <v>1855</v>
      </c>
      <c r="J44" s="334">
        <v>1698</v>
      </c>
      <c r="K44" s="334">
        <v>1821</v>
      </c>
      <c r="L44" s="334">
        <v>1743</v>
      </c>
      <c r="M44" s="335">
        <v>1601</v>
      </c>
    </row>
    <row r="45" spans="2:13" ht="27.75" customHeight="1" x14ac:dyDescent="0.2">
      <c r="B45" s="1171"/>
      <c r="C45" s="1172"/>
      <c r="D45" s="104"/>
      <c r="E45" s="1177" t="s">
        <v>35</v>
      </c>
      <c r="F45" s="1177"/>
      <c r="G45" s="1177"/>
      <c r="H45" s="1178"/>
      <c r="I45" s="333">
        <v>3170</v>
      </c>
      <c r="J45" s="334">
        <v>3154</v>
      </c>
      <c r="K45" s="334">
        <v>3099</v>
      </c>
      <c r="L45" s="334">
        <v>3077</v>
      </c>
      <c r="M45" s="335">
        <v>3090</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7697</v>
      </c>
      <c r="J50" s="334">
        <v>8574</v>
      </c>
      <c r="K50" s="334">
        <v>9627</v>
      </c>
      <c r="L50" s="334">
        <v>10457</v>
      </c>
      <c r="M50" s="335">
        <v>10393</v>
      </c>
    </row>
    <row r="51" spans="2:13" ht="27.75" customHeight="1" x14ac:dyDescent="0.2">
      <c r="B51" s="1171"/>
      <c r="C51" s="1172"/>
      <c r="D51" s="104"/>
      <c r="E51" s="1177" t="s">
        <v>42</v>
      </c>
      <c r="F51" s="1177"/>
      <c r="G51" s="1177"/>
      <c r="H51" s="1178"/>
      <c r="I51" s="333">
        <v>2008</v>
      </c>
      <c r="J51" s="334">
        <v>1779</v>
      </c>
      <c r="K51" s="334">
        <v>2321</v>
      </c>
      <c r="L51" s="334">
        <v>2266</v>
      </c>
      <c r="M51" s="335">
        <v>2121</v>
      </c>
    </row>
    <row r="52" spans="2:13" ht="27.75" customHeight="1" x14ac:dyDescent="0.2">
      <c r="B52" s="1173"/>
      <c r="C52" s="1174"/>
      <c r="D52" s="104"/>
      <c r="E52" s="1177" t="s">
        <v>43</v>
      </c>
      <c r="F52" s="1177"/>
      <c r="G52" s="1177"/>
      <c r="H52" s="1178"/>
      <c r="I52" s="333">
        <v>13064</v>
      </c>
      <c r="J52" s="334">
        <v>12836</v>
      </c>
      <c r="K52" s="334">
        <v>12187</v>
      </c>
      <c r="L52" s="334">
        <v>11299</v>
      </c>
      <c r="M52" s="335">
        <v>10451</v>
      </c>
    </row>
    <row r="53" spans="2:13" ht="27.75" customHeight="1" thickBot="1" x14ac:dyDescent="0.25">
      <c r="B53" s="1184" t="s">
        <v>19</v>
      </c>
      <c r="C53" s="1185"/>
      <c r="D53" s="108"/>
      <c r="E53" s="1186" t="s">
        <v>44</v>
      </c>
      <c r="F53" s="1186"/>
      <c r="G53" s="1186"/>
      <c r="H53" s="1187"/>
      <c r="I53" s="336">
        <v>-8311</v>
      </c>
      <c r="J53" s="337">
        <v>-9633</v>
      </c>
      <c r="K53" s="337">
        <v>-10566</v>
      </c>
      <c r="L53" s="337">
        <v>-10791</v>
      </c>
      <c r="M53" s="338">
        <v>-9615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x1NfegGN7odRlOG/GkP23lNbKd/TciKuOnBTWeRL7Bl7pPmn1b96WUODQNcAUeocKomhRUL8L7Dke+kzAZzIQ==" saltValue="MJ8sOAICDVTnHUDABV1g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3124</v>
      </c>
      <c r="G55" s="339">
        <v>2908</v>
      </c>
      <c r="H55" s="340">
        <v>2858</v>
      </c>
    </row>
    <row r="56" spans="2:8" ht="52.5" customHeight="1" x14ac:dyDescent="0.2">
      <c r="B56" s="120"/>
      <c r="C56" s="1198" t="s">
        <v>47</v>
      </c>
      <c r="D56" s="1198"/>
      <c r="E56" s="1199"/>
      <c r="F56" s="341" t="s">
        <v>486</v>
      </c>
      <c r="G56" s="341" t="s">
        <v>486</v>
      </c>
      <c r="H56" s="342" t="s">
        <v>486</v>
      </c>
    </row>
    <row r="57" spans="2:8" ht="53.25" customHeight="1" x14ac:dyDescent="0.2">
      <c r="B57" s="120"/>
      <c r="C57" s="1200" t="s">
        <v>48</v>
      </c>
      <c r="D57" s="1200"/>
      <c r="E57" s="1201"/>
      <c r="F57" s="343">
        <v>7768</v>
      </c>
      <c r="G57" s="343">
        <v>8902</v>
      </c>
      <c r="H57" s="344">
        <v>8999</v>
      </c>
    </row>
    <row r="58" spans="2:8" ht="45.75" customHeight="1" x14ac:dyDescent="0.2">
      <c r="B58" s="121"/>
      <c r="C58" s="1188" t="s">
        <v>553</v>
      </c>
      <c r="D58" s="1189"/>
      <c r="E58" s="1190"/>
      <c r="F58" s="345" t="s">
        <v>486</v>
      </c>
      <c r="G58" s="345" t="s">
        <v>486</v>
      </c>
      <c r="H58" s="346">
        <v>6837</v>
      </c>
    </row>
    <row r="59" spans="2:8" ht="45.75" customHeight="1" x14ac:dyDescent="0.2">
      <c r="B59" s="121"/>
      <c r="C59" s="1188" t="s">
        <v>554</v>
      </c>
      <c r="D59" s="1189"/>
      <c r="E59" s="1190"/>
      <c r="F59" s="345">
        <v>1086</v>
      </c>
      <c r="G59" s="345">
        <v>1221</v>
      </c>
      <c r="H59" s="346">
        <v>1325</v>
      </c>
    </row>
    <row r="60" spans="2:8" ht="45.75" customHeight="1" x14ac:dyDescent="0.2">
      <c r="B60" s="121"/>
      <c r="C60" s="1188" t="s">
        <v>555</v>
      </c>
      <c r="D60" s="1189"/>
      <c r="E60" s="1190"/>
      <c r="F60" s="345">
        <v>424</v>
      </c>
      <c r="G60" s="345">
        <v>418</v>
      </c>
      <c r="H60" s="346">
        <v>420</v>
      </c>
    </row>
    <row r="61" spans="2:8" ht="45.75" customHeight="1" x14ac:dyDescent="0.2">
      <c r="B61" s="121"/>
      <c r="C61" s="1188" t="s">
        <v>556</v>
      </c>
      <c r="D61" s="1189"/>
      <c r="E61" s="1190"/>
      <c r="F61" s="345">
        <v>283</v>
      </c>
      <c r="G61" s="345">
        <v>243</v>
      </c>
      <c r="H61" s="346">
        <v>243</v>
      </c>
    </row>
    <row r="62" spans="2:8" ht="45.75" customHeight="1" thickBot="1" x14ac:dyDescent="0.25">
      <c r="B62" s="122"/>
      <c r="C62" s="1191" t="s">
        <v>557</v>
      </c>
      <c r="D62" s="1192"/>
      <c r="E62" s="1193"/>
      <c r="F62" s="347">
        <v>196</v>
      </c>
      <c r="G62" s="347">
        <v>159</v>
      </c>
      <c r="H62" s="348">
        <v>122</v>
      </c>
    </row>
    <row r="63" spans="2:8" ht="52.5" customHeight="1" thickBot="1" x14ac:dyDescent="0.25">
      <c r="B63" s="123"/>
      <c r="C63" s="1194" t="s">
        <v>49</v>
      </c>
      <c r="D63" s="1194"/>
      <c r="E63" s="1195"/>
      <c r="F63" s="349">
        <v>10893</v>
      </c>
      <c r="G63" s="349">
        <v>11810</v>
      </c>
      <c r="H63" s="350">
        <v>11857</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g7unIrse4ay1Z6eMYMEZaCFWUZbphi4rpzlQkmIkLf0j0ctGpaS00bnUU3dc6c1czDja6Cx/cbAG+m4uxkGWKA==" saltValue="CNyS7nX5PtzoZa9xL3hW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20311</v>
      </c>
      <c r="E3" s="142"/>
      <c r="F3" s="143">
        <v>45483</v>
      </c>
      <c r="G3" s="144"/>
      <c r="H3" s="145"/>
    </row>
    <row r="4" spans="1:8" x14ac:dyDescent="0.2">
      <c r="A4" s="146"/>
      <c r="B4" s="147"/>
      <c r="C4" s="148"/>
      <c r="D4" s="149">
        <v>10127</v>
      </c>
      <c r="E4" s="150"/>
      <c r="F4" s="151">
        <v>24241</v>
      </c>
      <c r="G4" s="152"/>
      <c r="H4" s="153"/>
    </row>
    <row r="5" spans="1:8" x14ac:dyDescent="0.2">
      <c r="A5" s="134" t="s">
        <v>518</v>
      </c>
      <c r="B5" s="139"/>
      <c r="C5" s="140"/>
      <c r="D5" s="141">
        <v>31006</v>
      </c>
      <c r="E5" s="142"/>
      <c r="F5" s="143">
        <v>45945</v>
      </c>
      <c r="G5" s="144"/>
      <c r="H5" s="145"/>
    </row>
    <row r="6" spans="1:8" x14ac:dyDescent="0.2">
      <c r="A6" s="146"/>
      <c r="B6" s="147"/>
      <c r="C6" s="148"/>
      <c r="D6" s="149">
        <v>8298</v>
      </c>
      <c r="E6" s="150"/>
      <c r="F6" s="151">
        <v>25180</v>
      </c>
      <c r="G6" s="152"/>
      <c r="H6" s="153"/>
    </row>
    <row r="7" spans="1:8" x14ac:dyDescent="0.2">
      <c r="A7" s="134" t="s">
        <v>519</v>
      </c>
      <c r="B7" s="139"/>
      <c r="C7" s="140"/>
      <c r="D7" s="141">
        <v>34263</v>
      </c>
      <c r="E7" s="142"/>
      <c r="F7" s="143">
        <v>44475</v>
      </c>
      <c r="G7" s="144"/>
      <c r="H7" s="145"/>
    </row>
    <row r="8" spans="1:8" x14ac:dyDescent="0.2">
      <c r="A8" s="146"/>
      <c r="B8" s="147"/>
      <c r="C8" s="148"/>
      <c r="D8" s="149">
        <v>12804</v>
      </c>
      <c r="E8" s="150"/>
      <c r="F8" s="151">
        <v>24780</v>
      </c>
      <c r="G8" s="152"/>
      <c r="H8" s="153"/>
    </row>
    <row r="9" spans="1:8" x14ac:dyDescent="0.2">
      <c r="A9" s="134" t="s">
        <v>520</v>
      </c>
      <c r="B9" s="139"/>
      <c r="C9" s="140"/>
      <c r="D9" s="141">
        <v>53244</v>
      </c>
      <c r="E9" s="142"/>
      <c r="F9" s="143">
        <v>45982</v>
      </c>
      <c r="G9" s="144"/>
      <c r="H9" s="145"/>
    </row>
    <row r="10" spans="1:8" x14ac:dyDescent="0.2">
      <c r="A10" s="146"/>
      <c r="B10" s="147"/>
      <c r="C10" s="148"/>
      <c r="D10" s="149">
        <v>14797</v>
      </c>
      <c r="E10" s="150"/>
      <c r="F10" s="151">
        <v>25583</v>
      </c>
      <c r="G10" s="152"/>
      <c r="H10" s="153"/>
    </row>
    <row r="11" spans="1:8" x14ac:dyDescent="0.2">
      <c r="A11" s="134" t="s">
        <v>521</v>
      </c>
      <c r="B11" s="139"/>
      <c r="C11" s="140"/>
      <c r="D11" s="141">
        <v>44586</v>
      </c>
      <c r="E11" s="142"/>
      <c r="F11" s="143">
        <v>50538</v>
      </c>
      <c r="G11" s="144"/>
      <c r="H11" s="145"/>
    </row>
    <row r="12" spans="1:8" x14ac:dyDescent="0.2">
      <c r="A12" s="146"/>
      <c r="B12" s="147"/>
      <c r="C12" s="154"/>
      <c r="D12" s="149">
        <v>31196</v>
      </c>
      <c r="E12" s="150"/>
      <c r="F12" s="151">
        <v>29053</v>
      </c>
      <c r="G12" s="152"/>
      <c r="H12" s="153"/>
    </row>
    <row r="13" spans="1:8" x14ac:dyDescent="0.2">
      <c r="A13" s="134"/>
      <c r="B13" s="139"/>
      <c r="C13" s="140"/>
      <c r="D13" s="141">
        <v>36682</v>
      </c>
      <c r="E13" s="142"/>
      <c r="F13" s="143">
        <v>46485</v>
      </c>
      <c r="G13" s="155"/>
      <c r="H13" s="145"/>
    </row>
    <row r="14" spans="1:8" x14ac:dyDescent="0.2">
      <c r="A14" s="146"/>
      <c r="B14" s="147"/>
      <c r="C14" s="148"/>
      <c r="D14" s="149">
        <v>15444</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5.0999999999999996</v>
      </c>
      <c r="C19" s="156">
        <f>ROUND(VALUE(SUBSTITUTE(実質収支比率等に係る経年分析!G$48,"▲","-")),2)</f>
        <v>11.6</v>
      </c>
      <c r="D19" s="156">
        <f>ROUND(VALUE(SUBSTITUTE(実質収支比率等に係る経年分析!H$48,"▲","-")),2)</f>
        <v>13.41</v>
      </c>
      <c r="E19" s="156">
        <f>ROUND(VALUE(SUBSTITUTE(実質収支比率等に係る経年分析!I$48,"▲","-")),2)</f>
        <v>8.81</v>
      </c>
      <c r="F19" s="156">
        <f>ROUND(VALUE(SUBSTITUTE(実質収支比率等に係る経年分析!J$48,"▲","-")),2)</f>
        <v>11.14</v>
      </c>
    </row>
    <row r="20" spans="1:11" x14ac:dyDescent="0.2">
      <c r="A20" s="156" t="s">
        <v>53</v>
      </c>
      <c r="B20" s="156">
        <f>ROUND(VALUE(SUBSTITUTE(実質収支比率等に係る経年分析!F$47,"▲","-")),2)</f>
        <v>25.73</v>
      </c>
      <c r="C20" s="156">
        <f>ROUND(VALUE(SUBSTITUTE(実質収支比率等に係る経年分析!G$47,"▲","-")),2)</f>
        <v>24.72</v>
      </c>
      <c r="D20" s="156">
        <f>ROUND(VALUE(SUBSTITUTE(実質収支比率等に係る経年分析!H$47,"▲","-")),2)</f>
        <v>25.59</v>
      </c>
      <c r="E20" s="156">
        <f>ROUND(VALUE(SUBSTITUTE(実質収支比率等に係る経年分析!I$47,"▲","-")),2)</f>
        <v>23.14</v>
      </c>
      <c r="F20" s="156">
        <f>ROUND(VALUE(SUBSTITUTE(実質収支比率等に係る経年分析!J$47,"▲","-")),2)</f>
        <v>22.31</v>
      </c>
    </row>
    <row r="21" spans="1:11" x14ac:dyDescent="0.2">
      <c r="A21" s="156" t="s">
        <v>54</v>
      </c>
      <c r="B21" s="156">
        <f>IF(ISNUMBER(VALUE(SUBSTITUTE(実質収支比率等に係る経年分析!F$49,"▲","-"))),ROUND(VALUE(SUBSTITUTE(実質収支比率等に係る経年分析!F$49,"▲","-")),2),NA())</f>
        <v>3.89</v>
      </c>
      <c r="C21" s="156">
        <f>IF(ISNUMBER(VALUE(SUBSTITUTE(実質収支比率等に係る経年分析!G$49,"▲","-"))),ROUND(VALUE(SUBSTITUTE(実質収支比率等に係る経年分析!G$49,"▲","-")),2),NA())</f>
        <v>7.24</v>
      </c>
      <c r="D21" s="156">
        <f>IF(ISNUMBER(VALUE(SUBSTITUTE(実質収支比率等に係る経年分析!H$49,"▲","-"))),ROUND(VALUE(SUBSTITUTE(実質収支比率等に係る経年分析!H$49,"▲","-")),2),NA())</f>
        <v>1.62</v>
      </c>
      <c r="E21" s="156">
        <f>IF(ISNUMBER(VALUE(SUBSTITUTE(実質収支比率等に係る経年分析!I$49,"▲","-"))),ROUND(VALUE(SUBSTITUTE(実質収支比率等に係る経年分析!I$49,"▲","-")),2),NA())</f>
        <v>-5.94</v>
      </c>
      <c r="F21" s="156">
        <f>IF(ISNUMBER(VALUE(SUBSTITUTE(実質収支比率等に係る経年分析!J$49,"▲","-"))),ROUND(VALUE(SUBSTITUTE(実質収支比率等に係る経年分析!J$49,"▲","-")),2),NA())</f>
        <v>2.11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福生市後期高齢者医療特別会計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0.17</v>
      </c>
    </row>
    <row r="33" spans="1:16" x14ac:dyDescent="0.2">
      <c r="A33" s="157" t="str">
        <f>IF(連結実質赤字比率に係る赤字・黒字の構成分析!C$37="",NA(),連結実質赤字比率に係る赤字・黒字の構成分析!C$37)</f>
        <v>福生市介護保険特別会計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2.36</v>
      </c>
    </row>
    <row r="34" spans="1:16" x14ac:dyDescent="0.2">
      <c r="A34" s="157" t="str">
        <f>IF(連結実質赤字比率に係る赤字・黒字の構成分析!C$36="",NA(),連結実質赤字比率に係る赤字・黒字の構成分析!C$36)</f>
        <v>福生市国民健康保険特別会計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2.81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3.07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2.67</v>
      </c>
    </row>
    <row r="35" spans="1:16" x14ac:dyDescent="0.2">
      <c r="A35" s="157" t="str">
        <f>IF(連結実質赤字比率に係る赤字・黒字の構成分析!C$35="",NA(),連結実質赤字比率に係る赤字・黒字の構成分析!C$35)</f>
        <v>福生市下水道事業会計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4.41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5.41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8.57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5.09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11.14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1509</v>
      </c>
      <c r="E42" s="158"/>
      <c r="F42" s="158"/>
      <c r="G42" s="158">
        <f>'実質公債費比率（分子）の構造'!L$52</f>
        <v>1505</v>
      </c>
      <c r="H42" s="158"/>
      <c r="I42" s="158"/>
      <c r="J42" s="158">
        <f>'実質公債費比率（分子）の構造'!M$52</f>
        <v>1485</v>
      </c>
      <c r="K42" s="158"/>
      <c r="L42" s="158"/>
      <c r="M42" s="158">
        <f>'実質公債費比率（分子）の構造'!N$52</f>
        <v>1442</v>
      </c>
      <c r="N42" s="158"/>
      <c r="O42" s="158"/>
      <c r="P42" s="158">
        <f>'実質公債費比率（分子）の構造'!O$52</f>
        <v>1358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12</v>
      </c>
      <c r="C44" s="158"/>
      <c r="D44" s="158"/>
      <c r="E44" s="158">
        <f>'実質公債費比率（分子）の構造'!L$50</f>
        <v>12</v>
      </c>
      <c r="F44" s="158"/>
      <c r="G44" s="158"/>
      <c r="H44" s="158">
        <f>'実質公債費比率（分子）の構造'!M$50</f>
        <v>19</v>
      </c>
      <c r="I44" s="158"/>
      <c r="J44" s="158"/>
      <c r="K44" s="158">
        <f>'実質公債費比率（分子）の構造'!N$50</f>
        <v>12</v>
      </c>
      <c r="L44" s="158"/>
      <c r="M44" s="158"/>
      <c r="N44" s="158">
        <f>'実質公債費比率（分子）の構造'!O$50</f>
        <v>32</v>
      </c>
      <c r="O44" s="158"/>
      <c r="P44" s="158"/>
    </row>
    <row r="45" spans="1:16" x14ac:dyDescent="0.2">
      <c r="A45" s="158" t="s">
        <v>63</v>
      </c>
      <c r="B45" s="158">
        <f>'実質公債費比率（分子）の構造'!K$49</f>
        <v>253</v>
      </c>
      <c r="C45" s="158"/>
      <c r="D45" s="158"/>
      <c r="E45" s="158">
        <f>'実質公債費比率（分子）の構造'!L$49</f>
        <v>225</v>
      </c>
      <c r="F45" s="158"/>
      <c r="G45" s="158"/>
      <c r="H45" s="158">
        <f>'実質公債費比率（分子）の構造'!M$49</f>
        <v>225</v>
      </c>
      <c r="I45" s="158"/>
      <c r="J45" s="158"/>
      <c r="K45" s="158">
        <f>'実質公債費比率（分子）の構造'!N$49</f>
        <v>207</v>
      </c>
      <c r="L45" s="158"/>
      <c r="M45" s="158"/>
      <c r="N45" s="158">
        <f>'実質公債費比率（分子）の構造'!O$49</f>
        <v>204</v>
      </c>
      <c r="O45" s="158"/>
      <c r="P45" s="158"/>
    </row>
    <row r="46" spans="1:16" x14ac:dyDescent="0.2">
      <c r="A46" s="158" t="s">
        <v>64</v>
      </c>
      <c r="B46" s="158">
        <f>'実質公債費比率（分子）の構造'!K$48</f>
        <v>196</v>
      </c>
      <c r="C46" s="158"/>
      <c r="D46" s="158"/>
      <c r="E46" s="158">
        <f>'実質公債費比率（分子）の構造'!L$48</f>
        <v>199</v>
      </c>
      <c r="F46" s="158"/>
      <c r="G46" s="158"/>
      <c r="H46" s="158">
        <f>'実質公債費比率（分子）の構造'!M$48</f>
        <v>195</v>
      </c>
      <c r="I46" s="158"/>
      <c r="J46" s="158"/>
      <c r="K46" s="158">
        <f>'実質公債費比率（分子）の構造'!N$48</f>
        <v>205</v>
      </c>
      <c r="L46" s="158"/>
      <c r="M46" s="158"/>
      <c r="N46" s="158">
        <f>'実質公債費比率（分子）の構造'!O$48</f>
        <v>203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732</v>
      </c>
      <c r="C49" s="158"/>
      <c r="D49" s="158"/>
      <c r="E49" s="158">
        <f>'実質公債費比率（分子）の構造'!L$45</f>
        <v>752</v>
      </c>
      <c r="F49" s="158"/>
      <c r="G49" s="158"/>
      <c r="H49" s="158">
        <f>'実質公債費比率（分子）の構造'!M$45</f>
        <v>724</v>
      </c>
      <c r="I49" s="158"/>
      <c r="J49" s="158"/>
      <c r="K49" s="158">
        <f>'実質公債費比率（分子）の構造'!N$45</f>
        <v>698</v>
      </c>
      <c r="L49" s="158"/>
      <c r="M49" s="158"/>
      <c r="N49" s="158">
        <f>'実質公債費比率（分子）の構造'!O$45</f>
        <v>692</v>
      </c>
      <c r="O49" s="158"/>
      <c r="P49" s="158"/>
    </row>
    <row r="50" spans="1:16" x14ac:dyDescent="0.2">
      <c r="A50" s="158" t="s">
        <v>67</v>
      </c>
      <c r="B50" s="158" t="e">
        <f>NA()</f>
        <v>#N/A</v>
      </c>
      <c r="C50" s="158">
        <f>IF(ISNUMBER('実質公債費比率（分子）の構造'!K$53),'実質公債費比率（分子）の構造'!K$53,NA())</f>
        <v>-316</v>
      </c>
      <c r="D50" s="158" t="e">
        <f>NA()</f>
        <v>#N/A</v>
      </c>
      <c r="E50" s="158" t="e">
        <f>NA()</f>
        <v>#N/A</v>
      </c>
      <c r="F50" s="158">
        <f>IF(ISNUMBER('実質公債費比率（分子）の構造'!L$53),'実質公債費比率（分子）の構造'!L$53,NA())</f>
        <v>-317</v>
      </c>
      <c r="G50" s="158" t="e">
        <f>NA()</f>
        <v>#N/A</v>
      </c>
      <c r="H50" s="158" t="e">
        <f>NA()</f>
        <v>#N/A</v>
      </c>
      <c r="I50" s="158">
        <f>IF(ISNUMBER('実質公債費比率（分子）の構造'!M$53),'実質公債費比率（分子）の構造'!M$53,NA())</f>
        <v>-322</v>
      </c>
      <c r="J50" s="158" t="e">
        <f>NA()</f>
        <v>#N/A</v>
      </c>
      <c r="K50" s="158" t="e">
        <f>NA()</f>
        <v>#N/A</v>
      </c>
      <c r="L50" s="158">
        <f>IF(ISNUMBER('実質公債費比率（分子）の構造'!N$53),'実質公債費比率（分子）の構造'!N$53,NA())</f>
        <v>-320</v>
      </c>
      <c r="M50" s="158" t="e">
        <f>NA()</f>
        <v>#N/A</v>
      </c>
      <c r="N50" s="158" t="e">
        <f>NA()</f>
        <v>#N/A</v>
      </c>
      <c r="O50" s="158">
        <f>IF(ISNUMBER('実質公債費比率（分子）の構造'!O$53),'実質公債費比率（分子）の構造'!O$53,NA())</f>
        <v>-227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13064</v>
      </c>
      <c r="E56" s="157"/>
      <c r="F56" s="157"/>
      <c r="G56" s="157">
        <f>'将来負担比率（分子）の構造'!J$52</f>
        <v>12836</v>
      </c>
      <c r="H56" s="157"/>
      <c r="I56" s="157"/>
      <c r="J56" s="157">
        <f>'将来負担比率（分子）の構造'!K$52</f>
        <v>12187</v>
      </c>
      <c r="K56" s="157"/>
      <c r="L56" s="157"/>
      <c r="M56" s="157">
        <f>'将来負担比率（分子）の構造'!L$52</f>
        <v>11299</v>
      </c>
      <c r="N56" s="157"/>
      <c r="O56" s="157"/>
      <c r="P56" s="157">
        <f>'将来負担比率（分子）の構造'!M$52</f>
        <v>10451</v>
      </c>
    </row>
    <row r="57" spans="1:16" x14ac:dyDescent="0.2">
      <c r="A57" s="157" t="s">
        <v>42</v>
      </c>
      <c r="B57" s="157"/>
      <c r="C57" s="157"/>
      <c r="D57" s="157">
        <f>'将来負担比率（分子）の構造'!I$51</f>
        <v>2008</v>
      </c>
      <c r="E57" s="157"/>
      <c r="F57" s="157"/>
      <c r="G57" s="157">
        <f>'将来負担比率（分子）の構造'!J$51</f>
        <v>1779</v>
      </c>
      <c r="H57" s="157"/>
      <c r="I57" s="157"/>
      <c r="J57" s="157">
        <f>'将来負担比率（分子）の構造'!K$51</f>
        <v>2321</v>
      </c>
      <c r="K57" s="157"/>
      <c r="L57" s="157"/>
      <c r="M57" s="157">
        <f>'将来負担比率（分子）の構造'!L$51</f>
        <v>2266</v>
      </c>
      <c r="N57" s="157"/>
      <c r="O57" s="157"/>
      <c r="P57" s="157">
        <f>'将来負担比率（分子）の構造'!M$51</f>
        <v>2121</v>
      </c>
    </row>
    <row r="58" spans="1:16" x14ac:dyDescent="0.2">
      <c r="A58" s="157" t="s">
        <v>41</v>
      </c>
      <c r="B58" s="157"/>
      <c r="C58" s="157"/>
      <c r="D58" s="157">
        <f>'将来負担比率（分子）の構造'!I$50</f>
        <v>7697</v>
      </c>
      <c r="E58" s="157"/>
      <c r="F58" s="157"/>
      <c r="G58" s="157">
        <f>'将来負担比率（分子）の構造'!J$50</f>
        <v>8574</v>
      </c>
      <c r="H58" s="157"/>
      <c r="I58" s="157"/>
      <c r="J58" s="157">
        <f>'将来負担比率（分子）の構造'!K$50</f>
        <v>9627</v>
      </c>
      <c r="K58" s="157"/>
      <c r="L58" s="157"/>
      <c r="M58" s="157">
        <f>'将来負担比率（分子）の構造'!L$50</f>
        <v>10457</v>
      </c>
      <c r="N58" s="157"/>
      <c r="O58" s="157"/>
      <c r="P58" s="157">
        <f>'将来負担比率（分子）の構造'!M$50</f>
        <v>10393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3170</v>
      </c>
      <c r="C62" s="157"/>
      <c r="D62" s="157"/>
      <c r="E62" s="157">
        <f>'将来負担比率（分子）の構造'!J$45</f>
        <v>3154</v>
      </c>
      <c r="F62" s="157"/>
      <c r="G62" s="157"/>
      <c r="H62" s="157">
        <f>'将来負担比率（分子）の構造'!K$45</f>
        <v>3099</v>
      </c>
      <c r="I62" s="157"/>
      <c r="J62" s="157"/>
      <c r="K62" s="157">
        <f>'将来負担比率（分子）の構造'!L$45</f>
        <v>3077</v>
      </c>
      <c r="L62" s="157"/>
      <c r="M62" s="157"/>
      <c r="N62" s="157">
        <f>'将来負担比率（分子）の構造'!M$45</f>
        <v>3090</v>
      </c>
      <c r="O62" s="157"/>
      <c r="P62" s="157"/>
    </row>
    <row r="63" spans="1:16" x14ac:dyDescent="0.2">
      <c r="A63" s="157" t="s">
        <v>34</v>
      </c>
      <c r="B63" s="157">
        <f>'将来負担比率（分子）の構造'!I$44</f>
        <v>1855</v>
      </c>
      <c r="C63" s="157"/>
      <c r="D63" s="157"/>
      <c r="E63" s="157">
        <f>'将来負担比率（分子）の構造'!J$44</f>
        <v>1698</v>
      </c>
      <c r="F63" s="157"/>
      <c r="G63" s="157"/>
      <c r="H63" s="157">
        <f>'将来負担比率（分子）の構造'!K$44</f>
        <v>1821</v>
      </c>
      <c r="I63" s="157"/>
      <c r="J63" s="157"/>
      <c r="K63" s="157">
        <f>'将来負担比率（分子）の構造'!L$44</f>
        <v>1743</v>
      </c>
      <c r="L63" s="157"/>
      <c r="M63" s="157"/>
      <c r="N63" s="157">
        <f>'将来負担比率（分子）の構造'!M$44</f>
        <v>1601</v>
      </c>
      <c r="O63" s="157"/>
      <c r="P63" s="157"/>
    </row>
    <row r="64" spans="1:16" x14ac:dyDescent="0.2">
      <c r="A64" s="157" t="s">
        <v>33</v>
      </c>
      <c r="B64" s="157">
        <f>'将来負担比率（分子）の構造'!I$43</f>
        <v>1377</v>
      </c>
      <c r="C64" s="157"/>
      <c r="D64" s="157"/>
      <c r="E64" s="157">
        <f>'将来負担比率（分子）の構造'!J$43</f>
        <v>1108</v>
      </c>
      <c r="F64" s="157"/>
      <c r="G64" s="157"/>
      <c r="H64" s="157">
        <f>'将来負担比率（分子）の構造'!K$43</f>
        <v>1614</v>
      </c>
      <c r="I64" s="157"/>
      <c r="J64" s="157"/>
      <c r="K64" s="157">
        <f>'将来負担比率（分子）の構造'!L$43</f>
        <v>1549</v>
      </c>
      <c r="L64" s="157"/>
      <c r="M64" s="157"/>
      <c r="N64" s="157">
        <f>'将来負担比率（分子）の構造'!M$43</f>
        <v>1475</v>
      </c>
      <c r="O64" s="157"/>
      <c r="P64" s="157"/>
    </row>
    <row r="65" spans="1:16" x14ac:dyDescent="0.2">
      <c r="A65" s="157" t="s">
        <v>32</v>
      </c>
      <c r="B65" s="157">
        <f>'将来負担比率（分子）の構造'!I$42</f>
        <v>981</v>
      </c>
      <c r="C65" s="157"/>
      <c r="D65" s="157"/>
      <c r="E65" s="157">
        <f>'将来負担比率（分子）の構造'!J$42</f>
        <v>999</v>
      </c>
      <c r="F65" s="157"/>
      <c r="G65" s="157"/>
      <c r="H65" s="157">
        <f>'将来負担比率（分子）の構造'!K$42</f>
        <v>961</v>
      </c>
      <c r="I65" s="157"/>
      <c r="J65" s="157"/>
      <c r="K65" s="157">
        <f>'将来負担比率（分子）の構造'!L$42</f>
        <v>942</v>
      </c>
      <c r="L65" s="157"/>
      <c r="M65" s="157"/>
      <c r="N65" s="157">
        <f>'将来負担比率（分子）の構造'!M$42</f>
        <v>912</v>
      </c>
      <c r="O65" s="157"/>
      <c r="P65" s="157"/>
    </row>
    <row r="66" spans="1:16" x14ac:dyDescent="0.2">
      <c r="A66" s="157" t="s">
        <v>31</v>
      </c>
      <c r="B66" s="157">
        <f>'将来負担比率（分子）の構造'!I$41</f>
        <v>7075</v>
      </c>
      <c r="C66" s="157"/>
      <c r="D66" s="157"/>
      <c r="E66" s="157">
        <f>'将来負担比率（分子）の構造'!J$41</f>
        <v>6598</v>
      </c>
      <c r="F66" s="157"/>
      <c r="G66" s="157"/>
      <c r="H66" s="157">
        <f>'将来負担比率（分子）の構造'!K$41</f>
        <v>6074</v>
      </c>
      <c r="I66" s="157"/>
      <c r="J66" s="157"/>
      <c r="K66" s="157">
        <f>'将来負担比率（分子）の構造'!L$41</f>
        <v>5920</v>
      </c>
      <c r="L66" s="157"/>
      <c r="M66" s="157"/>
      <c r="N66" s="157">
        <f>'将来負担比率（分子）の構造'!M$41</f>
        <v>6272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3124</v>
      </c>
      <c r="C72" s="161">
        <f>基金残高に係る経年分析!G55</f>
        <v>2908</v>
      </c>
      <c r="D72" s="161">
        <f>基金残高に係る経年分析!H55</f>
        <v>2858</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7768</v>
      </c>
      <c r="C74" s="161">
        <f>基金残高に係る経年分析!G57</f>
        <v>8902</v>
      </c>
      <c r="D74" s="161">
        <f>基金残高に係る経年分析!H57</f>
        <v>8999</v>
      </c>
    </row>
  </sheetData>
  <sheetProtection algorithmName="SHA-512" hashValue="YDDkUnCgvuZrAtH6knWI2XJdhYoZ3Kf88//xDPP6zxzXHtvOJCpVNdtw0G5s/9Dm4ddhdNnyZLJ6uYQA0XYRsA==" saltValue="rH5i1kBYVs4Geup8BnYD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8089218</v>
      </c>
      <c r="S5" s="600"/>
      <c r="T5" s="600"/>
      <c r="U5" s="600"/>
      <c r="V5" s="600"/>
      <c r="W5" s="600"/>
      <c r="X5" s="600"/>
      <c r="Y5" s="601"/>
      <c r="Z5" s="602">
        <v>20.9</v>
      </c>
      <c r="AA5" s="602"/>
      <c r="AB5" s="602"/>
      <c r="AC5" s="602"/>
      <c r="AD5" s="603">
        <v>7470192</v>
      </c>
      <c r="AE5" s="603"/>
      <c r="AF5" s="603"/>
      <c r="AG5" s="603"/>
      <c r="AH5" s="603"/>
      <c r="AI5" s="603"/>
      <c r="AJ5" s="603"/>
      <c r="AK5" s="603"/>
      <c r="AL5" s="604">
        <v>50.5</v>
      </c>
      <c r="AM5" s="605"/>
      <c r="AN5" s="605"/>
      <c r="AO5" s="606"/>
      <c r="AP5" s="596" t="s">
        <v>217</v>
      </c>
      <c r="AQ5" s="597"/>
      <c r="AR5" s="597"/>
      <c r="AS5" s="597"/>
      <c r="AT5" s="597"/>
      <c r="AU5" s="597"/>
      <c r="AV5" s="597"/>
      <c r="AW5" s="597"/>
      <c r="AX5" s="597"/>
      <c r="AY5" s="597"/>
      <c r="AZ5" s="597"/>
      <c r="BA5" s="597"/>
      <c r="BB5" s="597"/>
      <c r="BC5" s="597"/>
      <c r="BD5" s="597"/>
      <c r="BE5" s="597"/>
      <c r="BF5" s="598"/>
      <c r="BG5" s="610">
        <v>7470192</v>
      </c>
      <c r="BH5" s="611"/>
      <c r="BI5" s="611"/>
      <c r="BJ5" s="611"/>
      <c r="BK5" s="611"/>
      <c r="BL5" s="611"/>
      <c r="BM5" s="611"/>
      <c r="BN5" s="612"/>
      <c r="BO5" s="613">
        <v>92.3</v>
      </c>
      <c r="BP5" s="613"/>
      <c r="BQ5" s="613"/>
      <c r="BR5" s="613"/>
      <c r="BS5" s="614">
        <v>32627</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98741</v>
      </c>
      <c r="S6" s="611"/>
      <c r="T6" s="611"/>
      <c r="U6" s="611"/>
      <c r="V6" s="611"/>
      <c r="W6" s="611"/>
      <c r="X6" s="611"/>
      <c r="Y6" s="612"/>
      <c r="Z6" s="613">
        <v>0.3</v>
      </c>
      <c r="AA6" s="613"/>
      <c r="AB6" s="613"/>
      <c r="AC6" s="613"/>
      <c r="AD6" s="614">
        <v>98741</v>
      </c>
      <c r="AE6" s="614"/>
      <c r="AF6" s="614"/>
      <c r="AG6" s="614"/>
      <c r="AH6" s="614"/>
      <c r="AI6" s="614"/>
      <c r="AJ6" s="614"/>
      <c r="AK6" s="614"/>
      <c r="AL6" s="615">
        <v>0.7</v>
      </c>
      <c r="AM6" s="616"/>
      <c r="AN6" s="616"/>
      <c r="AO6" s="617"/>
      <c r="AP6" s="607" t="s">
        <v>222</v>
      </c>
      <c r="AQ6" s="608"/>
      <c r="AR6" s="608"/>
      <c r="AS6" s="608"/>
      <c r="AT6" s="608"/>
      <c r="AU6" s="608"/>
      <c r="AV6" s="608"/>
      <c r="AW6" s="608"/>
      <c r="AX6" s="608"/>
      <c r="AY6" s="608"/>
      <c r="AZ6" s="608"/>
      <c r="BA6" s="608"/>
      <c r="BB6" s="608"/>
      <c r="BC6" s="608"/>
      <c r="BD6" s="608"/>
      <c r="BE6" s="608"/>
      <c r="BF6" s="609"/>
      <c r="BG6" s="610">
        <v>7470192</v>
      </c>
      <c r="BH6" s="611"/>
      <c r="BI6" s="611"/>
      <c r="BJ6" s="611"/>
      <c r="BK6" s="611"/>
      <c r="BL6" s="611"/>
      <c r="BM6" s="611"/>
      <c r="BN6" s="612"/>
      <c r="BO6" s="613">
        <v>92.3</v>
      </c>
      <c r="BP6" s="613"/>
      <c r="BQ6" s="613"/>
      <c r="BR6" s="613"/>
      <c r="BS6" s="614">
        <v>32627</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287443</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287162</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20069</v>
      </c>
      <c r="S7" s="611"/>
      <c r="T7" s="611"/>
      <c r="U7" s="611"/>
      <c r="V7" s="611"/>
      <c r="W7" s="611"/>
      <c r="X7" s="611"/>
      <c r="Y7" s="612"/>
      <c r="Z7" s="613">
        <v>0.1</v>
      </c>
      <c r="AA7" s="613"/>
      <c r="AB7" s="613"/>
      <c r="AC7" s="613"/>
      <c r="AD7" s="614">
        <v>20069</v>
      </c>
      <c r="AE7" s="614"/>
      <c r="AF7" s="614"/>
      <c r="AG7" s="614"/>
      <c r="AH7" s="614"/>
      <c r="AI7" s="614"/>
      <c r="AJ7" s="614"/>
      <c r="AK7" s="614"/>
      <c r="AL7" s="615">
        <v>0.1</v>
      </c>
      <c r="AM7" s="616"/>
      <c r="AN7" s="616"/>
      <c r="AO7" s="617"/>
      <c r="AP7" s="607" t="s">
        <v>225</v>
      </c>
      <c r="AQ7" s="608"/>
      <c r="AR7" s="608"/>
      <c r="AS7" s="608"/>
      <c r="AT7" s="608"/>
      <c r="AU7" s="608"/>
      <c r="AV7" s="608"/>
      <c r="AW7" s="608"/>
      <c r="AX7" s="608"/>
      <c r="AY7" s="608"/>
      <c r="AZ7" s="608"/>
      <c r="BA7" s="608"/>
      <c r="BB7" s="608"/>
      <c r="BC7" s="608"/>
      <c r="BD7" s="608"/>
      <c r="BE7" s="608"/>
      <c r="BF7" s="609"/>
      <c r="BG7" s="610">
        <v>3638272</v>
      </c>
      <c r="BH7" s="611"/>
      <c r="BI7" s="611"/>
      <c r="BJ7" s="611"/>
      <c r="BK7" s="611"/>
      <c r="BL7" s="611"/>
      <c r="BM7" s="611"/>
      <c r="BN7" s="612"/>
      <c r="BO7" s="613">
        <v>45</v>
      </c>
      <c r="BP7" s="613"/>
      <c r="BQ7" s="613"/>
      <c r="BR7" s="613"/>
      <c r="BS7" s="614">
        <v>32627</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12188496</v>
      </c>
      <c r="CS7" s="611"/>
      <c r="CT7" s="611"/>
      <c r="CU7" s="611"/>
      <c r="CV7" s="611"/>
      <c r="CW7" s="611"/>
      <c r="CX7" s="611"/>
      <c r="CY7" s="612"/>
      <c r="CZ7" s="613">
        <v>32.700000000000003</v>
      </c>
      <c r="DA7" s="613"/>
      <c r="DB7" s="613"/>
      <c r="DC7" s="613"/>
      <c r="DD7" s="619">
        <v>932806</v>
      </c>
      <c r="DE7" s="611"/>
      <c r="DF7" s="611"/>
      <c r="DG7" s="611"/>
      <c r="DH7" s="611"/>
      <c r="DI7" s="611"/>
      <c r="DJ7" s="611"/>
      <c r="DK7" s="611"/>
      <c r="DL7" s="611"/>
      <c r="DM7" s="611"/>
      <c r="DN7" s="611"/>
      <c r="DO7" s="611"/>
      <c r="DP7" s="612"/>
      <c r="DQ7" s="619">
        <v>4128362</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103138</v>
      </c>
      <c r="S8" s="611"/>
      <c r="T8" s="611"/>
      <c r="U8" s="611"/>
      <c r="V8" s="611"/>
      <c r="W8" s="611"/>
      <c r="X8" s="611"/>
      <c r="Y8" s="612"/>
      <c r="Z8" s="613">
        <v>0.3</v>
      </c>
      <c r="AA8" s="613"/>
      <c r="AB8" s="613"/>
      <c r="AC8" s="613"/>
      <c r="AD8" s="614">
        <v>103138</v>
      </c>
      <c r="AE8" s="614"/>
      <c r="AF8" s="614"/>
      <c r="AG8" s="614"/>
      <c r="AH8" s="614"/>
      <c r="AI8" s="614"/>
      <c r="AJ8" s="614"/>
      <c r="AK8" s="614"/>
      <c r="AL8" s="615">
        <v>0.7</v>
      </c>
      <c r="AM8" s="616"/>
      <c r="AN8" s="616"/>
      <c r="AO8" s="617"/>
      <c r="AP8" s="607" t="s">
        <v>228</v>
      </c>
      <c r="AQ8" s="608"/>
      <c r="AR8" s="608"/>
      <c r="AS8" s="608"/>
      <c r="AT8" s="608"/>
      <c r="AU8" s="608"/>
      <c r="AV8" s="608"/>
      <c r="AW8" s="608"/>
      <c r="AX8" s="608"/>
      <c r="AY8" s="608"/>
      <c r="AZ8" s="608"/>
      <c r="BA8" s="608"/>
      <c r="BB8" s="608"/>
      <c r="BC8" s="608"/>
      <c r="BD8" s="608"/>
      <c r="BE8" s="608"/>
      <c r="BF8" s="609"/>
      <c r="BG8" s="610">
        <v>92847</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14204093</v>
      </c>
      <c r="CS8" s="611"/>
      <c r="CT8" s="611"/>
      <c r="CU8" s="611"/>
      <c r="CV8" s="611"/>
      <c r="CW8" s="611"/>
      <c r="CX8" s="611"/>
      <c r="CY8" s="612"/>
      <c r="CZ8" s="613">
        <v>38.200000000000003</v>
      </c>
      <c r="DA8" s="613"/>
      <c r="DB8" s="613"/>
      <c r="DC8" s="613"/>
      <c r="DD8" s="619">
        <v>15930</v>
      </c>
      <c r="DE8" s="611"/>
      <c r="DF8" s="611"/>
      <c r="DG8" s="611"/>
      <c r="DH8" s="611"/>
      <c r="DI8" s="611"/>
      <c r="DJ8" s="611"/>
      <c r="DK8" s="611"/>
      <c r="DL8" s="611"/>
      <c r="DM8" s="611"/>
      <c r="DN8" s="611"/>
      <c r="DO8" s="611"/>
      <c r="DP8" s="612"/>
      <c r="DQ8" s="619">
        <v>6737187</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150174</v>
      </c>
      <c r="S9" s="611"/>
      <c r="T9" s="611"/>
      <c r="U9" s="611"/>
      <c r="V9" s="611"/>
      <c r="W9" s="611"/>
      <c r="X9" s="611"/>
      <c r="Y9" s="612"/>
      <c r="Z9" s="613">
        <v>0.4</v>
      </c>
      <c r="AA9" s="613"/>
      <c r="AB9" s="613"/>
      <c r="AC9" s="613"/>
      <c r="AD9" s="614">
        <v>150174</v>
      </c>
      <c r="AE9" s="614"/>
      <c r="AF9" s="614"/>
      <c r="AG9" s="614"/>
      <c r="AH9" s="614"/>
      <c r="AI9" s="614"/>
      <c r="AJ9" s="614"/>
      <c r="AK9" s="614"/>
      <c r="AL9" s="615">
        <v>1</v>
      </c>
      <c r="AM9" s="616"/>
      <c r="AN9" s="616"/>
      <c r="AO9" s="617"/>
      <c r="AP9" s="607" t="s">
        <v>231</v>
      </c>
      <c r="AQ9" s="608"/>
      <c r="AR9" s="608"/>
      <c r="AS9" s="608"/>
      <c r="AT9" s="608"/>
      <c r="AU9" s="608"/>
      <c r="AV9" s="608"/>
      <c r="AW9" s="608"/>
      <c r="AX9" s="608"/>
      <c r="AY9" s="608"/>
      <c r="AZ9" s="608"/>
      <c r="BA9" s="608"/>
      <c r="BB9" s="608"/>
      <c r="BC9" s="608"/>
      <c r="BD9" s="608"/>
      <c r="BE9" s="608"/>
      <c r="BF9" s="609"/>
      <c r="BG9" s="610">
        <v>3186869</v>
      </c>
      <c r="BH9" s="611"/>
      <c r="BI9" s="611"/>
      <c r="BJ9" s="611"/>
      <c r="BK9" s="611"/>
      <c r="BL9" s="611"/>
      <c r="BM9" s="611"/>
      <c r="BN9" s="612"/>
      <c r="BO9" s="613">
        <v>39.4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2614978</v>
      </c>
      <c r="CS9" s="611"/>
      <c r="CT9" s="611"/>
      <c r="CU9" s="611"/>
      <c r="CV9" s="611"/>
      <c r="CW9" s="611"/>
      <c r="CX9" s="611"/>
      <c r="CY9" s="612"/>
      <c r="CZ9" s="613">
        <v>7</v>
      </c>
      <c r="DA9" s="613"/>
      <c r="DB9" s="613"/>
      <c r="DC9" s="613"/>
      <c r="DD9" s="619" t="s">
        <v>122</v>
      </c>
      <c r="DE9" s="611"/>
      <c r="DF9" s="611"/>
      <c r="DG9" s="611"/>
      <c r="DH9" s="611"/>
      <c r="DI9" s="611"/>
      <c r="DJ9" s="611"/>
      <c r="DK9" s="611"/>
      <c r="DL9" s="611"/>
      <c r="DM9" s="611"/>
      <c r="DN9" s="611"/>
      <c r="DO9" s="611"/>
      <c r="DP9" s="612"/>
      <c r="DQ9" s="619">
        <v>1540031</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141350</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217246</v>
      </c>
      <c r="CS10" s="611"/>
      <c r="CT10" s="611"/>
      <c r="CU10" s="611"/>
      <c r="CV10" s="611"/>
      <c r="CW10" s="611"/>
      <c r="CX10" s="611"/>
      <c r="CY10" s="612"/>
      <c r="CZ10" s="613">
        <v>0.6</v>
      </c>
      <c r="DA10" s="613"/>
      <c r="DB10" s="613"/>
      <c r="DC10" s="613"/>
      <c r="DD10" s="619" t="s">
        <v>122</v>
      </c>
      <c r="DE10" s="611"/>
      <c r="DF10" s="611"/>
      <c r="DG10" s="611"/>
      <c r="DH10" s="611"/>
      <c r="DI10" s="611"/>
      <c r="DJ10" s="611"/>
      <c r="DK10" s="611"/>
      <c r="DL10" s="611"/>
      <c r="DM10" s="611"/>
      <c r="DN10" s="611"/>
      <c r="DO10" s="611"/>
      <c r="DP10" s="612"/>
      <c r="DQ10" s="619">
        <v>178004</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1375840</v>
      </c>
      <c r="S11" s="611"/>
      <c r="T11" s="611"/>
      <c r="U11" s="611"/>
      <c r="V11" s="611"/>
      <c r="W11" s="611"/>
      <c r="X11" s="611"/>
      <c r="Y11" s="612"/>
      <c r="Z11" s="615">
        <v>3.6</v>
      </c>
      <c r="AA11" s="616"/>
      <c r="AB11" s="616"/>
      <c r="AC11" s="622"/>
      <c r="AD11" s="619">
        <v>1375840</v>
      </c>
      <c r="AE11" s="611"/>
      <c r="AF11" s="611"/>
      <c r="AG11" s="611"/>
      <c r="AH11" s="611"/>
      <c r="AI11" s="611"/>
      <c r="AJ11" s="611"/>
      <c r="AK11" s="612"/>
      <c r="AL11" s="615">
        <v>9.3000000000000007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217206</v>
      </c>
      <c r="BH11" s="611"/>
      <c r="BI11" s="611"/>
      <c r="BJ11" s="611"/>
      <c r="BK11" s="611"/>
      <c r="BL11" s="611"/>
      <c r="BM11" s="611"/>
      <c r="BN11" s="612"/>
      <c r="BO11" s="613">
        <v>2.7</v>
      </c>
      <c r="BP11" s="613"/>
      <c r="BQ11" s="613"/>
      <c r="BR11" s="613"/>
      <c r="BS11" s="614">
        <v>32627</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50188</v>
      </c>
      <c r="CS11" s="611"/>
      <c r="CT11" s="611"/>
      <c r="CU11" s="611"/>
      <c r="CV11" s="611"/>
      <c r="CW11" s="611"/>
      <c r="CX11" s="611"/>
      <c r="CY11" s="612"/>
      <c r="CZ11" s="613">
        <v>0.1</v>
      </c>
      <c r="DA11" s="613"/>
      <c r="DB11" s="613"/>
      <c r="DC11" s="613"/>
      <c r="DD11" s="619">
        <v>2376</v>
      </c>
      <c r="DE11" s="611"/>
      <c r="DF11" s="611"/>
      <c r="DG11" s="611"/>
      <c r="DH11" s="611"/>
      <c r="DI11" s="611"/>
      <c r="DJ11" s="611"/>
      <c r="DK11" s="611"/>
      <c r="DL11" s="611"/>
      <c r="DM11" s="611"/>
      <c r="DN11" s="611"/>
      <c r="DO11" s="611"/>
      <c r="DP11" s="612"/>
      <c r="DQ11" s="619">
        <v>48269</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3279562</v>
      </c>
      <c r="BH12" s="611"/>
      <c r="BI12" s="611"/>
      <c r="BJ12" s="611"/>
      <c r="BK12" s="611"/>
      <c r="BL12" s="611"/>
      <c r="BM12" s="611"/>
      <c r="BN12" s="612"/>
      <c r="BO12" s="613">
        <v>40.5</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263642</v>
      </c>
      <c r="CS12" s="611"/>
      <c r="CT12" s="611"/>
      <c r="CU12" s="611"/>
      <c r="CV12" s="611"/>
      <c r="CW12" s="611"/>
      <c r="CX12" s="611"/>
      <c r="CY12" s="612"/>
      <c r="CZ12" s="613">
        <v>0.7</v>
      </c>
      <c r="DA12" s="613"/>
      <c r="DB12" s="613"/>
      <c r="DC12" s="613"/>
      <c r="DD12" s="619" t="s">
        <v>122</v>
      </c>
      <c r="DE12" s="611"/>
      <c r="DF12" s="611"/>
      <c r="DG12" s="611"/>
      <c r="DH12" s="611"/>
      <c r="DI12" s="611"/>
      <c r="DJ12" s="611"/>
      <c r="DK12" s="611"/>
      <c r="DL12" s="611"/>
      <c r="DM12" s="611"/>
      <c r="DN12" s="611"/>
      <c r="DO12" s="611"/>
      <c r="DP12" s="612"/>
      <c r="DQ12" s="619">
        <v>205678</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v>340</v>
      </c>
      <c r="S13" s="611"/>
      <c r="T13" s="611"/>
      <c r="U13" s="611"/>
      <c r="V13" s="611"/>
      <c r="W13" s="611"/>
      <c r="X13" s="611"/>
      <c r="Y13" s="612"/>
      <c r="Z13" s="613">
        <v>0</v>
      </c>
      <c r="AA13" s="613"/>
      <c r="AB13" s="613"/>
      <c r="AC13" s="613"/>
      <c r="AD13" s="614">
        <v>340</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3228376</v>
      </c>
      <c r="BH13" s="611"/>
      <c r="BI13" s="611"/>
      <c r="BJ13" s="611"/>
      <c r="BK13" s="611"/>
      <c r="BL13" s="611"/>
      <c r="BM13" s="611"/>
      <c r="BN13" s="612"/>
      <c r="BO13" s="613">
        <v>39.9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1507819</v>
      </c>
      <c r="CS13" s="611"/>
      <c r="CT13" s="611"/>
      <c r="CU13" s="611"/>
      <c r="CV13" s="611"/>
      <c r="CW13" s="611"/>
      <c r="CX13" s="611"/>
      <c r="CY13" s="612"/>
      <c r="CZ13" s="613">
        <v>4.0999999999999996</v>
      </c>
      <c r="DA13" s="613"/>
      <c r="DB13" s="613"/>
      <c r="DC13" s="613"/>
      <c r="DD13" s="619">
        <v>483453</v>
      </c>
      <c r="DE13" s="611"/>
      <c r="DF13" s="611"/>
      <c r="DG13" s="611"/>
      <c r="DH13" s="611"/>
      <c r="DI13" s="611"/>
      <c r="DJ13" s="611"/>
      <c r="DK13" s="611"/>
      <c r="DL13" s="611"/>
      <c r="DM13" s="611"/>
      <c r="DN13" s="611"/>
      <c r="DO13" s="611"/>
      <c r="DP13" s="612"/>
      <c r="DQ13" s="619">
        <v>1060817</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123969</v>
      </c>
      <c r="BH14" s="611"/>
      <c r="BI14" s="611"/>
      <c r="BJ14" s="611"/>
      <c r="BK14" s="611"/>
      <c r="BL14" s="611"/>
      <c r="BM14" s="611"/>
      <c r="BN14" s="612"/>
      <c r="BO14" s="613">
        <v>1.5</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907985</v>
      </c>
      <c r="CS14" s="611"/>
      <c r="CT14" s="611"/>
      <c r="CU14" s="611"/>
      <c r="CV14" s="611"/>
      <c r="CW14" s="611"/>
      <c r="CX14" s="611"/>
      <c r="CY14" s="612"/>
      <c r="CZ14" s="613">
        <v>2.4</v>
      </c>
      <c r="DA14" s="613"/>
      <c r="DB14" s="613"/>
      <c r="DC14" s="613"/>
      <c r="DD14" s="619">
        <v>4477</v>
      </c>
      <c r="DE14" s="611"/>
      <c r="DF14" s="611"/>
      <c r="DG14" s="611"/>
      <c r="DH14" s="611"/>
      <c r="DI14" s="611"/>
      <c r="DJ14" s="611"/>
      <c r="DK14" s="611"/>
      <c r="DL14" s="611"/>
      <c r="DM14" s="611"/>
      <c r="DN14" s="611"/>
      <c r="DO14" s="611"/>
      <c r="DP14" s="612"/>
      <c r="DQ14" s="619">
        <v>703399</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36709</v>
      </c>
      <c r="S15" s="611"/>
      <c r="T15" s="611"/>
      <c r="U15" s="611"/>
      <c r="V15" s="611"/>
      <c r="W15" s="611"/>
      <c r="X15" s="611"/>
      <c r="Y15" s="612"/>
      <c r="Z15" s="613">
        <v>0.1</v>
      </c>
      <c r="AA15" s="613"/>
      <c r="AB15" s="613"/>
      <c r="AC15" s="613"/>
      <c r="AD15" s="614">
        <v>36709</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428389</v>
      </c>
      <c r="BH15" s="611"/>
      <c r="BI15" s="611"/>
      <c r="BJ15" s="611"/>
      <c r="BK15" s="611"/>
      <c r="BL15" s="611"/>
      <c r="BM15" s="611"/>
      <c r="BN15" s="612"/>
      <c r="BO15" s="613">
        <v>5.3</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4284353</v>
      </c>
      <c r="CS15" s="611"/>
      <c r="CT15" s="611"/>
      <c r="CU15" s="611"/>
      <c r="CV15" s="611"/>
      <c r="CW15" s="611"/>
      <c r="CX15" s="611"/>
      <c r="CY15" s="612"/>
      <c r="CZ15" s="613">
        <v>11.5</v>
      </c>
      <c r="DA15" s="613"/>
      <c r="DB15" s="613"/>
      <c r="DC15" s="613"/>
      <c r="DD15" s="619">
        <v>1083734</v>
      </c>
      <c r="DE15" s="611"/>
      <c r="DF15" s="611"/>
      <c r="DG15" s="611"/>
      <c r="DH15" s="611"/>
      <c r="DI15" s="611"/>
      <c r="DJ15" s="611"/>
      <c r="DK15" s="611"/>
      <c r="DL15" s="611"/>
      <c r="DM15" s="611"/>
      <c r="DN15" s="611"/>
      <c r="DO15" s="611"/>
      <c r="DP15" s="612"/>
      <c r="DQ15" s="619">
        <v>2417212</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211060</v>
      </c>
      <c r="S16" s="611"/>
      <c r="T16" s="611"/>
      <c r="U16" s="611"/>
      <c r="V16" s="611"/>
      <c r="W16" s="611"/>
      <c r="X16" s="611"/>
      <c r="Y16" s="612"/>
      <c r="Z16" s="613">
        <v>0.5</v>
      </c>
      <c r="AA16" s="613"/>
      <c r="AB16" s="613"/>
      <c r="AC16" s="613"/>
      <c r="AD16" s="614">
        <v>211060</v>
      </c>
      <c r="AE16" s="614"/>
      <c r="AF16" s="614"/>
      <c r="AG16" s="614"/>
      <c r="AH16" s="614"/>
      <c r="AI16" s="614"/>
      <c r="AJ16" s="614"/>
      <c r="AK16" s="614"/>
      <c r="AL16" s="615">
        <v>1.4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294730</v>
      </c>
      <c r="S17" s="611"/>
      <c r="T17" s="611"/>
      <c r="U17" s="611"/>
      <c r="V17" s="611"/>
      <c r="W17" s="611"/>
      <c r="X17" s="611"/>
      <c r="Y17" s="612"/>
      <c r="Z17" s="613">
        <v>0.8</v>
      </c>
      <c r="AA17" s="613"/>
      <c r="AB17" s="613"/>
      <c r="AC17" s="613"/>
      <c r="AD17" s="614">
        <v>294730</v>
      </c>
      <c r="AE17" s="614"/>
      <c r="AF17" s="614"/>
      <c r="AG17" s="614"/>
      <c r="AH17" s="614"/>
      <c r="AI17" s="614"/>
      <c r="AJ17" s="614"/>
      <c r="AK17" s="614"/>
      <c r="AL17" s="615">
        <v>2</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692140</v>
      </c>
      <c r="CS17" s="611"/>
      <c r="CT17" s="611"/>
      <c r="CU17" s="611"/>
      <c r="CV17" s="611"/>
      <c r="CW17" s="611"/>
      <c r="CX17" s="611"/>
      <c r="CY17" s="612"/>
      <c r="CZ17" s="613">
        <v>1.9</v>
      </c>
      <c r="DA17" s="613"/>
      <c r="DB17" s="613"/>
      <c r="DC17" s="613"/>
      <c r="DD17" s="619" t="s">
        <v>122</v>
      </c>
      <c r="DE17" s="611"/>
      <c r="DF17" s="611"/>
      <c r="DG17" s="611"/>
      <c r="DH17" s="611"/>
      <c r="DI17" s="611"/>
      <c r="DJ17" s="611"/>
      <c r="DK17" s="611"/>
      <c r="DL17" s="611"/>
      <c r="DM17" s="611"/>
      <c r="DN17" s="611"/>
      <c r="DO17" s="611"/>
      <c r="DP17" s="612"/>
      <c r="DQ17" s="619">
        <v>673041</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43797</v>
      </c>
      <c r="S18" s="611"/>
      <c r="T18" s="611"/>
      <c r="U18" s="611"/>
      <c r="V18" s="611"/>
      <c r="W18" s="611"/>
      <c r="X18" s="611"/>
      <c r="Y18" s="612"/>
      <c r="Z18" s="613">
        <v>0.1</v>
      </c>
      <c r="AA18" s="613"/>
      <c r="AB18" s="613"/>
      <c r="AC18" s="613"/>
      <c r="AD18" s="614">
        <v>43797</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250733</v>
      </c>
      <c r="S19" s="611"/>
      <c r="T19" s="611"/>
      <c r="U19" s="611"/>
      <c r="V19" s="611"/>
      <c r="W19" s="611"/>
      <c r="X19" s="611"/>
      <c r="Y19" s="612"/>
      <c r="Z19" s="613">
        <v>0.6</v>
      </c>
      <c r="AA19" s="613"/>
      <c r="AB19" s="613"/>
      <c r="AC19" s="613"/>
      <c r="AD19" s="614">
        <v>250733</v>
      </c>
      <c r="AE19" s="614"/>
      <c r="AF19" s="614"/>
      <c r="AG19" s="614"/>
      <c r="AH19" s="614"/>
      <c r="AI19" s="614"/>
      <c r="AJ19" s="614"/>
      <c r="AK19" s="614"/>
      <c r="AL19" s="615">
        <v>1.7</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619026</v>
      </c>
      <c r="BH19" s="611"/>
      <c r="BI19" s="611"/>
      <c r="BJ19" s="611"/>
      <c r="BK19" s="611"/>
      <c r="BL19" s="611"/>
      <c r="BM19" s="611"/>
      <c r="BN19" s="612"/>
      <c r="BO19" s="613">
        <v>7.7</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200</v>
      </c>
      <c r="S20" s="611"/>
      <c r="T20" s="611"/>
      <c r="U20" s="611"/>
      <c r="V20" s="611"/>
      <c r="W20" s="611"/>
      <c r="X20" s="611"/>
      <c r="Y20" s="612"/>
      <c r="Z20" s="613">
        <v>0</v>
      </c>
      <c r="AA20" s="613"/>
      <c r="AB20" s="613"/>
      <c r="AC20" s="613"/>
      <c r="AD20" s="614">
        <v>200</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619026</v>
      </c>
      <c r="BH20" s="611"/>
      <c r="BI20" s="611"/>
      <c r="BJ20" s="611"/>
      <c r="BK20" s="611"/>
      <c r="BL20" s="611"/>
      <c r="BM20" s="611"/>
      <c r="BN20" s="612"/>
      <c r="BO20" s="613">
        <v>7.7</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37218383</v>
      </c>
      <c r="CS20" s="611"/>
      <c r="CT20" s="611"/>
      <c r="CU20" s="611"/>
      <c r="CV20" s="611"/>
      <c r="CW20" s="611"/>
      <c r="CX20" s="611"/>
      <c r="CY20" s="612"/>
      <c r="CZ20" s="613">
        <v>100</v>
      </c>
      <c r="DA20" s="613"/>
      <c r="DB20" s="613"/>
      <c r="DC20" s="613"/>
      <c r="DD20" s="619">
        <v>2522776</v>
      </c>
      <c r="DE20" s="611"/>
      <c r="DF20" s="611"/>
      <c r="DG20" s="611"/>
      <c r="DH20" s="611"/>
      <c r="DI20" s="611"/>
      <c r="DJ20" s="611"/>
      <c r="DK20" s="611"/>
      <c r="DL20" s="611"/>
      <c r="DM20" s="611"/>
      <c r="DN20" s="611"/>
      <c r="DO20" s="611"/>
      <c r="DP20" s="612"/>
      <c r="DQ20" s="619">
        <v>17979162</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3629512</v>
      </c>
      <c r="S21" s="611"/>
      <c r="T21" s="611"/>
      <c r="U21" s="611"/>
      <c r="V21" s="611"/>
      <c r="W21" s="611"/>
      <c r="X21" s="611"/>
      <c r="Y21" s="612"/>
      <c r="Z21" s="613">
        <v>9.4</v>
      </c>
      <c r="AA21" s="613"/>
      <c r="AB21" s="613"/>
      <c r="AC21" s="613"/>
      <c r="AD21" s="614">
        <v>3249837</v>
      </c>
      <c r="AE21" s="614"/>
      <c r="AF21" s="614"/>
      <c r="AG21" s="614"/>
      <c r="AH21" s="614"/>
      <c r="AI21" s="614"/>
      <c r="AJ21" s="614"/>
      <c r="AK21" s="614"/>
      <c r="AL21" s="615">
        <v>21.9</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3249837</v>
      </c>
      <c r="S22" s="611"/>
      <c r="T22" s="611"/>
      <c r="U22" s="611"/>
      <c r="V22" s="611"/>
      <c r="W22" s="611"/>
      <c r="X22" s="611"/>
      <c r="Y22" s="612"/>
      <c r="Z22" s="613">
        <v>8.4</v>
      </c>
      <c r="AA22" s="613"/>
      <c r="AB22" s="613"/>
      <c r="AC22" s="613"/>
      <c r="AD22" s="614">
        <v>3249837</v>
      </c>
      <c r="AE22" s="614"/>
      <c r="AF22" s="614"/>
      <c r="AG22" s="614"/>
      <c r="AH22" s="614"/>
      <c r="AI22" s="614"/>
      <c r="AJ22" s="614"/>
      <c r="AK22" s="614"/>
      <c r="AL22" s="615">
        <v>21.9</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379675</v>
      </c>
      <c r="S23" s="611"/>
      <c r="T23" s="611"/>
      <c r="U23" s="611"/>
      <c r="V23" s="611"/>
      <c r="W23" s="611"/>
      <c r="X23" s="611"/>
      <c r="Y23" s="612"/>
      <c r="Z23" s="613">
        <v>1</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619026</v>
      </c>
      <c r="BH23" s="611"/>
      <c r="BI23" s="611"/>
      <c r="BJ23" s="611"/>
      <c r="BK23" s="611"/>
      <c r="BL23" s="611"/>
      <c r="BM23" s="611"/>
      <c r="BN23" s="612"/>
      <c r="BO23" s="613">
        <v>7.7</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14738293</v>
      </c>
      <c r="CS24" s="600"/>
      <c r="CT24" s="600"/>
      <c r="CU24" s="600"/>
      <c r="CV24" s="600"/>
      <c r="CW24" s="600"/>
      <c r="CX24" s="600"/>
      <c r="CY24" s="601"/>
      <c r="CZ24" s="604">
        <v>39.6</v>
      </c>
      <c r="DA24" s="605"/>
      <c r="DB24" s="605"/>
      <c r="DC24" s="621"/>
      <c r="DD24" s="644">
        <v>7592900</v>
      </c>
      <c r="DE24" s="600"/>
      <c r="DF24" s="600"/>
      <c r="DG24" s="600"/>
      <c r="DH24" s="600"/>
      <c r="DI24" s="600"/>
      <c r="DJ24" s="600"/>
      <c r="DK24" s="601"/>
      <c r="DL24" s="644">
        <v>6874866</v>
      </c>
      <c r="DM24" s="600"/>
      <c r="DN24" s="600"/>
      <c r="DO24" s="600"/>
      <c r="DP24" s="600"/>
      <c r="DQ24" s="600"/>
      <c r="DR24" s="600"/>
      <c r="DS24" s="600"/>
      <c r="DT24" s="600"/>
      <c r="DU24" s="600"/>
      <c r="DV24" s="601"/>
      <c r="DW24" s="604">
        <v>46.4</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14009531</v>
      </c>
      <c r="S25" s="611"/>
      <c r="T25" s="611"/>
      <c r="U25" s="611"/>
      <c r="V25" s="611"/>
      <c r="W25" s="611"/>
      <c r="X25" s="611"/>
      <c r="Y25" s="612"/>
      <c r="Z25" s="613">
        <v>36.200000000000003</v>
      </c>
      <c r="AA25" s="613"/>
      <c r="AB25" s="613"/>
      <c r="AC25" s="613"/>
      <c r="AD25" s="614">
        <v>13010830</v>
      </c>
      <c r="AE25" s="614"/>
      <c r="AF25" s="614"/>
      <c r="AG25" s="614"/>
      <c r="AH25" s="614"/>
      <c r="AI25" s="614"/>
      <c r="AJ25" s="614"/>
      <c r="AK25" s="614"/>
      <c r="AL25" s="615">
        <v>87.9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4331278</v>
      </c>
      <c r="CS25" s="640"/>
      <c r="CT25" s="640"/>
      <c r="CU25" s="640"/>
      <c r="CV25" s="640"/>
      <c r="CW25" s="640"/>
      <c r="CX25" s="640"/>
      <c r="CY25" s="641"/>
      <c r="CZ25" s="615">
        <v>11.6</v>
      </c>
      <c r="DA25" s="642"/>
      <c r="DB25" s="642"/>
      <c r="DC25" s="645"/>
      <c r="DD25" s="619">
        <v>3900349</v>
      </c>
      <c r="DE25" s="640"/>
      <c r="DF25" s="640"/>
      <c r="DG25" s="640"/>
      <c r="DH25" s="640"/>
      <c r="DI25" s="640"/>
      <c r="DJ25" s="640"/>
      <c r="DK25" s="641"/>
      <c r="DL25" s="619">
        <v>3870535</v>
      </c>
      <c r="DM25" s="640"/>
      <c r="DN25" s="640"/>
      <c r="DO25" s="640"/>
      <c r="DP25" s="640"/>
      <c r="DQ25" s="640"/>
      <c r="DR25" s="640"/>
      <c r="DS25" s="640"/>
      <c r="DT25" s="640"/>
      <c r="DU25" s="640"/>
      <c r="DV25" s="641"/>
      <c r="DW25" s="615">
        <v>26.1</v>
      </c>
      <c r="DX25" s="642"/>
      <c r="DY25" s="642"/>
      <c r="DZ25" s="642"/>
      <c r="EA25" s="642"/>
      <c r="EB25" s="642"/>
      <c r="EC25" s="643"/>
    </row>
    <row r="26" spans="2:133" ht="11.25" customHeight="1" x14ac:dyDescent="0.2">
      <c r="B26" s="607" t="s">
        <v>284</v>
      </c>
      <c r="C26" s="608"/>
      <c r="D26" s="608"/>
      <c r="E26" s="608"/>
      <c r="F26" s="608"/>
      <c r="G26" s="608"/>
      <c r="H26" s="608"/>
      <c r="I26" s="608"/>
      <c r="J26" s="608"/>
      <c r="K26" s="608"/>
      <c r="L26" s="608"/>
      <c r="M26" s="608"/>
      <c r="N26" s="608"/>
      <c r="O26" s="608"/>
      <c r="P26" s="608"/>
      <c r="Q26" s="609"/>
      <c r="R26" s="610">
        <v>6174</v>
      </c>
      <c r="S26" s="611"/>
      <c r="T26" s="611"/>
      <c r="U26" s="611"/>
      <c r="V26" s="611"/>
      <c r="W26" s="611"/>
      <c r="X26" s="611"/>
      <c r="Y26" s="612"/>
      <c r="Z26" s="613">
        <v>0</v>
      </c>
      <c r="AA26" s="613"/>
      <c r="AB26" s="613"/>
      <c r="AC26" s="613"/>
      <c r="AD26" s="614">
        <v>6174</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2589526</v>
      </c>
      <c r="CS26" s="611"/>
      <c r="CT26" s="611"/>
      <c r="CU26" s="611"/>
      <c r="CV26" s="611"/>
      <c r="CW26" s="611"/>
      <c r="CX26" s="611"/>
      <c r="CY26" s="612"/>
      <c r="CZ26" s="615">
        <v>7</v>
      </c>
      <c r="DA26" s="642"/>
      <c r="DB26" s="642"/>
      <c r="DC26" s="645"/>
      <c r="DD26" s="619">
        <v>2365549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2">
      <c r="B27" s="607" t="s">
        <v>287</v>
      </c>
      <c r="C27" s="608"/>
      <c r="D27" s="608"/>
      <c r="E27" s="608"/>
      <c r="F27" s="608"/>
      <c r="G27" s="608"/>
      <c r="H27" s="608"/>
      <c r="I27" s="608"/>
      <c r="J27" s="608"/>
      <c r="K27" s="608"/>
      <c r="L27" s="608"/>
      <c r="M27" s="608"/>
      <c r="N27" s="608"/>
      <c r="O27" s="608"/>
      <c r="P27" s="608"/>
      <c r="Q27" s="609"/>
      <c r="R27" s="610">
        <v>91198</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8089218</v>
      </c>
      <c r="BH27" s="611"/>
      <c r="BI27" s="611"/>
      <c r="BJ27" s="611"/>
      <c r="BK27" s="611"/>
      <c r="BL27" s="611"/>
      <c r="BM27" s="611"/>
      <c r="BN27" s="612"/>
      <c r="BO27" s="613">
        <v>100</v>
      </c>
      <c r="BP27" s="613"/>
      <c r="BQ27" s="613"/>
      <c r="BR27" s="613"/>
      <c r="BS27" s="614">
        <v>32627</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9714875</v>
      </c>
      <c r="CS27" s="640"/>
      <c r="CT27" s="640"/>
      <c r="CU27" s="640"/>
      <c r="CV27" s="640"/>
      <c r="CW27" s="640"/>
      <c r="CX27" s="640"/>
      <c r="CY27" s="641"/>
      <c r="CZ27" s="615">
        <v>26.1</v>
      </c>
      <c r="DA27" s="642"/>
      <c r="DB27" s="642"/>
      <c r="DC27" s="645"/>
      <c r="DD27" s="619">
        <v>3019510</v>
      </c>
      <c r="DE27" s="640"/>
      <c r="DF27" s="640"/>
      <c r="DG27" s="640"/>
      <c r="DH27" s="640"/>
      <c r="DI27" s="640"/>
      <c r="DJ27" s="640"/>
      <c r="DK27" s="641"/>
      <c r="DL27" s="619">
        <v>2331290</v>
      </c>
      <c r="DM27" s="640"/>
      <c r="DN27" s="640"/>
      <c r="DO27" s="640"/>
      <c r="DP27" s="640"/>
      <c r="DQ27" s="640"/>
      <c r="DR27" s="640"/>
      <c r="DS27" s="640"/>
      <c r="DT27" s="640"/>
      <c r="DU27" s="640"/>
      <c r="DV27" s="641"/>
      <c r="DW27" s="615">
        <v>15.7</v>
      </c>
      <c r="DX27" s="642"/>
      <c r="DY27" s="642"/>
      <c r="DZ27" s="642"/>
      <c r="EA27" s="642"/>
      <c r="EB27" s="642"/>
      <c r="EC27" s="643"/>
    </row>
    <row r="28" spans="2:133" ht="11.25" customHeight="1" x14ac:dyDescent="0.2">
      <c r="B28" s="607" t="s">
        <v>290</v>
      </c>
      <c r="C28" s="608"/>
      <c r="D28" s="608"/>
      <c r="E28" s="608"/>
      <c r="F28" s="608"/>
      <c r="G28" s="608"/>
      <c r="H28" s="608"/>
      <c r="I28" s="608"/>
      <c r="J28" s="608"/>
      <c r="K28" s="608"/>
      <c r="L28" s="608"/>
      <c r="M28" s="608"/>
      <c r="N28" s="608"/>
      <c r="O28" s="608"/>
      <c r="P28" s="608"/>
      <c r="Q28" s="609"/>
      <c r="R28" s="610">
        <v>178317</v>
      </c>
      <c r="S28" s="611"/>
      <c r="T28" s="611"/>
      <c r="U28" s="611"/>
      <c r="V28" s="611"/>
      <c r="W28" s="611"/>
      <c r="X28" s="611"/>
      <c r="Y28" s="612"/>
      <c r="Z28" s="613">
        <v>0.5</v>
      </c>
      <c r="AA28" s="613"/>
      <c r="AB28" s="613"/>
      <c r="AC28" s="613"/>
      <c r="AD28" s="614">
        <v>37453</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692140</v>
      </c>
      <c r="CS28" s="611"/>
      <c r="CT28" s="611"/>
      <c r="CU28" s="611"/>
      <c r="CV28" s="611"/>
      <c r="CW28" s="611"/>
      <c r="CX28" s="611"/>
      <c r="CY28" s="612"/>
      <c r="CZ28" s="615">
        <v>1.9</v>
      </c>
      <c r="DA28" s="642"/>
      <c r="DB28" s="642"/>
      <c r="DC28" s="645"/>
      <c r="DD28" s="619">
        <v>673041</v>
      </c>
      <c r="DE28" s="611"/>
      <c r="DF28" s="611"/>
      <c r="DG28" s="611"/>
      <c r="DH28" s="611"/>
      <c r="DI28" s="611"/>
      <c r="DJ28" s="611"/>
      <c r="DK28" s="612"/>
      <c r="DL28" s="619">
        <v>673041</v>
      </c>
      <c r="DM28" s="611"/>
      <c r="DN28" s="611"/>
      <c r="DO28" s="611"/>
      <c r="DP28" s="611"/>
      <c r="DQ28" s="611"/>
      <c r="DR28" s="611"/>
      <c r="DS28" s="611"/>
      <c r="DT28" s="611"/>
      <c r="DU28" s="611"/>
      <c r="DV28" s="612"/>
      <c r="DW28" s="615">
        <v>4.5</v>
      </c>
      <c r="DX28" s="642"/>
      <c r="DY28" s="642"/>
      <c r="DZ28" s="642"/>
      <c r="EA28" s="642"/>
      <c r="EB28" s="642"/>
      <c r="EC28" s="643"/>
    </row>
    <row r="29" spans="2:133" ht="11.25" customHeight="1" x14ac:dyDescent="0.2">
      <c r="B29" s="607" t="s">
        <v>292</v>
      </c>
      <c r="C29" s="608"/>
      <c r="D29" s="608"/>
      <c r="E29" s="608"/>
      <c r="F29" s="608"/>
      <c r="G29" s="608"/>
      <c r="H29" s="608"/>
      <c r="I29" s="608"/>
      <c r="J29" s="608"/>
      <c r="K29" s="608"/>
      <c r="L29" s="608"/>
      <c r="M29" s="608"/>
      <c r="N29" s="608"/>
      <c r="O29" s="608"/>
      <c r="P29" s="608"/>
      <c r="Q29" s="609"/>
      <c r="R29" s="610">
        <v>194299</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692140</v>
      </c>
      <c r="CS29" s="640"/>
      <c r="CT29" s="640"/>
      <c r="CU29" s="640"/>
      <c r="CV29" s="640"/>
      <c r="CW29" s="640"/>
      <c r="CX29" s="640"/>
      <c r="CY29" s="641"/>
      <c r="CZ29" s="615">
        <v>1.9</v>
      </c>
      <c r="DA29" s="642"/>
      <c r="DB29" s="642"/>
      <c r="DC29" s="645"/>
      <c r="DD29" s="619">
        <v>673041</v>
      </c>
      <c r="DE29" s="640"/>
      <c r="DF29" s="640"/>
      <c r="DG29" s="640"/>
      <c r="DH29" s="640"/>
      <c r="DI29" s="640"/>
      <c r="DJ29" s="640"/>
      <c r="DK29" s="641"/>
      <c r="DL29" s="619">
        <v>673041</v>
      </c>
      <c r="DM29" s="640"/>
      <c r="DN29" s="640"/>
      <c r="DO29" s="640"/>
      <c r="DP29" s="640"/>
      <c r="DQ29" s="640"/>
      <c r="DR29" s="640"/>
      <c r="DS29" s="640"/>
      <c r="DT29" s="640"/>
      <c r="DU29" s="640"/>
      <c r="DV29" s="641"/>
      <c r="DW29" s="615">
        <v>4.5</v>
      </c>
      <c r="DX29" s="642"/>
      <c r="DY29" s="642"/>
      <c r="DZ29" s="642"/>
      <c r="EA29" s="642"/>
      <c r="EB29" s="642"/>
      <c r="EC29" s="643"/>
    </row>
    <row r="30" spans="2:133" ht="11.25" customHeight="1" x14ac:dyDescent="0.2">
      <c r="B30" s="607" t="s">
        <v>294</v>
      </c>
      <c r="C30" s="608"/>
      <c r="D30" s="608"/>
      <c r="E30" s="608"/>
      <c r="F30" s="608"/>
      <c r="G30" s="608"/>
      <c r="H30" s="608"/>
      <c r="I30" s="608"/>
      <c r="J30" s="608"/>
      <c r="K30" s="608"/>
      <c r="L30" s="608"/>
      <c r="M30" s="608"/>
      <c r="N30" s="608"/>
      <c r="O30" s="608"/>
      <c r="P30" s="608"/>
      <c r="Q30" s="609"/>
      <c r="R30" s="610">
        <v>6690262</v>
      </c>
      <c r="S30" s="611"/>
      <c r="T30" s="611"/>
      <c r="U30" s="611"/>
      <c r="V30" s="611"/>
      <c r="W30" s="611"/>
      <c r="X30" s="611"/>
      <c r="Y30" s="612"/>
      <c r="Z30" s="613">
        <v>17.3</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673910</v>
      </c>
      <c r="CS30" s="611"/>
      <c r="CT30" s="611"/>
      <c r="CU30" s="611"/>
      <c r="CV30" s="611"/>
      <c r="CW30" s="611"/>
      <c r="CX30" s="611"/>
      <c r="CY30" s="612"/>
      <c r="CZ30" s="615">
        <v>1.8</v>
      </c>
      <c r="DA30" s="642"/>
      <c r="DB30" s="642"/>
      <c r="DC30" s="645"/>
      <c r="DD30" s="619">
        <v>656752</v>
      </c>
      <c r="DE30" s="611"/>
      <c r="DF30" s="611"/>
      <c r="DG30" s="611"/>
      <c r="DH30" s="611"/>
      <c r="DI30" s="611"/>
      <c r="DJ30" s="611"/>
      <c r="DK30" s="612"/>
      <c r="DL30" s="619">
        <v>656752</v>
      </c>
      <c r="DM30" s="611"/>
      <c r="DN30" s="611"/>
      <c r="DO30" s="611"/>
      <c r="DP30" s="611"/>
      <c r="DQ30" s="611"/>
      <c r="DR30" s="611"/>
      <c r="DS30" s="611"/>
      <c r="DT30" s="611"/>
      <c r="DU30" s="611"/>
      <c r="DV30" s="612"/>
      <c r="DW30" s="615">
        <v>4.4000000000000004</v>
      </c>
      <c r="DX30" s="642"/>
      <c r="DY30" s="642"/>
      <c r="DZ30" s="642"/>
      <c r="EA30" s="642"/>
      <c r="EB30" s="642"/>
      <c r="EC30" s="643"/>
    </row>
    <row r="31" spans="2:133" ht="11.25" customHeight="1" x14ac:dyDescent="0.2">
      <c r="B31" s="623" t="s">
        <v>298</v>
      </c>
      <c r="C31" s="624"/>
      <c r="D31" s="624"/>
      <c r="E31" s="624"/>
      <c r="F31" s="624"/>
      <c r="G31" s="624"/>
      <c r="H31" s="624"/>
      <c r="I31" s="624"/>
      <c r="J31" s="624"/>
      <c r="K31" s="624"/>
      <c r="L31" s="624"/>
      <c r="M31" s="624"/>
      <c r="N31" s="624"/>
      <c r="O31" s="624"/>
      <c r="P31" s="624"/>
      <c r="Q31" s="625"/>
      <c r="R31" s="610">
        <v>1737141</v>
      </c>
      <c r="S31" s="611"/>
      <c r="T31" s="611"/>
      <c r="U31" s="611"/>
      <c r="V31" s="611"/>
      <c r="W31" s="611"/>
      <c r="X31" s="611"/>
      <c r="Y31" s="612"/>
      <c r="Z31" s="613">
        <v>4.5</v>
      </c>
      <c r="AA31" s="613"/>
      <c r="AB31" s="613"/>
      <c r="AC31" s="613"/>
      <c r="AD31" s="614">
        <v>1737141</v>
      </c>
      <c r="AE31" s="614"/>
      <c r="AF31" s="614"/>
      <c r="AG31" s="614"/>
      <c r="AH31" s="614"/>
      <c r="AI31" s="614"/>
      <c r="AJ31" s="614"/>
      <c r="AK31" s="614"/>
      <c r="AL31" s="615">
        <v>11.7</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99.1</v>
      </c>
      <c r="BH31" s="654"/>
      <c r="BI31" s="654"/>
      <c r="BJ31" s="654"/>
      <c r="BK31" s="654"/>
      <c r="BL31" s="654"/>
      <c r="BM31" s="605">
        <v>98.2</v>
      </c>
      <c r="BN31" s="654"/>
      <c r="BO31" s="654"/>
      <c r="BP31" s="654"/>
      <c r="BQ31" s="655"/>
      <c r="BR31" s="657">
        <v>99.2</v>
      </c>
      <c r="BS31" s="654"/>
      <c r="BT31" s="654"/>
      <c r="BU31" s="654"/>
      <c r="BV31" s="654"/>
      <c r="BW31" s="654"/>
      <c r="BX31" s="605">
        <v>98.3</v>
      </c>
      <c r="BY31" s="654"/>
      <c r="BZ31" s="654"/>
      <c r="CA31" s="654"/>
      <c r="CB31" s="655"/>
      <c r="CD31" s="650"/>
      <c r="CE31" s="651"/>
      <c r="CF31" s="607" t="s">
        <v>301</v>
      </c>
      <c r="CG31" s="608"/>
      <c r="CH31" s="608"/>
      <c r="CI31" s="608"/>
      <c r="CJ31" s="608"/>
      <c r="CK31" s="608"/>
      <c r="CL31" s="608"/>
      <c r="CM31" s="608"/>
      <c r="CN31" s="608"/>
      <c r="CO31" s="608"/>
      <c r="CP31" s="608"/>
      <c r="CQ31" s="609"/>
      <c r="CR31" s="610">
        <v>18230</v>
      </c>
      <c r="CS31" s="640"/>
      <c r="CT31" s="640"/>
      <c r="CU31" s="640"/>
      <c r="CV31" s="640"/>
      <c r="CW31" s="640"/>
      <c r="CX31" s="640"/>
      <c r="CY31" s="641"/>
      <c r="CZ31" s="615">
        <v>0</v>
      </c>
      <c r="DA31" s="642"/>
      <c r="DB31" s="642"/>
      <c r="DC31" s="645"/>
      <c r="DD31" s="619">
        <v>16289</v>
      </c>
      <c r="DE31" s="640"/>
      <c r="DF31" s="640"/>
      <c r="DG31" s="640"/>
      <c r="DH31" s="640"/>
      <c r="DI31" s="640"/>
      <c r="DJ31" s="640"/>
      <c r="DK31" s="641"/>
      <c r="DL31" s="619">
        <v>16289</v>
      </c>
      <c r="DM31" s="640"/>
      <c r="DN31" s="640"/>
      <c r="DO31" s="640"/>
      <c r="DP31" s="640"/>
      <c r="DQ31" s="640"/>
      <c r="DR31" s="640"/>
      <c r="DS31" s="640"/>
      <c r="DT31" s="640"/>
      <c r="DU31" s="640"/>
      <c r="DV31" s="641"/>
      <c r="DW31" s="615">
        <v>0.1</v>
      </c>
      <c r="DX31" s="642"/>
      <c r="DY31" s="642"/>
      <c r="DZ31" s="642"/>
      <c r="EA31" s="642"/>
      <c r="EB31" s="642"/>
      <c r="EC31" s="643"/>
    </row>
    <row r="32" spans="2:133" ht="11.25" customHeight="1" x14ac:dyDescent="0.2">
      <c r="B32" s="607" t="s">
        <v>302</v>
      </c>
      <c r="C32" s="608"/>
      <c r="D32" s="608"/>
      <c r="E32" s="608"/>
      <c r="F32" s="608"/>
      <c r="G32" s="608"/>
      <c r="H32" s="608"/>
      <c r="I32" s="608"/>
      <c r="J32" s="608"/>
      <c r="K32" s="608"/>
      <c r="L32" s="608"/>
      <c r="M32" s="608"/>
      <c r="N32" s="608"/>
      <c r="O32" s="608"/>
      <c r="P32" s="608"/>
      <c r="Q32" s="609"/>
      <c r="R32" s="610">
        <v>4481635</v>
      </c>
      <c r="S32" s="611"/>
      <c r="T32" s="611"/>
      <c r="U32" s="611"/>
      <c r="V32" s="611"/>
      <c r="W32" s="611"/>
      <c r="X32" s="611"/>
      <c r="Y32" s="612"/>
      <c r="Z32" s="613">
        <v>11.6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98.5</v>
      </c>
      <c r="BH32" s="640"/>
      <c r="BI32" s="640"/>
      <c r="BJ32" s="640"/>
      <c r="BK32" s="640"/>
      <c r="BL32" s="640"/>
      <c r="BM32" s="616">
        <v>97</v>
      </c>
      <c r="BN32" s="640"/>
      <c r="BO32" s="640"/>
      <c r="BP32" s="640"/>
      <c r="BQ32" s="656"/>
      <c r="BR32" s="667">
        <v>98.7</v>
      </c>
      <c r="BS32" s="640"/>
      <c r="BT32" s="640"/>
      <c r="BU32" s="640"/>
      <c r="BV32" s="640"/>
      <c r="BW32" s="640"/>
      <c r="BX32" s="616">
        <v>97.2</v>
      </c>
      <c r="BY32" s="640"/>
      <c r="BZ32" s="640"/>
      <c r="CA32" s="640"/>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2">
      <c r="B33" s="607" t="s">
        <v>306</v>
      </c>
      <c r="C33" s="608"/>
      <c r="D33" s="608"/>
      <c r="E33" s="608"/>
      <c r="F33" s="608"/>
      <c r="G33" s="608"/>
      <c r="H33" s="608"/>
      <c r="I33" s="608"/>
      <c r="J33" s="608"/>
      <c r="K33" s="608"/>
      <c r="L33" s="608"/>
      <c r="M33" s="608"/>
      <c r="N33" s="608"/>
      <c r="O33" s="608"/>
      <c r="P33" s="608"/>
      <c r="Q33" s="609"/>
      <c r="R33" s="610">
        <v>42508</v>
      </c>
      <c r="S33" s="611"/>
      <c r="T33" s="611"/>
      <c r="U33" s="611"/>
      <c r="V33" s="611"/>
      <c r="W33" s="611"/>
      <c r="X33" s="611"/>
      <c r="Y33" s="612"/>
      <c r="Z33" s="613">
        <v>0.1</v>
      </c>
      <c r="AA33" s="613"/>
      <c r="AB33" s="613"/>
      <c r="AC33" s="613"/>
      <c r="AD33" s="614">
        <v>13007</v>
      </c>
      <c r="AE33" s="614"/>
      <c r="AF33" s="614"/>
      <c r="AG33" s="614"/>
      <c r="AH33" s="614"/>
      <c r="AI33" s="614"/>
      <c r="AJ33" s="614"/>
      <c r="AK33" s="614"/>
      <c r="AL33" s="615">
        <v>0.1</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99.6</v>
      </c>
      <c r="BH33" s="669"/>
      <c r="BI33" s="669"/>
      <c r="BJ33" s="669"/>
      <c r="BK33" s="669"/>
      <c r="BL33" s="669"/>
      <c r="BM33" s="670">
        <v>99.2</v>
      </c>
      <c r="BN33" s="669"/>
      <c r="BO33" s="669"/>
      <c r="BP33" s="669"/>
      <c r="BQ33" s="671"/>
      <c r="BR33" s="668">
        <v>99.6</v>
      </c>
      <c r="BS33" s="669"/>
      <c r="BT33" s="669"/>
      <c r="BU33" s="669"/>
      <c r="BV33" s="669"/>
      <c r="BW33" s="669"/>
      <c r="BX33" s="670">
        <v>99.3</v>
      </c>
      <c r="BY33" s="669"/>
      <c r="BZ33" s="669"/>
      <c r="CA33" s="669"/>
      <c r="CB33" s="671"/>
      <c r="CD33" s="607" t="s">
        <v>308</v>
      </c>
      <c r="CE33" s="608"/>
      <c r="CF33" s="608"/>
      <c r="CG33" s="608"/>
      <c r="CH33" s="608"/>
      <c r="CI33" s="608"/>
      <c r="CJ33" s="608"/>
      <c r="CK33" s="608"/>
      <c r="CL33" s="608"/>
      <c r="CM33" s="608"/>
      <c r="CN33" s="608"/>
      <c r="CO33" s="608"/>
      <c r="CP33" s="608"/>
      <c r="CQ33" s="609"/>
      <c r="CR33" s="610">
        <v>19957314</v>
      </c>
      <c r="CS33" s="640"/>
      <c r="CT33" s="640"/>
      <c r="CU33" s="640"/>
      <c r="CV33" s="640"/>
      <c r="CW33" s="640"/>
      <c r="CX33" s="640"/>
      <c r="CY33" s="641"/>
      <c r="CZ33" s="615">
        <v>53.6</v>
      </c>
      <c r="DA33" s="642"/>
      <c r="DB33" s="642"/>
      <c r="DC33" s="645"/>
      <c r="DD33" s="619">
        <v>9938662</v>
      </c>
      <c r="DE33" s="640"/>
      <c r="DF33" s="640"/>
      <c r="DG33" s="640"/>
      <c r="DH33" s="640"/>
      <c r="DI33" s="640"/>
      <c r="DJ33" s="640"/>
      <c r="DK33" s="641"/>
      <c r="DL33" s="619">
        <v>6366745</v>
      </c>
      <c r="DM33" s="640"/>
      <c r="DN33" s="640"/>
      <c r="DO33" s="640"/>
      <c r="DP33" s="640"/>
      <c r="DQ33" s="640"/>
      <c r="DR33" s="640"/>
      <c r="DS33" s="640"/>
      <c r="DT33" s="640"/>
      <c r="DU33" s="640"/>
      <c r="DV33" s="641"/>
      <c r="DW33" s="615">
        <v>43</v>
      </c>
      <c r="DX33" s="642"/>
      <c r="DY33" s="642"/>
      <c r="DZ33" s="642"/>
      <c r="EA33" s="642"/>
      <c r="EB33" s="642"/>
      <c r="EC33" s="643"/>
    </row>
    <row r="34" spans="2:133" ht="11.25" customHeight="1" x14ac:dyDescent="0.2">
      <c r="B34" s="607" t="s">
        <v>309</v>
      </c>
      <c r="C34" s="608"/>
      <c r="D34" s="608"/>
      <c r="E34" s="608"/>
      <c r="F34" s="608"/>
      <c r="G34" s="608"/>
      <c r="H34" s="608"/>
      <c r="I34" s="608"/>
      <c r="J34" s="608"/>
      <c r="K34" s="608"/>
      <c r="L34" s="608"/>
      <c r="M34" s="608"/>
      <c r="N34" s="608"/>
      <c r="O34" s="608"/>
      <c r="P34" s="608"/>
      <c r="Q34" s="609"/>
      <c r="R34" s="610">
        <v>2706</v>
      </c>
      <c r="S34" s="611"/>
      <c r="T34" s="611"/>
      <c r="U34" s="611"/>
      <c r="V34" s="611"/>
      <c r="W34" s="611"/>
      <c r="X34" s="611"/>
      <c r="Y34" s="612"/>
      <c r="Z34" s="613">
        <v>0</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5218244</v>
      </c>
      <c r="CS34" s="611"/>
      <c r="CT34" s="611"/>
      <c r="CU34" s="611"/>
      <c r="CV34" s="611"/>
      <c r="CW34" s="611"/>
      <c r="CX34" s="611"/>
      <c r="CY34" s="612"/>
      <c r="CZ34" s="615">
        <v>14</v>
      </c>
      <c r="DA34" s="642"/>
      <c r="DB34" s="642"/>
      <c r="DC34" s="645"/>
      <c r="DD34" s="619">
        <v>3452733</v>
      </c>
      <c r="DE34" s="611"/>
      <c r="DF34" s="611"/>
      <c r="DG34" s="611"/>
      <c r="DH34" s="611"/>
      <c r="DI34" s="611"/>
      <c r="DJ34" s="611"/>
      <c r="DK34" s="612"/>
      <c r="DL34" s="619">
        <v>3086536</v>
      </c>
      <c r="DM34" s="611"/>
      <c r="DN34" s="611"/>
      <c r="DO34" s="611"/>
      <c r="DP34" s="611"/>
      <c r="DQ34" s="611"/>
      <c r="DR34" s="611"/>
      <c r="DS34" s="611"/>
      <c r="DT34" s="611"/>
      <c r="DU34" s="611"/>
      <c r="DV34" s="612"/>
      <c r="DW34" s="615">
        <v>20.8</v>
      </c>
      <c r="DX34" s="642"/>
      <c r="DY34" s="642"/>
      <c r="DZ34" s="642"/>
      <c r="EA34" s="642"/>
      <c r="EB34" s="642"/>
      <c r="EC34" s="643"/>
    </row>
    <row r="35" spans="2:133" ht="11.25" customHeight="1" x14ac:dyDescent="0.2">
      <c r="B35" s="607" t="s">
        <v>311</v>
      </c>
      <c r="C35" s="608"/>
      <c r="D35" s="608"/>
      <c r="E35" s="608"/>
      <c r="F35" s="608"/>
      <c r="G35" s="608"/>
      <c r="H35" s="608"/>
      <c r="I35" s="608"/>
      <c r="J35" s="608"/>
      <c r="K35" s="608"/>
      <c r="L35" s="608"/>
      <c r="M35" s="608"/>
      <c r="N35" s="608"/>
      <c r="O35" s="608"/>
      <c r="P35" s="608"/>
      <c r="Q35" s="609"/>
      <c r="R35" s="610">
        <v>8759393</v>
      </c>
      <c r="S35" s="611"/>
      <c r="T35" s="611"/>
      <c r="U35" s="611"/>
      <c r="V35" s="611"/>
      <c r="W35" s="611"/>
      <c r="X35" s="611"/>
      <c r="Y35" s="612"/>
      <c r="Z35" s="613">
        <v>22.6</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198229</v>
      </c>
      <c r="CS35" s="640"/>
      <c r="CT35" s="640"/>
      <c r="CU35" s="640"/>
      <c r="CV35" s="640"/>
      <c r="CW35" s="640"/>
      <c r="CX35" s="640"/>
      <c r="CY35" s="641"/>
      <c r="CZ35" s="615">
        <v>0.5</v>
      </c>
      <c r="DA35" s="642"/>
      <c r="DB35" s="642"/>
      <c r="DC35" s="645"/>
      <c r="DD35" s="619">
        <v>123466</v>
      </c>
      <c r="DE35" s="640"/>
      <c r="DF35" s="640"/>
      <c r="DG35" s="640"/>
      <c r="DH35" s="640"/>
      <c r="DI35" s="640"/>
      <c r="DJ35" s="640"/>
      <c r="DK35" s="641"/>
      <c r="DL35" s="619">
        <v>123466</v>
      </c>
      <c r="DM35" s="640"/>
      <c r="DN35" s="640"/>
      <c r="DO35" s="640"/>
      <c r="DP35" s="640"/>
      <c r="DQ35" s="640"/>
      <c r="DR35" s="640"/>
      <c r="DS35" s="640"/>
      <c r="DT35" s="640"/>
      <c r="DU35" s="640"/>
      <c r="DV35" s="641"/>
      <c r="DW35" s="615">
        <v>0.8</v>
      </c>
      <c r="DX35" s="642"/>
      <c r="DY35" s="642"/>
      <c r="DZ35" s="642"/>
      <c r="EA35" s="642"/>
      <c r="EB35" s="642"/>
      <c r="EC35" s="643"/>
    </row>
    <row r="36" spans="2:133" ht="11.25" customHeight="1" x14ac:dyDescent="0.2">
      <c r="B36" s="607" t="s">
        <v>315</v>
      </c>
      <c r="C36" s="608"/>
      <c r="D36" s="608"/>
      <c r="E36" s="608"/>
      <c r="F36" s="608"/>
      <c r="G36" s="608"/>
      <c r="H36" s="608"/>
      <c r="I36" s="608"/>
      <c r="J36" s="608"/>
      <c r="K36" s="608"/>
      <c r="L36" s="608"/>
      <c r="M36" s="608"/>
      <c r="N36" s="608"/>
      <c r="O36" s="608"/>
      <c r="P36" s="608"/>
      <c r="Q36" s="609"/>
      <c r="R36" s="610">
        <v>1175403</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04"/>
      <c r="AQ36" s="672" t="s">
        <v>316</v>
      </c>
      <c r="AR36" s="673"/>
      <c r="AS36" s="673"/>
      <c r="AT36" s="673"/>
      <c r="AU36" s="673"/>
      <c r="AV36" s="673"/>
      <c r="AW36" s="673"/>
      <c r="AX36" s="673"/>
      <c r="AY36" s="674"/>
      <c r="AZ36" s="599">
        <v>3457274</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342764</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3103777</v>
      </c>
      <c r="CS36" s="611"/>
      <c r="CT36" s="611"/>
      <c r="CU36" s="611"/>
      <c r="CV36" s="611"/>
      <c r="CW36" s="611"/>
      <c r="CX36" s="611"/>
      <c r="CY36" s="612"/>
      <c r="CZ36" s="615">
        <v>8.3000000000000007</v>
      </c>
      <c r="DA36" s="642"/>
      <c r="DB36" s="642"/>
      <c r="DC36" s="645"/>
      <c r="DD36" s="619">
        <v>2111390</v>
      </c>
      <c r="DE36" s="611"/>
      <c r="DF36" s="611"/>
      <c r="DG36" s="611"/>
      <c r="DH36" s="611"/>
      <c r="DI36" s="611"/>
      <c r="DJ36" s="611"/>
      <c r="DK36" s="612"/>
      <c r="DL36" s="619">
        <v>1519891</v>
      </c>
      <c r="DM36" s="611"/>
      <c r="DN36" s="611"/>
      <c r="DO36" s="611"/>
      <c r="DP36" s="611"/>
      <c r="DQ36" s="611"/>
      <c r="DR36" s="611"/>
      <c r="DS36" s="611"/>
      <c r="DT36" s="611"/>
      <c r="DU36" s="611"/>
      <c r="DV36" s="612"/>
      <c r="DW36" s="615">
        <v>10.3</v>
      </c>
      <c r="DX36" s="642"/>
      <c r="DY36" s="642"/>
      <c r="DZ36" s="642"/>
      <c r="EA36" s="642"/>
      <c r="EB36" s="642"/>
      <c r="EC36" s="643"/>
    </row>
    <row r="37" spans="2:133" ht="11.25" customHeight="1" x14ac:dyDescent="0.2">
      <c r="B37" s="607" t="s">
        <v>319</v>
      </c>
      <c r="C37" s="608"/>
      <c r="D37" s="608"/>
      <c r="E37" s="608"/>
      <c r="F37" s="608"/>
      <c r="G37" s="608"/>
      <c r="H37" s="608"/>
      <c r="I37" s="608"/>
      <c r="J37" s="608"/>
      <c r="K37" s="608"/>
      <c r="L37" s="608"/>
      <c r="M37" s="608"/>
      <c r="N37" s="608"/>
      <c r="O37" s="608"/>
      <c r="P37" s="608"/>
      <c r="Q37" s="609"/>
      <c r="R37" s="610">
        <v>297959</v>
      </c>
      <c r="S37" s="611"/>
      <c r="T37" s="611"/>
      <c r="U37" s="611"/>
      <c r="V37" s="611"/>
      <c r="W37" s="611"/>
      <c r="X37" s="611"/>
      <c r="Y37" s="612"/>
      <c r="Z37" s="613">
        <v>0.8</v>
      </c>
      <c r="AA37" s="613"/>
      <c r="AB37" s="613"/>
      <c r="AC37" s="613"/>
      <c r="AD37" s="614">
        <v>1204</v>
      </c>
      <c r="AE37" s="614"/>
      <c r="AF37" s="614"/>
      <c r="AG37" s="614"/>
      <c r="AH37" s="614"/>
      <c r="AI37" s="614"/>
      <c r="AJ37" s="614"/>
      <c r="AK37" s="614"/>
      <c r="AL37" s="615">
        <v>0</v>
      </c>
      <c r="AM37" s="616"/>
      <c r="AN37" s="616"/>
      <c r="AO37" s="617"/>
      <c r="AQ37" s="676" t="s">
        <v>320</v>
      </c>
      <c r="AR37" s="677"/>
      <c r="AS37" s="677"/>
      <c r="AT37" s="677"/>
      <c r="AU37" s="677"/>
      <c r="AV37" s="677"/>
      <c r="AW37" s="677"/>
      <c r="AX37" s="677"/>
      <c r="AY37" s="678"/>
      <c r="AZ37" s="610">
        <v>427246</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-339236</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543162</v>
      </c>
      <c r="CS37" s="640"/>
      <c r="CT37" s="640"/>
      <c r="CU37" s="640"/>
      <c r="CV37" s="640"/>
      <c r="CW37" s="640"/>
      <c r="CX37" s="640"/>
      <c r="CY37" s="641"/>
      <c r="CZ37" s="615">
        <v>1.5</v>
      </c>
      <c r="DA37" s="642"/>
      <c r="DB37" s="642"/>
      <c r="DC37" s="645"/>
      <c r="DD37" s="619">
        <v>316043</v>
      </c>
      <c r="DE37" s="640"/>
      <c r="DF37" s="640"/>
      <c r="DG37" s="640"/>
      <c r="DH37" s="640"/>
      <c r="DI37" s="640"/>
      <c r="DJ37" s="640"/>
      <c r="DK37" s="641"/>
      <c r="DL37" s="619">
        <v>280426</v>
      </c>
      <c r="DM37" s="640"/>
      <c r="DN37" s="640"/>
      <c r="DO37" s="640"/>
      <c r="DP37" s="640"/>
      <c r="DQ37" s="640"/>
      <c r="DR37" s="640"/>
      <c r="DS37" s="640"/>
      <c r="DT37" s="640"/>
      <c r="DU37" s="640"/>
      <c r="DV37" s="641"/>
      <c r="DW37" s="615">
        <v>1.9</v>
      </c>
      <c r="DX37" s="642"/>
      <c r="DY37" s="642"/>
      <c r="DZ37" s="642"/>
      <c r="EA37" s="642"/>
      <c r="EB37" s="642"/>
      <c r="EC37" s="643"/>
    </row>
    <row r="38" spans="2:133" ht="11.25" customHeight="1" x14ac:dyDescent="0.2">
      <c r="B38" s="607" t="s">
        <v>323</v>
      </c>
      <c r="C38" s="608"/>
      <c r="D38" s="608"/>
      <c r="E38" s="608"/>
      <c r="F38" s="608"/>
      <c r="G38" s="608"/>
      <c r="H38" s="608"/>
      <c r="I38" s="608"/>
      <c r="J38" s="608"/>
      <c r="K38" s="608"/>
      <c r="L38" s="608"/>
      <c r="M38" s="608"/>
      <c r="N38" s="608"/>
      <c r="O38" s="608"/>
      <c r="P38" s="608"/>
      <c r="Q38" s="609"/>
      <c r="R38" s="610">
        <v>1026000</v>
      </c>
      <c r="S38" s="611"/>
      <c r="T38" s="611"/>
      <c r="U38" s="611"/>
      <c r="V38" s="611"/>
      <c r="W38" s="611"/>
      <c r="X38" s="611"/>
      <c r="Y38" s="612"/>
      <c r="Z38" s="613">
        <v>2.7</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264051</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9526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2765977</v>
      </c>
      <c r="CS38" s="611"/>
      <c r="CT38" s="611"/>
      <c r="CU38" s="611"/>
      <c r="CV38" s="611"/>
      <c r="CW38" s="611"/>
      <c r="CX38" s="611"/>
      <c r="CY38" s="612"/>
      <c r="CZ38" s="615">
        <v>7.4</v>
      </c>
      <c r="DA38" s="642"/>
      <c r="DB38" s="642"/>
      <c r="DC38" s="645"/>
      <c r="DD38" s="619">
        <v>2393074</v>
      </c>
      <c r="DE38" s="611"/>
      <c r="DF38" s="611"/>
      <c r="DG38" s="611"/>
      <c r="DH38" s="611"/>
      <c r="DI38" s="611"/>
      <c r="DJ38" s="611"/>
      <c r="DK38" s="612"/>
      <c r="DL38" s="619">
        <v>1636852</v>
      </c>
      <c r="DM38" s="611"/>
      <c r="DN38" s="611"/>
      <c r="DO38" s="611"/>
      <c r="DP38" s="611"/>
      <c r="DQ38" s="611"/>
      <c r="DR38" s="611"/>
      <c r="DS38" s="611"/>
      <c r="DT38" s="611"/>
      <c r="DU38" s="611"/>
      <c r="DV38" s="612"/>
      <c r="DW38" s="615">
        <v>11.1</v>
      </c>
      <c r="DX38" s="642"/>
      <c r="DY38" s="642"/>
      <c r="DZ38" s="642"/>
      <c r="EA38" s="642"/>
      <c r="EB38" s="642"/>
      <c r="EC38" s="643"/>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v>3</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13023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8671087</v>
      </c>
      <c r="CS39" s="640"/>
      <c r="CT39" s="640"/>
      <c r="CU39" s="640"/>
      <c r="CV39" s="640"/>
      <c r="CW39" s="640"/>
      <c r="CX39" s="640"/>
      <c r="CY39" s="641"/>
      <c r="CZ39" s="615">
        <v>23.3</v>
      </c>
      <c r="DA39" s="642"/>
      <c r="DB39" s="642"/>
      <c r="DC39" s="645"/>
      <c r="DD39" s="619">
        <v>1857999</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05"/>
      <c r="BM40" s="608" t="s">
        <v>334</v>
      </c>
      <c r="BN40" s="608"/>
      <c r="BO40" s="608"/>
      <c r="BP40" s="608"/>
      <c r="BQ40" s="608"/>
      <c r="BR40" s="608"/>
      <c r="BS40" s="608"/>
      <c r="BT40" s="608"/>
      <c r="BU40" s="609"/>
      <c r="BV40" s="610">
        <v>85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2"/>
      <c r="DB40" s="642"/>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2">
      <c r="B41" s="631" t="s">
        <v>336</v>
      </c>
      <c r="C41" s="632"/>
      <c r="D41" s="632"/>
      <c r="E41" s="632"/>
      <c r="F41" s="632"/>
      <c r="G41" s="632"/>
      <c r="H41" s="632"/>
      <c r="I41" s="632"/>
      <c r="J41" s="632"/>
      <c r="K41" s="632"/>
      <c r="L41" s="632"/>
      <c r="M41" s="632"/>
      <c r="N41" s="632"/>
      <c r="O41" s="632"/>
      <c r="P41" s="632"/>
      <c r="Q41" s="633"/>
      <c r="R41" s="685">
        <v>38692526</v>
      </c>
      <c r="S41" s="686"/>
      <c r="T41" s="686"/>
      <c r="U41" s="686"/>
      <c r="V41" s="686"/>
      <c r="W41" s="686"/>
      <c r="X41" s="686"/>
      <c r="Y41" s="687"/>
      <c r="Z41" s="688">
        <v>100</v>
      </c>
      <c r="AA41" s="688"/>
      <c r="AB41" s="688"/>
      <c r="AC41" s="688"/>
      <c r="AD41" s="689">
        <v>14805809</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1179059</v>
      </c>
      <c r="BA41" s="611"/>
      <c r="BB41" s="611"/>
      <c r="BC41" s="611"/>
      <c r="BD41" s="640"/>
      <c r="BE41" s="640"/>
      <c r="BF41" s="656"/>
      <c r="BG41" s="660"/>
      <c r="BH41" s="661"/>
      <c r="BI41" s="661"/>
      <c r="BJ41" s="661"/>
      <c r="BK41" s="661"/>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340</v>
      </c>
      <c r="AR42" s="693"/>
      <c r="AS42" s="693"/>
      <c r="AT42" s="693"/>
      <c r="AU42" s="693"/>
      <c r="AV42" s="693"/>
      <c r="AW42" s="693"/>
      <c r="AX42" s="693"/>
      <c r="AY42" s="694"/>
      <c r="AZ42" s="685">
        <v>1586915</v>
      </c>
      <c r="BA42" s="686"/>
      <c r="BB42" s="686"/>
      <c r="BC42" s="686"/>
      <c r="BD42" s="669"/>
      <c r="BE42" s="669"/>
      <c r="BF42" s="671"/>
      <c r="BG42" s="662"/>
      <c r="BH42" s="663"/>
      <c r="BI42" s="663"/>
      <c r="BJ42" s="663"/>
      <c r="BK42" s="663"/>
      <c r="BL42" s="206"/>
      <c r="BM42" s="632" t="s">
        <v>341</v>
      </c>
      <c r="BN42" s="632"/>
      <c r="BO42" s="632"/>
      <c r="BP42" s="632"/>
      <c r="BQ42" s="632"/>
      <c r="BR42" s="632"/>
      <c r="BS42" s="632"/>
      <c r="BT42" s="632"/>
      <c r="BU42" s="633"/>
      <c r="BV42" s="685">
        <v>306</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2522776</v>
      </c>
      <c r="CS42" s="640"/>
      <c r="CT42" s="640"/>
      <c r="CU42" s="640"/>
      <c r="CV42" s="640"/>
      <c r="CW42" s="640"/>
      <c r="CX42" s="640"/>
      <c r="CY42" s="641"/>
      <c r="CZ42" s="615">
        <v>6.8</v>
      </c>
      <c r="DA42" s="642"/>
      <c r="DB42" s="642"/>
      <c r="DC42" s="645"/>
      <c r="DD42" s="619">
        <v>447600</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31059</v>
      </c>
      <c r="CS43" s="640"/>
      <c r="CT43" s="640"/>
      <c r="CU43" s="640"/>
      <c r="CV43" s="640"/>
      <c r="CW43" s="640"/>
      <c r="CX43" s="640"/>
      <c r="CY43" s="641"/>
      <c r="CZ43" s="615">
        <v>0.1</v>
      </c>
      <c r="DA43" s="642"/>
      <c r="DB43" s="642"/>
      <c r="DC43" s="645"/>
      <c r="DD43" s="619">
        <v>31059</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2522776</v>
      </c>
      <c r="CS44" s="611"/>
      <c r="CT44" s="611"/>
      <c r="CU44" s="611"/>
      <c r="CV44" s="611"/>
      <c r="CW44" s="611"/>
      <c r="CX44" s="611"/>
      <c r="CY44" s="612"/>
      <c r="CZ44" s="615">
        <v>6.8</v>
      </c>
      <c r="DA44" s="616"/>
      <c r="DB44" s="616"/>
      <c r="DC44" s="622"/>
      <c r="DD44" s="619">
        <v>447600</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757663</v>
      </c>
      <c r="CS45" s="640"/>
      <c r="CT45" s="640"/>
      <c r="CU45" s="640"/>
      <c r="CV45" s="640"/>
      <c r="CW45" s="640"/>
      <c r="CX45" s="640"/>
      <c r="CY45" s="641"/>
      <c r="CZ45" s="615">
        <v>2</v>
      </c>
      <c r="DA45" s="642"/>
      <c r="DB45" s="642"/>
      <c r="DC45" s="645"/>
      <c r="DD45" s="619">
        <v>23702</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1765113</v>
      </c>
      <c r="CS46" s="611"/>
      <c r="CT46" s="611"/>
      <c r="CU46" s="611"/>
      <c r="CV46" s="611"/>
      <c r="CW46" s="611"/>
      <c r="CX46" s="611"/>
      <c r="CY46" s="612"/>
      <c r="CZ46" s="615">
        <v>4.7</v>
      </c>
      <c r="DA46" s="616"/>
      <c r="DB46" s="616"/>
      <c r="DC46" s="622"/>
      <c r="DD46" s="619">
        <v>423898</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350</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0.8"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352</v>
      </c>
      <c r="CE49" s="632"/>
      <c r="CF49" s="632"/>
      <c r="CG49" s="632"/>
      <c r="CH49" s="632"/>
      <c r="CI49" s="632"/>
      <c r="CJ49" s="632"/>
      <c r="CK49" s="632"/>
      <c r="CL49" s="632"/>
      <c r="CM49" s="632"/>
      <c r="CN49" s="632"/>
      <c r="CO49" s="632"/>
      <c r="CP49" s="632"/>
      <c r="CQ49" s="633"/>
      <c r="CR49" s="685">
        <v>37218383</v>
      </c>
      <c r="CS49" s="669"/>
      <c r="CT49" s="669"/>
      <c r="CU49" s="669"/>
      <c r="CV49" s="669"/>
      <c r="CW49" s="669"/>
      <c r="CX49" s="669"/>
      <c r="CY49" s="698"/>
      <c r="CZ49" s="690">
        <v>100</v>
      </c>
      <c r="DA49" s="699"/>
      <c r="DB49" s="699"/>
      <c r="DC49" s="700"/>
      <c r="DD49" s="701">
        <v>17979162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159xhUKO3QgL0u98LEHtLLUn35ipMGpf5uf3kQj+vJbU9g6YTfsOlK4P4t9flxbZWaGb18EIHyV82KNDHNEqg==" saltValue="oglKW0OpOnHRqD1UsZR3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38692</v>
      </c>
      <c r="R7" s="740"/>
      <c r="S7" s="740"/>
      <c r="T7" s="740"/>
      <c r="U7" s="740"/>
      <c r="V7" s="740">
        <v>37218</v>
      </c>
      <c r="W7" s="740"/>
      <c r="X7" s="740"/>
      <c r="Y7" s="740"/>
      <c r="Z7" s="740"/>
      <c r="AA7" s="740">
        <v>1474</v>
      </c>
      <c r="AB7" s="740"/>
      <c r="AC7" s="740"/>
      <c r="AD7" s="740"/>
      <c r="AE7" s="741"/>
      <c r="AF7" s="742">
        <v>1427</v>
      </c>
      <c r="AG7" s="743"/>
      <c r="AH7" s="743"/>
      <c r="AI7" s="743"/>
      <c r="AJ7" s="744"/>
      <c r="AK7" s="745">
        <v>8759</v>
      </c>
      <c r="AL7" s="746"/>
      <c r="AM7" s="746"/>
      <c r="AN7" s="746"/>
      <c r="AO7" s="746"/>
      <c r="AP7" s="746">
        <v>6272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552</v>
      </c>
      <c r="BT7" s="734"/>
      <c r="BU7" s="734"/>
      <c r="BV7" s="734"/>
      <c r="BW7" s="734"/>
      <c r="BX7" s="734"/>
      <c r="BY7" s="734"/>
      <c r="BZ7" s="734"/>
      <c r="CA7" s="734"/>
      <c r="CB7" s="734"/>
      <c r="CC7" s="734"/>
      <c r="CD7" s="734"/>
      <c r="CE7" s="734"/>
      <c r="CF7" s="734"/>
      <c r="CG7" s="749"/>
      <c r="CH7" s="730" t="s">
        <v>486</v>
      </c>
      <c r="CI7" s="731"/>
      <c r="CJ7" s="731"/>
      <c r="CK7" s="731"/>
      <c r="CL7" s="732"/>
      <c r="CM7" s="730">
        <v>1173</v>
      </c>
      <c r="CN7" s="731"/>
      <c r="CO7" s="731"/>
      <c r="CP7" s="731"/>
      <c r="CQ7" s="732"/>
      <c r="CR7" s="730">
        <v>5</v>
      </c>
      <c r="CS7" s="731"/>
      <c r="CT7" s="731"/>
      <c r="CU7" s="731"/>
      <c r="CV7" s="732"/>
      <c r="CW7" s="730" t="s">
        <v>486</v>
      </c>
      <c r="CX7" s="731"/>
      <c r="CY7" s="731"/>
      <c r="CZ7" s="731"/>
      <c r="DA7" s="732"/>
      <c r="DB7" s="730">
        <v>886</v>
      </c>
      <c r="DC7" s="731"/>
      <c r="DD7" s="731"/>
      <c r="DE7" s="731"/>
      <c r="DF7" s="732"/>
      <c r="DG7" s="730" t="s">
        <v>486</v>
      </c>
      <c r="DH7" s="731"/>
      <c r="DI7" s="731"/>
      <c r="DJ7" s="731"/>
      <c r="DK7" s="732"/>
      <c r="DL7" s="730" t="s">
        <v>486</v>
      </c>
      <c r="DM7" s="731"/>
      <c r="DN7" s="731"/>
      <c r="DO7" s="731"/>
      <c r="DP7" s="732"/>
      <c r="DQ7" s="730" t="s">
        <v>486</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38692</v>
      </c>
      <c r="R23" s="780"/>
      <c r="S23" s="780"/>
      <c r="T23" s="780"/>
      <c r="U23" s="780"/>
      <c r="V23" s="780">
        <v>37218</v>
      </c>
      <c r="W23" s="780"/>
      <c r="X23" s="780"/>
      <c r="Y23" s="780"/>
      <c r="Z23" s="780"/>
      <c r="AA23" s="780">
        <v>1474</v>
      </c>
      <c r="AB23" s="780"/>
      <c r="AC23" s="780"/>
      <c r="AD23" s="780"/>
      <c r="AE23" s="781"/>
      <c r="AF23" s="782">
        <v>1427</v>
      </c>
      <c r="AG23" s="780"/>
      <c r="AH23" s="780"/>
      <c r="AI23" s="780"/>
      <c r="AJ23" s="783"/>
      <c r="AK23" s="784"/>
      <c r="AL23" s="785"/>
      <c r="AM23" s="785"/>
      <c r="AN23" s="785"/>
      <c r="AO23" s="785"/>
      <c r="AP23" s="780">
        <v>6272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6714</v>
      </c>
      <c r="R28" s="810"/>
      <c r="S28" s="810"/>
      <c r="T28" s="810"/>
      <c r="U28" s="810"/>
      <c r="V28" s="810">
        <v>6371</v>
      </c>
      <c r="W28" s="810"/>
      <c r="X28" s="810"/>
      <c r="Y28" s="810"/>
      <c r="Z28" s="810"/>
      <c r="AA28" s="810">
        <v>343</v>
      </c>
      <c r="AB28" s="810"/>
      <c r="AC28" s="810"/>
      <c r="AD28" s="810"/>
      <c r="AE28" s="811"/>
      <c r="AF28" s="812">
        <v>343</v>
      </c>
      <c r="AG28" s="810"/>
      <c r="AH28" s="810"/>
      <c r="AI28" s="810"/>
      <c r="AJ28" s="813"/>
      <c r="AK28" s="814">
        <v>1176</v>
      </c>
      <c r="AL28" s="815"/>
      <c r="AM28" s="815"/>
      <c r="AN28" s="815"/>
      <c r="AO28" s="815"/>
      <c r="AP28" s="815" t="s">
        <v>486</v>
      </c>
      <c r="AQ28" s="815"/>
      <c r="AR28" s="815"/>
      <c r="AS28" s="815"/>
      <c r="AT28" s="815"/>
      <c r="AU28" s="815" t="s">
        <v>486</v>
      </c>
      <c r="AV28" s="815"/>
      <c r="AW28" s="815"/>
      <c r="AX28" s="815"/>
      <c r="AY28" s="815"/>
      <c r="AZ28" s="816" t="s">
        <v>486</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5374</v>
      </c>
      <c r="R29" s="771"/>
      <c r="S29" s="771"/>
      <c r="T29" s="771"/>
      <c r="U29" s="771"/>
      <c r="V29" s="771">
        <v>5072</v>
      </c>
      <c r="W29" s="771"/>
      <c r="X29" s="771"/>
      <c r="Y29" s="771"/>
      <c r="Z29" s="771"/>
      <c r="AA29" s="771">
        <v>302</v>
      </c>
      <c r="AB29" s="771"/>
      <c r="AC29" s="771"/>
      <c r="AD29" s="771"/>
      <c r="AE29" s="772"/>
      <c r="AF29" s="773">
        <v>302</v>
      </c>
      <c r="AG29" s="774"/>
      <c r="AH29" s="774"/>
      <c r="AI29" s="774"/>
      <c r="AJ29" s="775"/>
      <c r="AK29" s="821">
        <v>1001</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1561</v>
      </c>
      <c r="R30" s="771"/>
      <c r="S30" s="771"/>
      <c r="T30" s="771"/>
      <c r="U30" s="771"/>
      <c r="V30" s="771">
        <v>1538</v>
      </c>
      <c r="W30" s="771"/>
      <c r="X30" s="771"/>
      <c r="Y30" s="771"/>
      <c r="Z30" s="771"/>
      <c r="AA30" s="771">
        <v>23</v>
      </c>
      <c r="AB30" s="771"/>
      <c r="AC30" s="771"/>
      <c r="AD30" s="771"/>
      <c r="AE30" s="772"/>
      <c r="AF30" s="773">
        <v>23</v>
      </c>
      <c r="AG30" s="774"/>
      <c r="AH30" s="774"/>
      <c r="AI30" s="774"/>
      <c r="AJ30" s="775"/>
      <c r="AK30" s="821">
        <v>764</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1597</v>
      </c>
      <c r="R31" s="771"/>
      <c r="S31" s="771"/>
      <c r="T31" s="771"/>
      <c r="U31" s="771"/>
      <c r="V31" s="771">
        <v>1257</v>
      </c>
      <c r="W31" s="771"/>
      <c r="X31" s="771"/>
      <c r="Y31" s="771"/>
      <c r="Z31" s="771"/>
      <c r="AA31" s="771">
        <v>340</v>
      </c>
      <c r="AB31" s="771"/>
      <c r="AC31" s="771"/>
      <c r="AD31" s="771"/>
      <c r="AE31" s="772"/>
      <c r="AF31" s="773">
        <v>1098</v>
      </c>
      <c r="AG31" s="774"/>
      <c r="AH31" s="774"/>
      <c r="AI31" s="774"/>
      <c r="AJ31" s="775"/>
      <c r="AK31" s="821">
        <v>264</v>
      </c>
      <c r="AL31" s="817"/>
      <c r="AM31" s="817"/>
      <c r="AN31" s="817"/>
      <c r="AO31" s="817"/>
      <c r="AP31" s="817">
        <v>2341</v>
      </c>
      <c r="AQ31" s="817"/>
      <c r="AR31" s="817"/>
      <c r="AS31" s="817"/>
      <c r="AT31" s="817"/>
      <c r="AU31" s="817">
        <v>1475</v>
      </c>
      <c r="AV31" s="817"/>
      <c r="AW31" s="817"/>
      <c r="AX31" s="817"/>
      <c r="AY31" s="817"/>
      <c r="AZ31" s="818" t="s">
        <v>486</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1766</v>
      </c>
      <c r="AG63" s="831"/>
      <c r="AH63" s="831"/>
      <c r="AI63" s="831"/>
      <c r="AJ63" s="832"/>
      <c r="AK63" s="833"/>
      <c r="AL63" s="828"/>
      <c r="AM63" s="828"/>
      <c r="AN63" s="828"/>
      <c r="AO63" s="828"/>
      <c r="AP63" s="831">
        <v>2341</v>
      </c>
      <c r="AQ63" s="831"/>
      <c r="AR63" s="831"/>
      <c r="AS63" s="831"/>
      <c r="AT63" s="831"/>
      <c r="AU63" s="831">
        <v>1475</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542</v>
      </c>
      <c r="C68" s="857"/>
      <c r="D68" s="857"/>
      <c r="E68" s="857"/>
      <c r="F68" s="857"/>
      <c r="G68" s="857"/>
      <c r="H68" s="857"/>
      <c r="I68" s="857"/>
      <c r="J68" s="857"/>
      <c r="K68" s="857"/>
      <c r="L68" s="857"/>
      <c r="M68" s="857"/>
      <c r="N68" s="857"/>
      <c r="O68" s="857"/>
      <c r="P68" s="858"/>
      <c r="Q68" s="859">
        <v>6589</v>
      </c>
      <c r="R68" s="853"/>
      <c r="S68" s="853"/>
      <c r="T68" s="853"/>
      <c r="U68" s="853"/>
      <c r="V68" s="853">
        <v>8584</v>
      </c>
      <c r="W68" s="853"/>
      <c r="X68" s="853"/>
      <c r="Y68" s="853"/>
      <c r="Z68" s="853"/>
      <c r="AA68" s="853">
        <v>-1995</v>
      </c>
      <c r="AB68" s="853"/>
      <c r="AC68" s="853"/>
      <c r="AD68" s="853"/>
      <c r="AE68" s="853"/>
      <c r="AF68" s="853">
        <v>2148</v>
      </c>
      <c r="AG68" s="853"/>
      <c r="AH68" s="853"/>
      <c r="AI68" s="853"/>
      <c r="AJ68" s="853"/>
      <c r="AK68" s="853" t="s">
        <v>486</v>
      </c>
      <c r="AL68" s="853"/>
      <c r="AM68" s="853"/>
      <c r="AN68" s="853"/>
      <c r="AO68" s="853"/>
      <c r="AP68" s="853">
        <v>7265</v>
      </c>
      <c r="AQ68" s="853"/>
      <c r="AR68" s="853"/>
      <c r="AS68" s="853"/>
      <c r="AT68" s="853"/>
      <c r="AU68" s="853">
        <v>1446</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543</v>
      </c>
      <c r="C69" s="861"/>
      <c r="D69" s="861"/>
      <c r="E69" s="861"/>
      <c r="F69" s="861"/>
      <c r="G69" s="861"/>
      <c r="H69" s="861"/>
      <c r="I69" s="861"/>
      <c r="J69" s="861"/>
      <c r="K69" s="861"/>
      <c r="L69" s="861"/>
      <c r="M69" s="861"/>
      <c r="N69" s="861"/>
      <c r="O69" s="861"/>
      <c r="P69" s="862"/>
      <c r="Q69" s="863">
        <v>9388</v>
      </c>
      <c r="R69" s="817"/>
      <c r="S69" s="817"/>
      <c r="T69" s="817"/>
      <c r="U69" s="817"/>
      <c r="V69" s="817">
        <v>9097</v>
      </c>
      <c r="W69" s="817"/>
      <c r="X69" s="817"/>
      <c r="Y69" s="817"/>
      <c r="Z69" s="817"/>
      <c r="AA69" s="817">
        <v>291</v>
      </c>
      <c r="AB69" s="817"/>
      <c r="AC69" s="817"/>
      <c r="AD69" s="817"/>
      <c r="AE69" s="817"/>
      <c r="AF69" s="817">
        <v>291</v>
      </c>
      <c r="AG69" s="817"/>
      <c r="AH69" s="817"/>
      <c r="AI69" s="817"/>
      <c r="AJ69" s="817"/>
      <c r="AK69" s="817" t="s">
        <v>486</v>
      </c>
      <c r="AL69" s="817"/>
      <c r="AM69" s="817"/>
      <c r="AN69" s="817"/>
      <c r="AO69" s="817"/>
      <c r="AP69" s="817">
        <v>125</v>
      </c>
      <c r="AQ69" s="817"/>
      <c r="AR69" s="817"/>
      <c r="AS69" s="817"/>
      <c r="AT69" s="817"/>
      <c r="AU69" s="817">
        <v>2</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544</v>
      </c>
      <c r="C70" s="861"/>
      <c r="D70" s="861"/>
      <c r="E70" s="861"/>
      <c r="F70" s="861"/>
      <c r="G70" s="861"/>
      <c r="H70" s="861"/>
      <c r="I70" s="861"/>
      <c r="J70" s="861"/>
      <c r="K70" s="861"/>
      <c r="L70" s="861"/>
      <c r="M70" s="861"/>
      <c r="N70" s="861"/>
      <c r="O70" s="861"/>
      <c r="P70" s="862"/>
      <c r="Q70" s="863">
        <v>2576</v>
      </c>
      <c r="R70" s="817"/>
      <c r="S70" s="817"/>
      <c r="T70" s="817"/>
      <c r="U70" s="817"/>
      <c r="V70" s="817">
        <v>2342</v>
      </c>
      <c r="W70" s="817"/>
      <c r="X70" s="817"/>
      <c r="Y70" s="817"/>
      <c r="Z70" s="817"/>
      <c r="AA70" s="817">
        <v>234</v>
      </c>
      <c r="AB70" s="817"/>
      <c r="AC70" s="817"/>
      <c r="AD70" s="817"/>
      <c r="AE70" s="817"/>
      <c r="AF70" s="817">
        <v>234</v>
      </c>
      <c r="AG70" s="817"/>
      <c r="AH70" s="817"/>
      <c r="AI70" s="817"/>
      <c r="AJ70" s="817"/>
      <c r="AK70" s="817" t="s">
        <v>486</v>
      </c>
      <c r="AL70" s="817"/>
      <c r="AM70" s="817"/>
      <c r="AN70" s="817"/>
      <c r="AO70" s="817"/>
      <c r="AP70" s="817">
        <v>744</v>
      </c>
      <c r="AQ70" s="817"/>
      <c r="AR70" s="817"/>
      <c r="AS70" s="817"/>
      <c r="AT70" s="817"/>
      <c r="AU70" s="817">
        <v>154</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545</v>
      </c>
      <c r="C71" s="861"/>
      <c r="D71" s="861"/>
      <c r="E71" s="861"/>
      <c r="F71" s="861"/>
      <c r="G71" s="861"/>
      <c r="H71" s="861"/>
      <c r="I71" s="861"/>
      <c r="J71" s="861"/>
      <c r="K71" s="861"/>
      <c r="L71" s="861"/>
      <c r="M71" s="861"/>
      <c r="N71" s="861"/>
      <c r="O71" s="861"/>
      <c r="P71" s="862"/>
      <c r="Q71" s="863">
        <v>414</v>
      </c>
      <c r="R71" s="817"/>
      <c r="S71" s="817"/>
      <c r="T71" s="817"/>
      <c r="U71" s="817"/>
      <c r="V71" s="817">
        <v>395</v>
      </c>
      <c r="W71" s="817"/>
      <c r="X71" s="817"/>
      <c r="Y71" s="817"/>
      <c r="Z71" s="817"/>
      <c r="AA71" s="817">
        <v>19</v>
      </c>
      <c r="AB71" s="817"/>
      <c r="AC71" s="817"/>
      <c r="AD71" s="817"/>
      <c r="AE71" s="817"/>
      <c r="AF71" s="817">
        <v>19</v>
      </c>
      <c r="AG71" s="817"/>
      <c r="AH71" s="817"/>
      <c r="AI71" s="817"/>
      <c r="AJ71" s="817"/>
      <c r="AK71" s="817">
        <v>8</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546</v>
      </c>
      <c r="C72" s="861"/>
      <c r="D72" s="861"/>
      <c r="E72" s="861"/>
      <c r="F72" s="861"/>
      <c r="G72" s="861"/>
      <c r="H72" s="861"/>
      <c r="I72" s="861"/>
      <c r="J72" s="861"/>
      <c r="K72" s="861"/>
      <c r="L72" s="861"/>
      <c r="M72" s="861"/>
      <c r="N72" s="861"/>
      <c r="O72" s="861"/>
      <c r="P72" s="862"/>
      <c r="Q72" s="863">
        <v>4789</v>
      </c>
      <c r="R72" s="817"/>
      <c r="S72" s="817"/>
      <c r="T72" s="817"/>
      <c r="U72" s="817"/>
      <c r="V72" s="817">
        <v>4660</v>
      </c>
      <c r="W72" s="817"/>
      <c r="X72" s="817"/>
      <c r="Y72" s="817"/>
      <c r="Z72" s="817"/>
      <c r="AA72" s="817">
        <v>128</v>
      </c>
      <c r="AB72" s="817"/>
      <c r="AC72" s="817"/>
      <c r="AD72" s="817"/>
      <c r="AE72" s="817"/>
      <c r="AF72" s="817">
        <v>128</v>
      </c>
      <c r="AG72" s="817"/>
      <c r="AH72" s="817"/>
      <c r="AI72" s="817"/>
      <c r="AJ72" s="817"/>
      <c r="AK72" s="817" t="s">
        <v>486</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547</v>
      </c>
      <c r="C73" s="861"/>
      <c r="D73" s="861"/>
      <c r="E73" s="861"/>
      <c r="F73" s="861"/>
      <c r="G73" s="861"/>
      <c r="H73" s="861"/>
      <c r="I73" s="861"/>
      <c r="J73" s="861"/>
      <c r="K73" s="861"/>
      <c r="L73" s="861"/>
      <c r="M73" s="861"/>
      <c r="N73" s="861"/>
      <c r="O73" s="861"/>
      <c r="P73" s="862"/>
      <c r="Q73" s="863">
        <v>4</v>
      </c>
      <c r="R73" s="817"/>
      <c r="S73" s="817"/>
      <c r="T73" s="817"/>
      <c r="U73" s="817"/>
      <c r="V73" s="817">
        <v>3</v>
      </c>
      <c r="W73" s="817"/>
      <c r="X73" s="817"/>
      <c r="Y73" s="817"/>
      <c r="Z73" s="817"/>
      <c r="AA73" s="817">
        <v>1</v>
      </c>
      <c r="AB73" s="817"/>
      <c r="AC73" s="817"/>
      <c r="AD73" s="817"/>
      <c r="AE73" s="817"/>
      <c r="AF73" s="817">
        <v>1</v>
      </c>
      <c r="AG73" s="817"/>
      <c r="AH73" s="817"/>
      <c r="AI73" s="817"/>
      <c r="AJ73" s="817"/>
      <c r="AK73" s="817" t="s">
        <v>486</v>
      </c>
      <c r="AL73" s="817"/>
      <c r="AM73" s="817"/>
      <c r="AN73" s="817"/>
      <c r="AO73" s="817"/>
      <c r="AP73" s="817" t="s">
        <v>486</v>
      </c>
      <c r="AQ73" s="817"/>
      <c r="AR73" s="817"/>
      <c r="AS73" s="817"/>
      <c r="AT73" s="817"/>
      <c r="AU73" s="817" t="s">
        <v>486</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548</v>
      </c>
      <c r="C74" s="861"/>
      <c r="D74" s="861"/>
      <c r="E74" s="861"/>
      <c r="F74" s="861"/>
      <c r="G74" s="861"/>
      <c r="H74" s="861"/>
      <c r="I74" s="861"/>
      <c r="J74" s="861"/>
      <c r="K74" s="861"/>
      <c r="L74" s="861"/>
      <c r="M74" s="861"/>
      <c r="N74" s="861"/>
      <c r="O74" s="861"/>
      <c r="P74" s="862"/>
      <c r="Q74" s="863">
        <v>1238</v>
      </c>
      <c r="R74" s="817"/>
      <c r="S74" s="817"/>
      <c r="T74" s="817"/>
      <c r="U74" s="817"/>
      <c r="V74" s="817">
        <v>1207</v>
      </c>
      <c r="W74" s="817"/>
      <c r="X74" s="817"/>
      <c r="Y74" s="817"/>
      <c r="Z74" s="817"/>
      <c r="AA74" s="817">
        <v>31</v>
      </c>
      <c r="AB74" s="817"/>
      <c r="AC74" s="817"/>
      <c r="AD74" s="817"/>
      <c r="AE74" s="817"/>
      <c r="AF74" s="817">
        <v>31</v>
      </c>
      <c r="AG74" s="817"/>
      <c r="AH74" s="817"/>
      <c r="AI74" s="817"/>
      <c r="AJ74" s="817"/>
      <c r="AK74" s="817">
        <v>76</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549</v>
      </c>
      <c r="C75" s="861"/>
      <c r="D75" s="861"/>
      <c r="E75" s="861"/>
      <c r="F75" s="861"/>
      <c r="G75" s="861"/>
      <c r="H75" s="861"/>
      <c r="I75" s="861"/>
      <c r="J75" s="861"/>
      <c r="K75" s="861"/>
      <c r="L75" s="861"/>
      <c r="M75" s="861"/>
      <c r="N75" s="861"/>
      <c r="O75" s="861"/>
      <c r="P75" s="862"/>
      <c r="Q75" s="864">
        <v>271</v>
      </c>
      <c r="R75" s="865"/>
      <c r="S75" s="865"/>
      <c r="T75" s="865"/>
      <c r="U75" s="821"/>
      <c r="V75" s="866">
        <v>195</v>
      </c>
      <c r="W75" s="865"/>
      <c r="X75" s="865"/>
      <c r="Y75" s="865"/>
      <c r="Z75" s="821"/>
      <c r="AA75" s="866">
        <v>76</v>
      </c>
      <c r="AB75" s="865"/>
      <c r="AC75" s="865"/>
      <c r="AD75" s="865"/>
      <c r="AE75" s="821"/>
      <c r="AF75" s="866">
        <v>76</v>
      </c>
      <c r="AG75" s="865"/>
      <c r="AH75" s="865"/>
      <c r="AI75" s="865"/>
      <c r="AJ75" s="821"/>
      <c r="AK75" s="866">
        <v>70</v>
      </c>
      <c r="AL75" s="865"/>
      <c r="AM75" s="865"/>
      <c r="AN75" s="865"/>
      <c r="AO75" s="821"/>
      <c r="AP75" s="866" t="s">
        <v>486</v>
      </c>
      <c r="AQ75" s="865"/>
      <c r="AR75" s="865"/>
      <c r="AS75" s="865"/>
      <c r="AT75" s="821"/>
      <c r="AU75" s="866" t="s">
        <v>486</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550</v>
      </c>
      <c r="C76" s="861"/>
      <c r="D76" s="861"/>
      <c r="E76" s="861"/>
      <c r="F76" s="861"/>
      <c r="G76" s="861"/>
      <c r="H76" s="861"/>
      <c r="I76" s="861"/>
      <c r="J76" s="861"/>
      <c r="K76" s="861"/>
      <c r="L76" s="861"/>
      <c r="M76" s="861"/>
      <c r="N76" s="861"/>
      <c r="O76" s="861"/>
      <c r="P76" s="862"/>
      <c r="Q76" s="864">
        <v>11048</v>
      </c>
      <c r="R76" s="865"/>
      <c r="S76" s="865"/>
      <c r="T76" s="865"/>
      <c r="U76" s="821"/>
      <c r="V76" s="866">
        <v>10962</v>
      </c>
      <c r="W76" s="865"/>
      <c r="X76" s="865"/>
      <c r="Y76" s="865"/>
      <c r="Z76" s="821"/>
      <c r="AA76" s="866">
        <v>86</v>
      </c>
      <c r="AB76" s="865"/>
      <c r="AC76" s="865"/>
      <c r="AD76" s="865"/>
      <c r="AE76" s="821"/>
      <c r="AF76" s="866">
        <v>86</v>
      </c>
      <c r="AG76" s="865"/>
      <c r="AH76" s="865"/>
      <c r="AI76" s="865"/>
      <c r="AJ76" s="821"/>
      <c r="AK76" s="866">
        <v>4624</v>
      </c>
      <c r="AL76" s="865"/>
      <c r="AM76" s="865"/>
      <c r="AN76" s="865"/>
      <c r="AO76" s="821"/>
      <c r="AP76" s="866" t="s">
        <v>486</v>
      </c>
      <c r="AQ76" s="865"/>
      <c r="AR76" s="865"/>
      <c r="AS76" s="865"/>
      <c r="AT76" s="821"/>
      <c r="AU76" s="866" t="s">
        <v>486</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551</v>
      </c>
      <c r="C77" s="861"/>
      <c r="D77" s="861"/>
      <c r="E77" s="861"/>
      <c r="F77" s="861"/>
      <c r="G77" s="861"/>
      <c r="H77" s="861"/>
      <c r="I77" s="861"/>
      <c r="J77" s="861"/>
      <c r="K77" s="861"/>
      <c r="L77" s="861"/>
      <c r="M77" s="861"/>
      <c r="N77" s="861"/>
      <c r="O77" s="861"/>
      <c r="P77" s="862"/>
      <c r="Q77" s="864">
        <v>1656633</v>
      </c>
      <c r="R77" s="865"/>
      <c r="S77" s="865"/>
      <c r="T77" s="865"/>
      <c r="U77" s="821"/>
      <c r="V77" s="866">
        <v>1631442</v>
      </c>
      <c r="W77" s="865"/>
      <c r="X77" s="865"/>
      <c r="Y77" s="865"/>
      <c r="Z77" s="821"/>
      <c r="AA77" s="866">
        <v>25191</v>
      </c>
      <c r="AB77" s="865"/>
      <c r="AC77" s="865"/>
      <c r="AD77" s="865"/>
      <c r="AE77" s="821"/>
      <c r="AF77" s="866">
        <v>25191</v>
      </c>
      <c r="AG77" s="865"/>
      <c r="AH77" s="865"/>
      <c r="AI77" s="865"/>
      <c r="AJ77" s="821"/>
      <c r="AK77" s="866">
        <v>23240</v>
      </c>
      <c r="AL77" s="865"/>
      <c r="AM77" s="865"/>
      <c r="AN77" s="865"/>
      <c r="AO77" s="821"/>
      <c r="AP77" s="866" t="s">
        <v>486</v>
      </c>
      <c r="AQ77" s="865"/>
      <c r="AR77" s="865"/>
      <c r="AS77" s="865"/>
      <c r="AT77" s="821"/>
      <c r="AU77" s="866" t="s">
        <v>486</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28205</v>
      </c>
      <c r="AG88" s="831"/>
      <c r="AH88" s="831"/>
      <c r="AI88" s="831"/>
      <c r="AJ88" s="831"/>
      <c r="AK88" s="828"/>
      <c r="AL88" s="828"/>
      <c r="AM88" s="828"/>
      <c r="AN88" s="828"/>
      <c r="AO88" s="828"/>
      <c r="AP88" s="831">
        <v>8134</v>
      </c>
      <c r="AQ88" s="831"/>
      <c r="AR88" s="831"/>
      <c r="AS88" s="831"/>
      <c r="AT88" s="831"/>
      <c r="AU88" s="831">
        <v>1602</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t="s">
        <v>486</v>
      </c>
      <c r="CX102" s="839"/>
      <c r="CY102" s="839"/>
      <c r="CZ102" s="839"/>
      <c r="DA102" s="878"/>
      <c r="DB102" s="877">
        <v>886</v>
      </c>
      <c r="DC102" s="839"/>
      <c r="DD102" s="839"/>
      <c r="DE102" s="839"/>
      <c r="DF102" s="878"/>
      <c r="DG102" s="877" t="s">
        <v>486</v>
      </c>
      <c r="DH102" s="839"/>
      <c r="DI102" s="839"/>
      <c r="DJ102" s="839"/>
      <c r="DK102" s="878"/>
      <c r="DL102" s="877" t="s">
        <v>486</v>
      </c>
      <c r="DM102" s="839"/>
      <c r="DN102" s="839"/>
      <c r="DO102" s="839"/>
      <c r="DP102" s="878"/>
      <c r="DQ102" s="877" t="s">
        <v>486</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295</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295</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295</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723982</v>
      </c>
      <c r="AB110" s="887"/>
      <c r="AC110" s="887"/>
      <c r="AD110" s="887"/>
      <c r="AE110" s="888"/>
      <c r="AF110" s="889">
        <v>698065</v>
      </c>
      <c r="AG110" s="887"/>
      <c r="AH110" s="887"/>
      <c r="AI110" s="887"/>
      <c r="AJ110" s="888"/>
      <c r="AK110" s="889">
        <v>692140</v>
      </c>
      <c r="AL110" s="887"/>
      <c r="AM110" s="887"/>
      <c r="AN110" s="887"/>
      <c r="AO110" s="888"/>
      <c r="AP110" s="890">
        <v>5.9</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6074318</v>
      </c>
      <c r="BR110" s="918"/>
      <c r="BS110" s="918"/>
      <c r="BT110" s="918"/>
      <c r="BU110" s="918"/>
      <c r="BV110" s="918">
        <v>5919996</v>
      </c>
      <c r="BW110" s="918"/>
      <c r="BX110" s="918"/>
      <c r="BY110" s="918"/>
      <c r="BZ110" s="918"/>
      <c r="CA110" s="918">
        <v>6272086</v>
      </c>
      <c r="CB110" s="918"/>
      <c r="CC110" s="918"/>
      <c r="CD110" s="918"/>
      <c r="CE110" s="918"/>
      <c r="CF110" s="931">
        <v>53.5</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961152</v>
      </c>
      <c r="BR111" s="913"/>
      <c r="BS111" s="913"/>
      <c r="BT111" s="913"/>
      <c r="BU111" s="913"/>
      <c r="BV111" s="913">
        <v>941604</v>
      </c>
      <c r="BW111" s="913"/>
      <c r="BX111" s="913"/>
      <c r="BY111" s="913"/>
      <c r="BZ111" s="913"/>
      <c r="CA111" s="913">
        <v>911818</v>
      </c>
      <c r="CB111" s="913"/>
      <c r="CC111" s="913"/>
      <c r="CD111" s="913"/>
      <c r="CE111" s="913"/>
      <c r="CF111" s="907">
        <v>7.8</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1613791</v>
      </c>
      <c r="BR112" s="913"/>
      <c r="BS112" s="913"/>
      <c r="BT112" s="913"/>
      <c r="BU112" s="913"/>
      <c r="BV112" s="913">
        <v>1548856</v>
      </c>
      <c r="BW112" s="913"/>
      <c r="BX112" s="913"/>
      <c r="BY112" s="913"/>
      <c r="BZ112" s="913"/>
      <c r="CA112" s="913">
        <v>1474838</v>
      </c>
      <c r="CB112" s="913"/>
      <c r="CC112" s="913"/>
      <c r="CD112" s="913"/>
      <c r="CE112" s="913"/>
      <c r="CF112" s="907">
        <v>12.6</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195330</v>
      </c>
      <c r="AB113" s="925"/>
      <c r="AC113" s="925"/>
      <c r="AD113" s="925"/>
      <c r="AE113" s="926"/>
      <c r="AF113" s="927">
        <v>204689</v>
      </c>
      <c r="AG113" s="925"/>
      <c r="AH113" s="925"/>
      <c r="AI113" s="925"/>
      <c r="AJ113" s="926"/>
      <c r="AK113" s="927">
        <v>203398</v>
      </c>
      <c r="AL113" s="925"/>
      <c r="AM113" s="925"/>
      <c r="AN113" s="925"/>
      <c r="AO113" s="926"/>
      <c r="AP113" s="928">
        <v>1.7</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1820609</v>
      </c>
      <c r="BR113" s="913"/>
      <c r="BS113" s="913"/>
      <c r="BT113" s="913"/>
      <c r="BU113" s="913"/>
      <c r="BV113" s="913">
        <v>1742967</v>
      </c>
      <c r="BW113" s="913"/>
      <c r="BX113" s="913"/>
      <c r="BY113" s="913"/>
      <c r="BZ113" s="913"/>
      <c r="CA113" s="913">
        <v>1601451</v>
      </c>
      <c r="CB113" s="913"/>
      <c r="CC113" s="913"/>
      <c r="CD113" s="913"/>
      <c r="CE113" s="913"/>
      <c r="CF113" s="907">
        <v>13.7</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225395</v>
      </c>
      <c r="AB114" s="946"/>
      <c r="AC114" s="946"/>
      <c r="AD114" s="946"/>
      <c r="AE114" s="947"/>
      <c r="AF114" s="948">
        <v>206951</v>
      </c>
      <c r="AG114" s="946"/>
      <c r="AH114" s="946"/>
      <c r="AI114" s="946"/>
      <c r="AJ114" s="947"/>
      <c r="AK114" s="948">
        <v>203542</v>
      </c>
      <c r="AL114" s="946"/>
      <c r="AM114" s="946"/>
      <c r="AN114" s="946"/>
      <c r="AO114" s="947"/>
      <c r="AP114" s="949">
        <v>1.7</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3098671</v>
      </c>
      <c r="BR114" s="913"/>
      <c r="BS114" s="913"/>
      <c r="BT114" s="913"/>
      <c r="BU114" s="913"/>
      <c r="BV114" s="913">
        <v>3077433</v>
      </c>
      <c r="BW114" s="913"/>
      <c r="BX114" s="913"/>
      <c r="BY114" s="913"/>
      <c r="BZ114" s="913"/>
      <c r="CA114" s="913">
        <v>3089500</v>
      </c>
      <c r="CB114" s="913"/>
      <c r="CC114" s="913"/>
      <c r="CD114" s="913"/>
      <c r="CE114" s="913"/>
      <c r="CF114" s="907">
        <v>26.3</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18642</v>
      </c>
      <c r="AB115" s="925"/>
      <c r="AC115" s="925"/>
      <c r="AD115" s="925"/>
      <c r="AE115" s="926"/>
      <c r="AF115" s="927">
        <v>12325</v>
      </c>
      <c r="AG115" s="925"/>
      <c r="AH115" s="925"/>
      <c r="AI115" s="925"/>
      <c r="AJ115" s="926"/>
      <c r="AK115" s="927">
        <v>31734</v>
      </c>
      <c r="AL115" s="925"/>
      <c r="AM115" s="925"/>
      <c r="AN115" s="925"/>
      <c r="AO115" s="926"/>
      <c r="AP115" s="928">
        <v>0.3</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944324</v>
      </c>
      <c r="DH115" s="946"/>
      <c r="DI115" s="946"/>
      <c r="DJ115" s="946"/>
      <c r="DK115" s="947"/>
      <c r="DL115" s="948">
        <v>933190</v>
      </c>
      <c r="DM115" s="946"/>
      <c r="DN115" s="946"/>
      <c r="DO115" s="946"/>
      <c r="DP115" s="947"/>
      <c r="DQ115" s="948">
        <v>911818</v>
      </c>
      <c r="DR115" s="946"/>
      <c r="DS115" s="946"/>
      <c r="DT115" s="946"/>
      <c r="DU115" s="947"/>
      <c r="DV115" s="949">
        <v>7.8</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16828</v>
      </c>
      <c r="DH116" s="946"/>
      <c r="DI116" s="946"/>
      <c r="DJ116" s="946"/>
      <c r="DK116" s="947"/>
      <c r="DL116" s="948">
        <v>8414</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1163349</v>
      </c>
      <c r="AB117" s="966"/>
      <c r="AC117" s="966"/>
      <c r="AD117" s="966"/>
      <c r="AE117" s="967"/>
      <c r="AF117" s="968">
        <v>1122030</v>
      </c>
      <c r="AG117" s="966"/>
      <c r="AH117" s="966"/>
      <c r="AI117" s="966"/>
      <c r="AJ117" s="967"/>
      <c r="AK117" s="968">
        <v>1130814</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295</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4"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440</v>
      </c>
      <c r="BP119" s="992"/>
      <c r="BQ119" s="986">
        <v>13568541</v>
      </c>
      <c r="BR119" s="987"/>
      <c r="BS119" s="987"/>
      <c r="BT119" s="987"/>
      <c r="BU119" s="987"/>
      <c r="BV119" s="987">
        <v>13230856</v>
      </c>
      <c r="BW119" s="987"/>
      <c r="BX119" s="987"/>
      <c r="BY119" s="987"/>
      <c r="BZ119" s="987"/>
      <c r="CA119" s="987">
        <v>13349693</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5"/>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9626501</v>
      </c>
      <c r="BR120" s="918"/>
      <c r="BS120" s="918"/>
      <c r="BT120" s="918"/>
      <c r="BU120" s="918"/>
      <c r="BV120" s="918">
        <v>10457033</v>
      </c>
      <c r="BW120" s="918"/>
      <c r="BX120" s="918"/>
      <c r="BY120" s="918"/>
      <c r="BZ120" s="918"/>
      <c r="CA120" s="918">
        <v>10392870</v>
      </c>
      <c r="CB120" s="918"/>
      <c r="CC120" s="918"/>
      <c r="CD120" s="918"/>
      <c r="CE120" s="918"/>
      <c r="CF120" s="931">
        <v>88.6</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1613791</v>
      </c>
      <c r="DH120" s="918"/>
      <c r="DI120" s="918"/>
      <c r="DJ120" s="918"/>
      <c r="DK120" s="918"/>
      <c r="DL120" s="918">
        <v>1548856</v>
      </c>
      <c r="DM120" s="918"/>
      <c r="DN120" s="918"/>
      <c r="DO120" s="918"/>
      <c r="DP120" s="918"/>
      <c r="DQ120" s="918">
        <v>1474838</v>
      </c>
      <c r="DR120" s="918"/>
      <c r="DS120" s="918"/>
      <c r="DT120" s="918"/>
      <c r="DU120" s="918"/>
      <c r="DV120" s="919">
        <v>12.6</v>
      </c>
      <c r="DW120" s="919"/>
      <c r="DX120" s="919"/>
      <c r="DY120" s="919"/>
      <c r="DZ120" s="920"/>
    </row>
    <row r="121" spans="1:130" s="212" customFormat="1" ht="26.25" customHeight="1" x14ac:dyDescent="0.2">
      <c r="A121" s="1045"/>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2320755</v>
      </c>
      <c r="BR121" s="913"/>
      <c r="BS121" s="913"/>
      <c r="BT121" s="913"/>
      <c r="BU121" s="913"/>
      <c r="BV121" s="913">
        <v>2266003</v>
      </c>
      <c r="BW121" s="913"/>
      <c r="BX121" s="913"/>
      <c r="BY121" s="913"/>
      <c r="BZ121" s="913"/>
      <c r="CA121" s="913">
        <v>2121065</v>
      </c>
      <c r="CB121" s="913"/>
      <c r="CC121" s="913"/>
      <c r="CD121" s="913"/>
      <c r="CE121" s="913"/>
      <c r="CF121" s="907">
        <v>18.100000000000001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5"/>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12186852</v>
      </c>
      <c r="BR122" s="987"/>
      <c r="BS122" s="987"/>
      <c r="BT122" s="987"/>
      <c r="BU122" s="987"/>
      <c r="BV122" s="987">
        <v>11298959</v>
      </c>
      <c r="BW122" s="987"/>
      <c r="BX122" s="987"/>
      <c r="BY122" s="987"/>
      <c r="BZ122" s="987"/>
      <c r="CA122" s="987">
        <v>10450883</v>
      </c>
      <c r="CB122" s="987"/>
      <c r="CC122" s="987"/>
      <c r="CD122" s="987"/>
      <c r="CE122" s="987"/>
      <c r="CF122" s="1004">
        <v>89.1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5"/>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12114</v>
      </c>
      <c r="AB123" s="946"/>
      <c r="AC123" s="946"/>
      <c r="AD123" s="946"/>
      <c r="AE123" s="947"/>
      <c r="AF123" s="948">
        <v>8414</v>
      </c>
      <c r="AG123" s="946"/>
      <c r="AH123" s="946"/>
      <c r="AI123" s="946"/>
      <c r="AJ123" s="947"/>
      <c r="AK123" s="948">
        <v>8414</v>
      </c>
      <c r="AL123" s="946"/>
      <c r="AM123" s="946"/>
      <c r="AN123" s="946"/>
      <c r="AO123" s="947"/>
      <c r="AP123" s="949">
        <v>0.1</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448</v>
      </c>
      <c r="BP123" s="992"/>
      <c r="BQ123" s="1051">
        <v>24134108</v>
      </c>
      <c r="BR123" s="1018"/>
      <c r="BS123" s="1018"/>
      <c r="BT123" s="1018"/>
      <c r="BU123" s="1018"/>
      <c r="BV123" s="1018">
        <v>24021995</v>
      </c>
      <c r="BW123" s="1018"/>
      <c r="BX123" s="1018"/>
      <c r="BY123" s="1018"/>
      <c r="BZ123" s="1018"/>
      <c r="CA123" s="1018">
        <v>22964818</v>
      </c>
      <c r="CB123" s="1018"/>
      <c r="CC123" s="1018"/>
      <c r="CD123" s="1018"/>
      <c r="CE123" s="1018"/>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5"/>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5"/>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5"/>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6528</v>
      </c>
      <c r="AB126" s="946"/>
      <c r="AC126" s="946"/>
      <c r="AD126" s="946"/>
      <c r="AE126" s="947"/>
      <c r="AF126" s="948">
        <v>3911</v>
      </c>
      <c r="AG126" s="946"/>
      <c r="AH126" s="946"/>
      <c r="AI126" s="946"/>
      <c r="AJ126" s="947"/>
      <c r="AK126" s="948">
        <v>23320</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6"/>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v>318918</v>
      </c>
      <c r="AB128" s="1034"/>
      <c r="AC128" s="1034"/>
      <c r="AD128" s="1034"/>
      <c r="AE128" s="1035"/>
      <c r="AF128" s="1036">
        <v>299916</v>
      </c>
      <c r="AG128" s="1034"/>
      <c r="AH128" s="1034"/>
      <c r="AI128" s="1034"/>
      <c r="AJ128" s="1035"/>
      <c r="AK128" s="1036">
        <v>274441</v>
      </c>
      <c r="AL128" s="1034"/>
      <c r="AM128" s="1034"/>
      <c r="AN128" s="1034"/>
      <c r="AO128" s="1035"/>
      <c r="AP128" s="1037"/>
      <c r="AQ128" s="1038"/>
      <c r="AR128" s="1038"/>
      <c r="AS128" s="1038"/>
      <c r="AT128" s="1039"/>
      <c r="AU128" s="214"/>
      <c r="AV128" s="214"/>
      <c r="AW128" s="214"/>
      <c r="AX128" s="883" t="s">
        <v>462</v>
      </c>
      <c r="AY128" s="884"/>
      <c r="AZ128" s="884"/>
      <c r="BA128" s="884"/>
      <c r="BB128" s="884"/>
      <c r="BC128" s="884"/>
      <c r="BD128" s="884"/>
      <c r="BE128" s="885"/>
      <c r="BF128" s="1040" t="s">
        <v>122</v>
      </c>
      <c r="BG128" s="1041"/>
      <c r="BH128" s="1041"/>
      <c r="BI128" s="1041"/>
      <c r="BJ128" s="1041"/>
      <c r="BK128" s="1041"/>
      <c r="BL128" s="1042"/>
      <c r="BM128" s="1040">
        <v>12.97</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463</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12207431</v>
      </c>
      <c r="AB129" s="946"/>
      <c r="AC129" s="946"/>
      <c r="AD129" s="946"/>
      <c r="AE129" s="947"/>
      <c r="AF129" s="948">
        <v>12565340</v>
      </c>
      <c r="AG129" s="946"/>
      <c r="AH129" s="946"/>
      <c r="AI129" s="946"/>
      <c r="AJ129" s="947"/>
      <c r="AK129" s="948">
        <v>12810048</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17.97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1165221</v>
      </c>
      <c r="AB130" s="946"/>
      <c r="AC130" s="946"/>
      <c r="AD130" s="946"/>
      <c r="AE130" s="947"/>
      <c r="AF130" s="948">
        <v>1143181</v>
      </c>
      <c r="AG130" s="946"/>
      <c r="AH130" s="946"/>
      <c r="AI130" s="946"/>
      <c r="AJ130" s="947"/>
      <c r="AK130" s="948">
        <v>1083975</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-2.5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11042210</v>
      </c>
      <c r="AB131" s="973"/>
      <c r="AC131" s="973"/>
      <c r="AD131" s="973"/>
      <c r="AE131" s="974"/>
      <c r="AF131" s="972">
        <v>11422159</v>
      </c>
      <c r="AG131" s="973"/>
      <c r="AH131" s="973"/>
      <c r="AI131" s="973"/>
      <c r="AJ131" s="974"/>
      <c r="AK131" s="972">
        <v>11726073</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-2.9051249700000001</v>
      </c>
      <c r="AB132" s="1084"/>
      <c r="AC132" s="1084"/>
      <c r="AD132" s="1084"/>
      <c r="AE132" s="1085"/>
      <c r="AF132" s="1086">
        <v>-2.8109134180000002</v>
      </c>
      <c r="AG132" s="1084"/>
      <c r="AH132" s="1084"/>
      <c r="AI132" s="1084"/>
      <c r="AJ132" s="1085"/>
      <c r="AK132" s="1086">
        <v>-1.940990816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-2.8</v>
      </c>
      <c r="AB133" s="1067"/>
      <c r="AC133" s="1067"/>
      <c r="AD133" s="1067"/>
      <c r="AE133" s="1068"/>
      <c r="AF133" s="1066">
        <v>-2.8</v>
      </c>
      <c r="AG133" s="1067"/>
      <c r="AH133" s="1067"/>
      <c r="AI133" s="1067"/>
      <c r="AJ133" s="1068"/>
      <c r="AK133" s="1066">
        <v>-2.5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ned7wnUVGUm9bcamCuaDrjSvAUYF/RRqOz86vHQKTbkkYJFUp91RAxvLSWlZwzntKoF8P218yv017FGxIgj5A==" saltValue="nUqDrkEG54aeong+YnIz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0z/AsNsLsgtUHnUGNI5dy6g919xMOTVqT/ynY1yL9gKAszUz7/1aA2rNxaVGG/uxOxe5nHjO+CWp0nNEaqhNrQ==" saltValue="LHGDS2MpOGsii+4Qq6w3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eMSUAKSJbMa3YmjVo2ZIpegs99cgjJrMzF835yQTLvxWMsmeeHLmod/117WHWoo32YlnBjvxRzH2x2/oWtzBg==" saltValue="3BaAoWnHDi/h7oyR6UiD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4331278</v>
      </c>
      <c r="AP9" s="262">
        <v>76549</v>
      </c>
      <c r="AQ9" s="263">
        <v>72348</v>
      </c>
      <c r="AR9" s="264">
        <v>5.8</v>
      </c>
    </row>
    <row r="10" spans="1:46" ht="13.5" customHeight="1" x14ac:dyDescent="0.2">
      <c r="A10" s="247"/>
      <c r="AK10" s="1103" t="s">
        <v>483</v>
      </c>
      <c r="AL10" s="1104"/>
      <c r="AM10" s="1104"/>
      <c r="AN10" s="1105"/>
      <c r="AO10" s="265">
        <v>63971</v>
      </c>
      <c r="AP10" s="265">
        <v>1131</v>
      </c>
      <c r="AQ10" s="266">
        <v>6364</v>
      </c>
      <c r="AR10" s="267">
        <v>-82.2</v>
      </c>
    </row>
    <row r="11" spans="1:46" ht="13.5" customHeight="1" x14ac:dyDescent="0.2">
      <c r="A11" s="247"/>
      <c r="AK11" s="1103" t="s">
        <v>484</v>
      </c>
      <c r="AL11" s="1104"/>
      <c r="AM11" s="1104"/>
      <c r="AN11" s="1105"/>
      <c r="AO11" s="265">
        <v>157507</v>
      </c>
      <c r="AP11" s="265">
        <v>2784</v>
      </c>
      <c r="AQ11" s="266">
        <v>1262</v>
      </c>
      <c r="AR11" s="267">
        <v>120.6</v>
      </c>
    </row>
    <row r="12" spans="1:46" ht="13.5" customHeight="1" x14ac:dyDescent="0.2">
      <c r="A12" s="247"/>
      <c r="AK12" s="1103" t="s">
        <v>485</v>
      </c>
      <c r="AL12" s="1104"/>
      <c r="AM12" s="1104"/>
      <c r="AN12" s="1105"/>
      <c r="AO12" s="265" t="s">
        <v>486</v>
      </c>
      <c r="AP12" s="265" t="s">
        <v>486</v>
      </c>
      <c r="AQ12" s="266">
        <v>10</v>
      </c>
      <c r="AR12" s="267" t="s">
        <v>486</v>
      </c>
    </row>
    <row r="13" spans="1:46" ht="13.5" customHeight="1" x14ac:dyDescent="0.2">
      <c r="A13" s="247"/>
      <c r="AK13" s="1103" t="s">
        <v>487</v>
      </c>
      <c r="AL13" s="1104"/>
      <c r="AM13" s="1104"/>
      <c r="AN13" s="1105"/>
      <c r="AO13" s="265">
        <v>249907</v>
      </c>
      <c r="AP13" s="265">
        <v>4417</v>
      </c>
      <c r="AQ13" s="266">
        <v>3257</v>
      </c>
      <c r="AR13" s="267">
        <v>35.6</v>
      </c>
    </row>
    <row r="14" spans="1:46" ht="13.5" customHeight="1" x14ac:dyDescent="0.2">
      <c r="A14" s="247"/>
      <c r="AK14" s="1103" t="s">
        <v>488</v>
      </c>
      <c r="AL14" s="1104"/>
      <c r="AM14" s="1104"/>
      <c r="AN14" s="1105"/>
      <c r="AO14" s="265">
        <v>31059</v>
      </c>
      <c r="AP14" s="265">
        <v>549</v>
      </c>
      <c r="AQ14" s="266">
        <v>1617</v>
      </c>
      <c r="AR14" s="267">
        <v>-66</v>
      </c>
    </row>
    <row r="15" spans="1:46" ht="13.5" customHeight="1" x14ac:dyDescent="0.2">
      <c r="A15" s="247"/>
      <c r="AK15" s="1106" t="s">
        <v>489</v>
      </c>
      <c r="AL15" s="1107"/>
      <c r="AM15" s="1107"/>
      <c r="AN15" s="1108"/>
      <c r="AO15" s="265">
        <v>-250902</v>
      </c>
      <c r="AP15" s="265">
        <v>-4434</v>
      </c>
      <c r="AQ15" s="266">
        <v>-3947</v>
      </c>
      <c r="AR15" s="267">
        <v>12.3</v>
      </c>
    </row>
    <row r="16" spans="1:46" ht="13.2" x14ac:dyDescent="0.2">
      <c r="A16" s="247"/>
      <c r="AK16" s="1106" t="s">
        <v>178</v>
      </c>
      <c r="AL16" s="1107"/>
      <c r="AM16" s="1107"/>
      <c r="AN16" s="1108"/>
      <c r="AO16" s="265">
        <v>4582820</v>
      </c>
      <c r="AP16" s="265">
        <v>80994</v>
      </c>
      <c r="AQ16" s="266">
        <v>80912</v>
      </c>
      <c r="AR16" s="267">
        <v>0.1</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6.54</v>
      </c>
      <c r="AP21" s="278">
        <v>6.71</v>
      </c>
      <c r="AQ21" s="279">
        <v>-0.17</v>
      </c>
      <c r="AS21" s="280"/>
      <c r="AT21" s="276"/>
    </row>
    <row r="22" spans="1:46" s="248" customFormat="1" ht="13.2" x14ac:dyDescent="0.2">
      <c r="A22" s="276"/>
      <c r="AK22" s="1109" t="s">
        <v>495</v>
      </c>
      <c r="AL22" s="1110"/>
      <c r="AM22" s="1110"/>
      <c r="AN22" s="1111"/>
      <c r="AO22" s="281">
        <v>99.9</v>
      </c>
      <c r="AP22" s="282">
        <v>98.3</v>
      </c>
      <c r="AQ22" s="283">
        <v>1.6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692140</v>
      </c>
      <c r="AP32" s="291">
        <v>12233</v>
      </c>
      <c r="AQ32" s="292">
        <v>34344</v>
      </c>
      <c r="AR32" s="293">
        <v>-64.400000000000006</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v>3</v>
      </c>
      <c r="AR34" s="293" t="s">
        <v>486</v>
      </c>
    </row>
    <row r="35" spans="1:46" ht="27" customHeight="1" x14ac:dyDescent="0.2">
      <c r="A35" s="247"/>
      <c r="AK35" s="1117" t="s">
        <v>502</v>
      </c>
      <c r="AL35" s="1118"/>
      <c r="AM35" s="1118"/>
      <c r="AN35" s="1119"/>
      <c r="AO35" s="291">
        <v>203398</v>
      </c>
      <c r="AP35" s="291">
        <v>3595</v>
      </c>
      <c r="AQ35" s="292">
        <v>7806</v>
      </c>
      <c r="AR35" s="293">
        <v>-53.9</v>
      </c>
    </row>
    <row r="36" spans="1:46" ht="27" customHeight="1" x14ac:dyDescent="0.2">
      <c r="A36" s="247"/>
      <c r="AK36" s="1117" t="s">
        <v>503</v>
      </c>
      <c r="AL36" s="1118"/>
      <c r="AM36" s="1118"/>
      <c r="AN36" s="1119"/>
      <c r="AO36" s="291">
        <v>203542</v>
      </c>
      <c r="AP36" s="291">
        <v>3597</v>
      </c>
      <c r="AQ36" s="292">
        <v>1690</v>
      </c>
      <c r="AR36" s="293">
        <v>112.8</v>
      </c>
    </row>
    <row r="37" spans="1:46" ht="13.5" customHeight="1" x14ac:dyDescent="0.2">
      <c r="A37" s="247"/>
      <c r="AK37" s="1117" t="s">
        <v>504</v>
      </c>
      <c r="AL37" s="1118"/>
      <c r="AM37" s="1118"/>
      <c r="AN37" s="1119"/>
      <c r="AO37" s="291">
        <v>31734</v>
      </c>
      <c r="AP37" s="291">
        <v>561</v>
      </c>
      <c r="AQ37" s="292">
        <v>666</v>
      </c>
      <c r="AR37" s="293">
        <v>-15.8</v>
      </c>
    </row>
    <row r="38" spans="1:46" ht="27" customHeight="1" x14ac:dyDescent="0.2">
      <c r="A38" s="247"/>
      <c r="AK38" s="1120" t="s">
        <v>505</v>
      </c>
      <c r="AL38" s="1121"/>
      <c r="AM38" s="1121"/>
      <c r="AN38" s="1122"/>
      <c r="AO38" s="294" t="s">
        <v>486</v>
      </c>
      <c r="AP38" s="294" t="s">
        <v>486</v>
      </c>
      <c r="AQ38" s="295">
        <v>3</v>
      </c>
      <c r="AR38" s="283" t="s">
        <v>486</v>
      </c>
      <c r="AS38" s="290"/>
    </row>
    <row r="39" spans="1:46" ht="13.2" x14ac:dyDescent="0.2">
      <c r="A39" s="247"/>
      <c r="AK39" s="1120" t="s">
        <v>506</v>
      </c>
      <c r="AL39" s="1121"/>
      <c r="AM39" s="1121"/>
      <c r="AN39" s="1122"/>
      <c r="AO39" s="291">
        <v>-274441</v>
      </c>
      <c r="AP39" s="291">
        <v>-4850</v>
      </c>
      <c r="AQ39" s="292">
        <v>-5822</v>
      </c>
      <c r="AR39" s="293">
        <v>-16.7</v>
      </c>
      <c r="AS39" s="290"/>
    </row>
    <row r="40" spans="1:46" ht="27" customHeight="1" x14ac:dyDescent="0.2">
      <c r="A40" s="247"/>
      <c r="AK40" s="1117" t="s">
        <v>507</v>
      </c>
      <c r="AL40" s="1118"/>
      <c r="AM40" s="1118"/>
      <c r="AN40" s="1119"/>
      <c r="AO40" s="291">
        <v>-1083975</v>
      </c>
      <c r="AP40" s="291">
        <v>-19158</v>
      </c>
      <c r="AQ40" s="292">
        <v>-26710</v>
      </c>
      <c r="AR40" s="293">
        <v>-28.3</v>
      </c>
      <c r="AS40" s="290"/>
    </row>
    <row r="41" spans="1:46" ht="13.2" x14ac:dyDescent="0.2">
      <c r="A41" s="247"/>
      <c r="AK41" s="1123" t="s">
        <v>288</v>
      </c>
      <c r="AL41" s="1124"/>
      <c r="AM41" s="1124"/>
      <c r="AN41" s="1125"/>
      <c r="AO41" s="291">
        <v>-227602</v>
      </c>
      <c r="AP41" s="291">
        <v>-4023</v>
      </c>
      <c r="AQ41" s="292">
        <v>11979</v>
      </c>
      <c r="AR41" s="293">
        <v>-133.6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1158194</v>
      </c>
      <c r="AN51" s="313">
        <v>20311</v>
      </c>
      <c r="AO51" s="314">
        <v>-54.2</v>
      </c>
      <c r="AP51" s="315">
        <v>45483</v>
      </c>
      <c r="AQ51" s="316">
        <v>-0.2</v>
      </c>
      <c r="AR51" s="317">
        <v>-54</v>
      </c>
    </row>
    <row r="52" spans="1:44" ht="13.2" x14ac:dyDescent="0.2">
      <c r="A52" s="247"/>
      <c r="AK52" s="318"/>
      <c r="AL52" s="319" t="s">
        <v>517</v>
      </c>
      <c r="AM52" s="320">
        <v>577498</v>
      </c>
      <c r="AN52" s="321">
        <v>10127</v>
      </c>
      <c r="AO52" s="322">
        <v>-71.2</v>
      </c>
      <c r="AP52" s="323">
        <v>24241</v>
      </c>
      <c r="AQ52" s="324">
        <v>0.4</v>
      </c>
      <c r="AR52" s="325">
        <v>-71.599999999999994</v>
      </c>
    </row>
    <row r="53" spans="1:44" ht="13.2" x14ac:dyDescent="0.2">
      <c r="A53" s="247"/>
      <c r="AK53" s="303" t="s">
        <v>518</v>
      </c>
      <c r="AL53" s="304"/>
      <c r="AM53" s="312">
        <v>1744809</v>
      </c>
      <c r="AN53" s="313">
        <v>31006</v>
      </c>
      <c r="AO53" s="314">
        <v>52.7</v>
      </c>
      <c r="AP53" s="315">
        <v>45945</v>
      </c>
      <c r="AQ53" s="316">
        <v>1</v>
      </c>
      <c r="AR53" s="317">
        <v>51.7</v>
      </c>
    </row>
    <row r="54" spans="1:44" ht="13.2" x14ac:dyDescent="0.2">
      <c r="A54" s="247"/>
      <c r="AK54" s="318"/>
      <c r="AL54" s="319" t="s">
        <v>517</v>
      </c>
      <c r="AM54" s="320">
        <v>466966</v>
      </c>
      <c r="AN54" s="321">
        <v>8298</v>
      </c>
      <c r="AO54" s="322">
        <v>-18.100000000000001</v>
      </c>
      <c r="AP54" s="323">
        <v>25180</v>
      </c>
      <c r="AQ54" s="324">
        <v>3.9</v>
      </c>
      <c r="AR54" s="325">
        <v>-22</v>
      </c>
    </row>
    <row r="55" spans="1:44" ht="13.2" x14ac:dyDescent="0.2">
      <c r="A55" s="247"/>
      <c r="AK55" s="303" t="s">
        <v>519</v>
      </c>
      <c r="AL55" s="304"/>
      <c r="AM55" s="312">
        <v>1925609</v>
      </c>
      <c r="AN55" s="313">
        <v>34263</v>
      </c>
      <c r="AO55" s="314">
        <v>10.5</v>
      </c>
      <c r="AP55" s="315">
        <v>44475</v>
      </c>
      <c r="AQ55" s="316">
        <v>-3.2</v>
      </c>
      <c r="AR55" s="317">
        <v>13.7</v>
      </c>
    </row>
    <row r="56" spans="1:44" ht="13.2" x14ac:dyDescent="0.2">
      <c r="A56" s="247"/>
      <c r="AK56" s="318"/>
      <c r="AL56" s="319" t="s">
        <v>517</v>
      </c>
      <c r="AM56" s="320">
        <v>719603</v>
      </c>
      <c r="AN56" s="321">
        <v>12804</v>
      </c>
      <c r="AO56" s="322">
        <v>54.3</v>
      </c>
      <c r="AP56" s="323">
        <v>24780</v>
      </c>
      <c r="AQ56" s="324">
        <v>-1.6</v>
      </c>
      <c r="AR56" s="325">
        <v>55.9</v>
      </c>
    </row>
    <row r="57" spans="1:44" ht="13.2" x14ac:dyDescent="0.2">
      <c r="A57" s="247"/>
      <c r="AK57" s="303" t="s">
        <v>520</v>
      </c>
      <c r="AL57" s="304"/>
      <c r="AM57" s="312">
        <v>3008918</v>
      </c>
      <c r="AN57" s="313">
        <v>53244</v>
      </c>
      <c r="AO57" s="314">
        <v>55.4</v>
      </c>
      <c r="AP57" s="315">
        <v>45982</v>
      </c>
      <c r="AQ57" s="316">
        <v>3.4</v>
      </c>
      <c r="AR57" s="317">
        <v>52</v>
      </c>
    </row>
    <row r="58" spans="1:44" ht="13.2" x14ac:dyDescent="0.2">
      <c r="A58" s="247"/>
      <c r="AK58" s="318"/>
      <c r="AL58" s="319" t="s">
        <v>517</v>
      </c>
      <c r="AM58" s="320">
        <v>836219</v>
      </c>
      <c r="AN58" s="321">
        <v>14797</v>
      </c>
      <c r="AO58" s="322">
        <v>15.6</v>
      </c>
      <c r="AP58" s="323">
        <v>25583</v>
      </c>
      <c r="AQ58" s="324">
        <v>3.2</v>
      </c>
      <c r="AR58" s="325">
        <v>12.4</v>
      </c>
    </row>
    <row r="59" spans="1:44" ht="13.2" x14ac:dyDescent="0.2">
      <c r="A59" s="247"/>
      <c r="AK59" s="303" t="s">
        <v>521</v>
      </c>
      <c r="AL59" s="304"/>
      <c r="AM59" s="312">
        <v>2522776</v>
      </c>
      <c r="AN59" s="313">
        <v>44586</v>
      </c>
      <c r="AO59" s="314">
        <v>-16.3</v>
      </c>
      <c r="AP59" s="315">
        <v>50538</v>
      </c>
      <c r="AQ59" s="316">
        <v>9.9</v>
      </c>
      <c r="AR59" s="317">
        <v>-26.2</v>
      </c>
    </row>
    <row r="60" spans="1:44" ht="13.2" x14ac:dyDescent="0.2">
      <c r="A60" s="247"/>
      <c r="AK60" s="318"/>
      <c r="AL60" s="319" t="s">
        <v>517</v>
      </c>
      <c r="AM60" s="320">
        <v>1765113</v>
      </c>
      <c r="AN60" s="321">
        <v>31196</v>
      </c>
      <c r="AO60" s="322">
        <v>110.8</v>
      </c>
      <c r="AP60" s="323">
        <v>29053</v>
      </c>
      <c r="AQ60" s="324">
        <v>13.6</v>
      </c>
      <c r="AR60" s="325">
        <v>97.2</v>
      </c>
    </row>
    <row r="61" spans="1:44" ht="13.2" x14ac:dyDescent="0.2">
      <c r="A61" s="247"/>
      <c r="AK61" s="303" t="s">
        <v>522</v>
      </c>
      <c r="AL61" s="326"/>
      <c r="AM61" s="312">
        <v>2072061</v>
      </c>
      <c r="AN61" s="313">
        <v>36682</v>
      </c>
      <c r="AO61" s="314">
        <v>9.6</v>
      </c>
      <c r="AP61" s="315">
        <v>46485</v>
      </c>
      <c r="AQ61" s="327">
        <v>2.2000000000000002</v>
      </c>
      <c r="AR61" s="317">
        <v>7.4</v>
      </c>
    </row>
    <row r="62" spans="1:44" ht="13.2" x14ac:dyDescent="0.2">
      <c r="A62" s="247"/>
      <c r="AK62" s="318"/>
      <c r="AL62" s="319" t="s">
        <v>517</v>
      </c>
      <c r="AM62" s="320">
        <v>873080</v>
      </c>
      <c r="AN62" s="321">
        <v>15444</v>
      </c>
      <c r="AO62" s="322">
        <v>18.3</v>
      </c>
      <c r="AP62" s="323">
        <v>25767</v>
      </c>
      <c r="AQ62" s="324">
        <v>3.9</v>
      </c>
      <c r="AR62" s="325">
        <v>14.4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SUvLoXJwPI+panShI2zJFOo7YBav6ilkJx5GxPgBvsbROT7JHSsWQB//+L9byu56+7wxNrzjdewhiRAf64l7A==" saltValue="vgEl9/zuvJ6SewaMzsby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2WTp7pbSEdmu4gLEUBHpfsxf2t07zDBa+QUX67wVcxHGn8/UdK8HVSKBdHwofJ8v//NJmCNlF54o/jbjGPEpdg==" saltValue="MIebncL2sPjoNbZ4LMXN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kthhgVFL2niA3+ZiM5s1QiW5hguUoA4QAs5t4K2DBnPr6TXvudVnUWXg5F1MyFe9Y9yeU70dHEPa0NOM+HYspQ==" saltValue="7Oq5jY+pjmWS20IBiPZ0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25.73</v>
      </c>
      <c r="G47" s="12">
        <v>24.72</v>
      </c>
      <c r="H47" s="12">
        <v>25.59</v>
      </c>
      <c r="I47" s="12">
        <v>23.14</v>
      </c>
      <c r="J47" s="13">
        <v>22.31</v>
      </c>
    </row>
    <row r="48" spans="2:10" ht="57.75" customHeight="1" x14ac:dyDescent="0.2">
      <c r="B48" s="14"/>
      <c r="C48" s="1128" t="s">
        <v>4</v>
      </c>
      <c r="D48" s="1128"/>
      <c r="E48" s="1129"/>
      <c r="F48" s="15">
        <v>5.0999999999999996</v>
      </c>
      <c r="G48" s="16">
        <v>11.6</v>
      </c>
      <c r="H48" s="16">
        <v>13.41</v>
      </c>
      <c r="I48" s="16">
        <v>8.81</v>
      </c>
      <c r="J48" s="17">
        <v>11.14</v>
      </c>
    </row>
    <row r="49" spans="2:10" ht="57.75" customHeight="1" thickBot="1" x14ac:dyDescent="0.25">
      <c r="B49" s="18"/>
      <c r="C49" s="1130" t="s">
        <v>5</v>
      </c>
      <c r="D49" s="1130"/>
      <c r="E49" s="1131"/>
      <c r="F49" s="19">
        <v>3.89</v>
      </c>
      <c r="G49" s="20">
        <v>7.24</v>
      </c>
      <c r="H49" s="20">
        <v>1.62</v>
      </c>
      <c r="I49" s="20" t="s">
        <v>529</v>
      </c>
      <c r="J49" s="21">
        <v>2.11</v>
      </c>
    </row>
    <row r="50" spans="2:10" ht="13.2" x14ac:dyDescent="0.2"/>
  </sheetData>
  <sheetProtection algorithmName="SHA-512" hashValue="NvvxoYVmz5MZcQgMstCql8DAr1Q6LATwnVbeeu7wliMuIK2mFL2aPFotW2J2SS8wTF01g0GWXKoubKpif7chaA==" saltValue="2AB/f6QtbZYfO+fKsAQ1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2026-03-09T05:22:56Z</cp:lastPrinted>
  <dcterms:created xsi:type="dcterms:W3CDTF">2026-02-23T05:55:38Z</dcterms:created>
  <dcterms:modified xsi:type="dcterms:W3CDTF">2026-03-25T00:59:07Z</dcterms:modified>
  <cp:category/>
</cp:coreProperties>
</file>