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09 町田市○△▲◎●\"/>
    </mc:Choice>
  </mc:AlternateContent>
  <xr:revisionPtr revIDLastSave="0" documentId="13_ncr:1_{4629AA0B-1D65-4150-BEBB-FB25D9390B51}"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CO34" i="10"/>
  <c r="CO35" i="10" s="1"/>
  <c r="CO36" i="10" s="1"/>
  <c r="CO37" i="10" s="1"/>
  <c r="CO38" i="10" s="1"/>
  <c r="CO39" i="10" s="1"/>
  <c r="CO40" i="10" s="1"/>
  <c r="CO41" i="10" s="1"/>
  <c r="CO42" i="10" s="1"/>
  <c r="CO43" i="10" s="1"/>
  <c r="BW34" i="10"/>
  <c r="BW35" i="10" s="1"/>
  <c r="BW36" i="10" s="1"/>
  <c r="BW37" i="10" s="1"/>
  <c r="BW38" i="10" s="1"/>
  <c r="BW39" i="10" s="1"/>
  <c r="BW40" i="10" s="1"/>
  <c r="BW41" i="10" s="1"/>
  <c r="BW42"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c r="AM35" i="10" s="1"/>
</calcChain>
</file>

<file path=xl/sharedStrings.xml><?xml version="1.0" encoding="utf-8"?>
<sst xmlns="http://schemas.openxmlformats.org/spreadsheetml/2006/main" count="1114" uniqueCount="570">
  <si>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</si>
  <si>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</si>
  <si>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</si>
  <si>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</si>
  <si>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</si>
  <si>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</si>
  <si>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</si>
  <si>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</si>
  <si>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</si>
  <si>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</si>
  <si>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</si>
  <si>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</si>
  <si>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</si>
  <si>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</si>
  <si>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</si>
  <si>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</si>
  <si>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</si>
  <si>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</si>
  <si>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</si>
  <si>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</si>
  <si>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</si>
  <si>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</si>
  <si>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</si>
  <si>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</si>
  <si>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</si>
  <si>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</si>
  <si>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</si>
  <si>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</si>
  <si>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</si>
  <si>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</si>
  <si>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</si>
  <si>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</si>
  <si>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</si>
  <si>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</si>
  <si>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</si>
  <si>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</si>
  <si>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</si>
  <si>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</si>
  <si>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</si>
  <si>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</si>
  <si>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</si>
  <si>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</si>
  <si>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</si>
  <si>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</si>
  <si>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</si>
  <si>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</si>
  <si>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</si>
  <si>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</si>
  <si>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</si>
  <si>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</si>
  <si>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</si>
  <si>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</si>
  <si>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</si>
  <si>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</si>
  <si>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</si>
  <si>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</si>
  <si>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</si>
  <si>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</si>
  <si>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</si>
  <si>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</si>
  <si>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</si>
  <si>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</si>
  <si>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</si>
  <si>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</si>
  <si>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</si>
  <si>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</si>
  <si>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</si>
  <si>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</si>
  <si>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</si>
  <si>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</si>
  <si>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</si>
  <si>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</si>
  <si>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</si>
  <si>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</si>
  <si>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</si>
  <si>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</si>
  <si>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</si>
  <si>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</si>
  <si>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</si>
  <si>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</si>
  <si>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</si>
  <si>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</si>
  <si>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</si>
  <si>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</si>
  <si>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</si>
  <si>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</si>
  <si>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</si>
  <si>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</si>
  <si>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</si>
  <si>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</si>
  <si>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</si>
  <si>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</si>
  <si>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</si>
  <si>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</si>
  <si>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町田市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</si>
  <si>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</si>
  <si>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</si>
  <si>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</si>
  <si>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</si>
  <si>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</si>
  <si>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</si>
  <si>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</si>
  <si>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</si>
  <si>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</si>
  <si>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</si>
  <si>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</si>
  <si>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</si>
  <si>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</si>
  <si>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</si>
  <si>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</si>
  <si>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</si>
  <si>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</si>
  <si>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</si>
  <si>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</si>
  <si>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</si>
  <si>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</si>
  <si>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</si>
  <si>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</si>
  <si>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</si>
  <si>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</si>
  <si>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</si>
  <si>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</si>
  <si>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</si>
  <si>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</si>
  <si>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</si>
  <si>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</si>
  <si>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</si>
  <si>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</si>
  <si>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</si>
  <si>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</si>
  <si>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</si>
  <si>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</si>
  <si>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</si>
  <si>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</si>
  <si>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</si>
  <si>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</si>
  <si>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</si>
  <si>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</si>
  <si>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</si>
  <si>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</si>
  <si>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</si>
  <si>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</si>
  <si>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</si>
  <si>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</si>
  <si>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</si>
  <si>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</si>
  <si>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</si>
  <si>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</si>
  <si>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</si>
  <si>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</si>
  <si>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</si>
  <si>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</si>
  <si>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</si>
  <si>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</si>
  <si>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</si>
  <si>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</si>
  <si>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</si>
  <si>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</si>
  <si>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</si>
  <si>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</si>
  <si>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</si>
  <si>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</si>
  <si>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</si>
  <si>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</si>
  <si>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</si>
  <si>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</si>
  <si>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</si>
  <si>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</si>
  <si>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</si>
  <si>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</si>
  <si>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</si>
  <si>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</si>
  <si>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</si>
  <si>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</si>
  <si>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</si>
  <si>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</si>
  <si>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</si>
  <si>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</si>
  <si>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</si>
  <si>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</si>
  <si>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</si>
  <si>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</si>
  <si>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</si>
  <si>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</si>
  <si>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</si>
  <si>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</si>
  <si>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</si>
  <si>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</si>
  <si>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</si>
  <si>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</si>
  <si>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</si>
  <si>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</si>
  <si>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</si>
  <si>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</si>
  <si>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</si>
  <si>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</si>
  <si>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</si>
  <si>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</si>
  <si>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</si>
  <si>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</si>
  <si>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</si>
  <si>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</si>
  <si>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東京都町田市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</si>
  <si>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</si>
  <si>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</si>
  <si>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</si>
  <si>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</si>
  <si>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</si>
  <si>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</si>
  <si>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</si>
  <si>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</si>
  <si>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</si>
  <si>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</si>
  <si>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</si>
  <si>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</si>
  <si>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</si>
  <si>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</si>
  <si>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</si>
  <si>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</si>
  <si>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</si>
  <si>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</si>
  <si>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</si>
  <si>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</si>
  <si>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</si>
  <si>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</si>
  <si>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</si>
  <si>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</si>
  <si>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</si>
  <si>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</si>
  <si>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</si>
  <si>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</si>
  <si>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</si>
  <si>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</si>
  <si>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</si>
  <si>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</si>
  <si>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</si>
  <si>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</si>
  <si>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</si>
  <si>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</si>
  <si>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</si>
  <si>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</si>
  <si>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</si>
  <si>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</si>
  <si>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</si>
  <si>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</si>
  <si>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</si>
  <si>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</si>
  <si>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</si>
  <si>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</si>
  <si>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</si>
  <si>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</si>
  <si>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</si>
  <si>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</si>
  <si>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</si>
  <si>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</si>
  <si>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</si>
  <si>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</si>
  <si>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</si>
  <si>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</si>
  <si>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</si>
  <si>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</si>
  <si>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</si>
  <si>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</si>
  <si>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</si>
  <si>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</si>
  <si>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</si>
  <si>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</si>
  <si>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</si>
  <si>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</si>
  <si>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</si>
  <si>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</si>
  <si>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</si>
  <si>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</si>
  <si>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</si>
  <si>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</si>
  <si>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</si>
  <si>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</si>
  <si>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</si>
  <si>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</si>
  <si>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</si>
  <si>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</si>
  <si>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</si>
  <si>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</si>
  <si>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</si>
  <si>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</si>
  <si>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</si>
  <si>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</si>
  <si>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</si>
  <si>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</si>
  <si>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</si>
  <si>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</si>
  <si>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</si>
  <si>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</si>
  <si>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</si>
  <si>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</si>
  <si>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</si>
  <si>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</si>
  <si>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</si>
  <si>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</si>
  <si>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</si>
  <si>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</si>
  <si>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</si>
  <si>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</si>
  <si>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</si>
  <si>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</si>
  <si>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</si>
  <si>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</si>
  <si>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</si>
  <si>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</si>
  <si>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</si>
  <si>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</si>
  <si>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</si>
  <si>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</si>
  <si>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</si>
  <si>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</si>
  <si>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</si>
  <si>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</si>
  <si>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</si>
  <si>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</si>
  <si>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</si>
  <si>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</si>
  <si>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</si>
  <si>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</si>
  <si>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</si>
  <si>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</si>
  <si>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</si>
  <si>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</si>
  <si>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</si>
  <si>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</si>
  <si>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</si>
  <si>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</si>
  <si>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</si>
  <si>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</si>
  <si>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</si>
  <si>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</si>
  <si>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</si>
  <si>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</si>
  <si>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</si>
  <si>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</si>
  <si>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</si>
  <si>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</si>
  <si>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</si>
  <si>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</si>
  <si>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</si>
  <si>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</si>
  <si>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</si>
  <si>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</si>
  <si>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</si>
  <si>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</si>
  <si>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</si>
  <si>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</si>
  <si>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</si>
  <si>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</si>
  <si>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東京都町田市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</si>
  <si>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</si>
  <si>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</si>
  <si>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</si>
  <si>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</si>
  <si>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</si>
  <si>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</si>
  <si>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</si>
  <si>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</si>
  <si>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</si>
  <si>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</si>
  <si>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</si>
  <si>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</si>
  <si>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</si>
  <si>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</si>
  <si>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</si>
  <si>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</si>
  <si>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</si>
  <si>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</si>
  <si>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</si>
  <si>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</si>
  <si>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鶴川駅南土地区画整理事業会計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</si>
  <si>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</si>
  <si>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</si>
  <si>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</si>
  <si>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</si>
  <si>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</si>
  <si>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</si>
  <si>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</si>
  <si>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</si>
  <si>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</si>
  <si>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</si>
  <si>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</si>
  <si>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</si>
  <si>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</si>
  <si>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町田市国民健康保険事業会計</t>
    <phoneticPr fontId="5"/>
  </si>
  <si>
    <t>町田市介護保険事業会計</t>
    <phoneticPr fontId="5"/>
  </si>
  <si>
    <t>町田市後期高齢者医療事業会計</t>
    <phoneticPr fontId="5"/>
  </si>
  <si>
    <t>町田市病院事業会計</t>
    <phoneticPr fontId="5"/>
  </si>
  <si>
    <t>法適用企業</t>
    <phoneticPr fontId="5"/>
  </si>
  <si>
    <t>町田市下水道事業会計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</si>
  <si>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</si>
  <si>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</si>
  <si>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</si>
  <si>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</si>
  <si>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</si>
  <si>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</si>
  <si>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</si>
  <si>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</si>
  <si>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</si>
  <si>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</si>
  <si>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</si>
  <si>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</si>
  <si>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</si>
  <si>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</si>
  <si>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</si>
  <si>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</si>
  <si>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</si>
  <si>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</si>
  <si>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</si>
  <si>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</si>
  <si>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</si>
  <si>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</si>
  <si>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</si>
  <si>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</si>
  <si>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</si>
  <si>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</si>
  <si>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</si>
  <si>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</si>
  <si>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</si>
  <si>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</si>
  <si>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</si>
  <si>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</si>
  <si>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</si>
  <si>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</si>
  <si>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</si>
  <si>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</si>
  <si>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</si>
  <si>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</si>
  <si>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</si>
  <si>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</si>
  <si>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</si>
  <si>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</si>
  <si>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</si>
  <si>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</si>
  <si>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</si>
  <si>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</si>
  <si>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</si>
  <si>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</si>
  <si>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</si>
  <si>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</si>
  <si>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</si>
  <si>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</si>
  <si>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</si>
  <si>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</si>
  <si>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</si>
  <si>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</si>
  <si>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</si>
  <si>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</si>
  <si>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</si>
  <si>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</si>
  <si>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</si>
  <si>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</si>
  <si>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</si>
  <si>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</si>
  <si>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</si>
  <si>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</si>
  <si>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</si>
  <si>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</si>
  <si>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</si>
  <si>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</si>
  <si>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</si>
  <si>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</si>
  <si>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</si>
  <si>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</si>
  <si>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</si>
  <si>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</si>
  <si>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</si>
  <si>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</si>
  <si>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</si>
  <si>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</si>
  <si>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</si>
  <si>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</si>
  <si>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</si>
  <si>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</si>
  <si>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</si>
  <si>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</si>
  <si>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</si>
  <si>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</si>
  <si>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</si>
  <si>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</si>
  <si>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</si>
  <si>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</si>
  <si>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</si>
  <si>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</si>
  <si>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</si>
  <si>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</si>
  <si>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</si>
  <si>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</si>
  <si>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</si>
  <si>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</si>
  <si>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</si>
  <si>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</si>
  <si>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</si>
  <si>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</si>
  <si>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</si>
  <si>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</si>
  <si>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</si>
  <si>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</si>
  <si>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</si>
  <si>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</si>
  <si>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</si>
  <si>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</si>
  <si>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</si>
  <si>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</si>
  <si>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</si>
  <si>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</si>
  <si>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</si>
  <si>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</si>
  <si>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</si>
  <si>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</si>
  <si>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</si>
  <si>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</si>
  <si>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</si>
  <si>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</si>
  <si>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</si>
  <si>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</si>
  <si>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</si>
  <si>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</si>
  <si>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</si>
  <si>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</si>
  <si>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</si>
  <si>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</si>
  <si>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</si>
  <si>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</si>
  <si>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</si>
  <si>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1.97</t>
  </si>
  <si>
    <t>一般会計</t>
  </si>
  <si>
    <t>町田市病院事業会計</t>
  </si>
  <si>
    <t>町田市下水道事業会計</t>
  </si>
  <si>
    <t>町田市介護保険事業会計</t>
  </si>
  <si>
    <t>町田市国民健康保険事業会計</t>
  </si>
  <si>
    <t>町田市後期高齢者医療事業会計</t>
  </si>
  <si>
    <t>鶴川駅南土地区画整理事業会計</t>
  </si>
  <si>
    <t>その他会計（赤字）</t>
  </si>
  <si>
    <t>その他会計（黒字）</t>
  </si>
  <si>
    <t>R02</t>
    <phoneticPr fontId="5"/>
  </si>
  <si>
    <t>R03</t>
    <phoneticPr fontId="5"/>
  </si>
  <si>
    <t>R04</t>
    <phoneticPr fontId="5"/>
  </si>
  <si>
    <t>R05</t>
    <phoneticPr fontId="5"/>
  </si>
  <si>
    <t>R06</t>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</si>
  <si>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</si>
  <si>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</si>
  <si>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東京たま広域資源循環組合</t>
    <rPh sb="0" eb="2">
      <t>トウキョウ</t>
    </rPh>
    <rPh sb="4" eb="6">
      <t>コウイキ</t>
    </rPh>
    <rPh sb="6" eb="8">
      <t>シゲン</t>
    </rPh>
    <rPh sb="8" eb="10">
      <t>ジュンカン</t>
    </rPh>
    <rPh sb="10" eb="12">
      <t>クミアイ</t>
    </rPh>
    <phoneticPr fontId="2"/>
  </si>
  <si>
    <t>多摩ニュータウン環境組合</t>
    <rPh sb="0" eb="2">
      <t>タマ</t>
    </rPh>
    <rPh sb="8" eb="10">
      <t>カンキョウ</t>
    </rPh>
    <rPh sb="10" eb="12">
      <t>クミアイ</t>
    </rPh>
    <phoneticPr fontId="2"/>
  </si>
  <si>
    <t>南多摩斎場組合</t>
    <rPh sb="0" eb="3">
      <t>ミナミタマ</t>
    </rPh>
    <rPh sb="3" eb="5">
      <t>サイジョウ</t>
    </rPh>
    <rPh sb="5" eb="7">
      <t>クミアイ</t>
    </rPh>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</si>
  <si>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</si>
  <si>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16">
      <t>コウツウサイガイ</t>
    </rPh>
    <rPh sb="16" eb="20">
      <t>キョウサイジギョウ</t>
    </rPh>
    <rPh sb="20" eb="24">
      <t>トクベツカイケイ</t>
    </rPh>
    <phoneticPr fontId="2"/>
  </si>
  <si>
    <t>東京都十一市競輪事業組合</t>
    <rPh sb="0" eb="3">
      <t>トウキョウト</t>
    </rPh>
    <rPh sb="3" eb="6">
      <t>ジュウイチシ</t>
    </rPh>
    <rPh sb="6" eb="12">
      <t>ケイリンジギョウクミアイ</t>
    </rPh>
    <phoneticPr fontId="2"/>
  </si>
  <si>
    <t>東京都六市競艇事業組合</t>
    <rPh sb="0" eb="11">
      <t>トウキョウトロクシキョウテイジギョウクミアイ</t>
    </rPh>
    <phoneticPr fontId="2"/>
  </si>
  <si>
    <t>町田市土地開発公社</t>
  </si>
  <si>
    <t>町田まちづくり公社</t>
  </si>
  <si>
    <t>町田市勤労者福祉サービスセンター</t>
  </si>
  <si>
    <t>エルム・スリー管理</t>
  </si>
  <si>
    <t>町田センタービル</t>
  </si>
  <si>
    <t>町田市文化・国際交流財団</t>
  </si>
  <si>
    <t>町田市観光コンベンション協会</t>
  </si>
  <si>
    <t>まちだエコライフ推進公社</t>
  </si>
  <si>
    <t>町田新産業創造センター</t>
  </si>
  <si>
    <t>町田市地域活動サポートオフィス</t>
  </si>
  <si>
    <t>みなみまちだをみんなのまちへ</t>
  </si>
  <si>
    <t>-</t>
    <phoneticPr fontId="2"/>
  </si>
  <si>
    <t>公共施設整備基金</t>
  </si>
  <si>
    <t>職員退職手当基金</t>
  </si>
  <si>
    <t>廃棄物減量再資源化等推進整備基金</t>
  </si>
  <si>
    <t>多摩都市モノレール基金</t>
  </si>
  <si>
    <t>緑地保全基金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</si>
</sst>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2521-4A80-B5F8-DC239E9B393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55421</c:v>
                </c:pt>
                <c:pt idx="1">
                  <c:v>72839</c:v>
                </c:pt>
                <c:pt idx="2">
                  <c:v>19258</c:v>
                </c:pt>
                <c:pt idx="3">
                  <c:v>21643</c:v>
                </c:pt>
                <c:pt idx="4">
                  <c:v>29584</c:v>
                </c:pt>
              </c:numCache>
            </c:numRef>
          </c:val>
          <c:smooth val="0"/>
          <c:extLst>
            <c:ext xmlns:c16="http://schemas.microsoft.com/office/drawing/2014/chart" uri="{C3380CC4-5D6E-409C-BE32-E72D297353CC}">
              <c16:uniqueId val="{00000001-2521-4A80-B5F8-DC239E9B393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5.14</c:v>
                </c:pt>
                <c:pt idx="1">
                  <c:v>9.74</c:v>
                </c:pt>
                <c:pt idx="2">
                  <c:v>9.4499999999999993</c:v>
                </c:pt>
                <c:pt idx="3">
                  <c:v>7.55</c:v>
                </c:pt>
                <c:pt idx="4">
                  <c:v>8.8800000000000008</c:v>
                </c:pt>
              </c:numCache>
            </c:numRef>
          </c:val>
          <c:extLst>
            <c:ext xmlns:c16="http://schemas.microsoft.com/office/drawing/2014/chart" uri="{C3380CC4-5D6E-409C-BE32-E72D297353CC}">
              <c16:uniqueId val="{00000000-C715-4C71-94FD-DA108E25E29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11.17</c:v>
                </c:pt>
                <c:pt idx="1">
                  <c:v>11.11</c:v>
                </c:pt>
                <c:pt idx="2">
                  <c:v>12.75</c:v>
                </c:pt>
                <c:pt idx="3">
                  <c:v>12.16</c:v>
                </c:pt>
                <c:pt idx="4">
                  <c:v>13</c:v>
                </c:pt>
              </c:numCache>
            </c:numRef>
          </c:val>
          <c:extLst>
            <c:ext xmlns:c16="http://schemas.microsoft.com/office/drawing/2014/chart" uri="{C3380CC4-5D6E-409C-BE32-E72D297353CC}">
              <c16:uniqueId val="{00000001-C715-4C71-94FD-DA108E25E29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1.1200000000000001</c:v>
                </c:pt>
                <c:pt idx="1">
                  <c:v>5.0999999999999996</c:v>
                </c:pt>
                <c:pt idx="2">
                  <c:v>1.22</c:v>
                </c:pt>
                <c:pt idx="3">
                  <c:v>-1.97</c:v>
                </c:pt>
                <c:pt idx="4">
                  <c:v>2.61</c:v>
                </c:pt>
              </c:numCache>
            </c:numRef>
          </c:val>
          <c:smooth val="0"/>
          <c:extLst>
            <c:ext xmlns:c16="http://schemas.microsoft.com/office/drawing/2014/chart" uri="{C3380CC4-5D6E-409C-BE32-E72D297353CC}">
              <c16:uniqueId val="{00000002-C715-4C71-94FD-DA108E25E29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2AA-4091-884D-FDB160BADEA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2AA-4091-884D-FDB160BADEA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2AA-4091-884D-FDB160BADEAB}"/>
            </c:ext>
          </c:extLst>
        </c:ser>
        <c:ser>
          <c:idx val="3"/>
          <c:order val="3"/>
          <c:tx>
            <c:strRef>
              <c:f>データシート!$A$30</c:f>
              <c:strCache>
                <c:ptCount val="1"/>
                <c:pt idx="0">
                  <c:v>鶴川駅南土地区画整理事業会計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0.05</c:v>
                </c:pt>
              </c:numCache>
            </c:numRef>
          </c:val>
          <c:extLst>
            <c:ext xmlns:c16="http://schemas.microsoft.com/office/drawing/2014/chart" uri="{C3380CC4-5D6E-409C-BE32-E72D297353CC}">
              <c16:uniqueId val="{00000003-82AA-4091-884D-FDB160BADEAB}"/>
            </c:ext>
          </c:extLst>
        </c:ser>
        <c:ser>
          <c:idx val="4"/>
          <c:order val="4"/>
          <c:tx>
            <c:strRef>
              <c:f>データシート!$A$31</c:f>
              <c:strCache>
                <c:ptCount val="1"/>
                <c:pt idx="0">
                  <c:v>町田市後期高齢者医療事業会計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0.12</c:v>
                </c:pt>
                <c:pt idx="4">
                  <c:v>#N/A</c:v>
                </c:pt>
                <c:pt idx="5">
                  <c:v>0.17</c:v>
                </c:pt>
                <c:pt idx="6">
                  <c:v>#N/A</c:v>
                </c:pt>
                <c:pt idx="7">
                  <c:v>0.12</c:v>
                </c:pt>
                <c:pt idx="8">
                  <c:v>#N/A</c:v>
                </c:pt>
                <c:pt idx="9">
                  <c:v>0.14000000000000001</c:v>
                </c:pt>
              </c:numCache>
            </c:numRef>
          </c:val>
          <c:extLst>
            <c:ext xmlns:c16="http://schemas.microsoft.com/office/drawing/2014/chart" uri="{C3380CC4-5D6E-409C-BE32-E72D297353CC}">
              <c16:uniqueId val="{00000004-82AA-4091-884D-FDB160BADEAB}"/>
            </c:ext>
          </c:extLst>
        </c:ser>
        <c:ser>
          <c:idx val="5"/>
          <c:order val="5"/>
          <c:tx>
            <c:strRef>
              <c:f>データシート!$A$32</c:f>
              <c:strCache>
                <c:ptCount val="1"/>
                <c:pt idx="0">
                  <c:v>町田市国民健康保険事業会計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0.91</c:v>
                </c:pt>
                <c:pt idx="2">
                  <c:v>#N/A</c:v>
                </c:pt>
                <c:pt idx="3">
                  <c:v>1.26</c:v>
                </c:pt>
                <c:pt idx="4">
                  <c:v>#N/A</c:v>
                </c:pt>
                <c:pt idx="5">
                  <c:v>0.59</c:v>
                </c:pt>
                <c:pt idx="6">
                  <c:v>#N/A</c:v>
                </c:pt>
                <c:pt idx="7">
                  <c:v>0.53</c:v>
                </c:pt>
                <c:pt idx="8">
                  <c:v>#N/A</c:v>
                </c:pt>
                <c:pt idx="9">
                  <c:v>0.49</c:v>
                </c:pt>
              </c:numCache>
            </c:numRef>
          </c:val>
          <c:extLst>
            <c:ext xmlns:c16="http://schemas.microsoft.com/office/drawing/2014/chart" uri="{C3380CC4-5D6E-409C-BE32-E72D297353CC}">
              <c16:uniqueId val="{00000005-82AA-4091-884D-FDB160BADEAB}"/>
            </c:ext>
          </c:extLst>
        </c:ser>
        <c:ser>
          <c:idx val="6"/>
          <c:order val="6"/>
          <c:tx>
            <c:strRef>
              <c:f>データシート!$A$33</c:f>
              <c:strCache>
                <c:ptCount val="1"/>
                <c:pt idx="0">
                  <c:v>町田市介護保険事業会計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1.83</c:v>
                </c:pt>
                <c:pt idx="2">
                  <c:v>#N/A</c:v>
                </c:pt>
                <c:pt idx="3">
                  <c:v>1.63</c:v>
                </c:pt>
                <c:pt idx="4">
                  <c:v>#N/A</c:v>
                </c:pt>
                <c:pt idx="5">
                  <c:v>1.43</c:v>
                </c:pt>
                <c:pt idx="6">
                  <c:v>#N/A</c:v>
                </c:pt>
                <c:pt idx="7">
                  <c:v>1.05</c:v>
                </c:pt>
                <c:pt idx="8">
                  <c:v>#N/A</c:v>
                </c:pt>
                <c:pt idx="9">
                  <c:v>0.94</c:v>
                </c:pt>
              </c:numCache>
            </c:numRef>
          </c:val>
          <c:extLst>
            <c:ext xmlns:c16="http://schemas.microsoft.com/office/drawing/2014/chart" uri="{C3380CC4-5D6E-409C-BE32-E72D297353CC}">
              <c16:uniqueId val="{00000006-82AA-4091-884D-FDB160BADEAB}"/>
            </c:ext>
          </c:extLst>
        </c:ser>
        <c:ser>
          <c:idx val="7"/>
          <c:order val="7"/>
          <c:tx>
            <c:strRef>
              <c:f>データシート!$A$34</c:f>
              <c:strCache>
                <c:ptCount val="1"/>
                <c:pt idx="0">
                  <c:v>町田市下水道事業会計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1.25</c:v>
                </c:pt>
                <c:pt idx="2">
                  <c:v>#N/A</c:v>
                </c:pt>
                <c:pt idx="3">
                  <c:v>1.66</c:v>
                </c:pt>
                <c:pt idx="4">
                  <c:v>#N/A</c:v>
                </c:pt>
                <c:pt idx="5">
                  <c:v>1.35</c:v>
                </c:pt>
                <c:pt idx="6">
                  <c:v>#N/A</c:v>
                </c:pt>
                <c:pt idx="7">
                  <c:v>2.86</c:v>
                </c:pt>
                <c:pt idx="8">
                  <c:v>#N/A</c:v>
                </c:pt>
                <c:pt idx="9">
                  <c:v>1.25</c:v>
                </c:pt>
              </c:numCache>
            </c:numRef>
          </c:val>
          <c:extLst>
            <c:ext xmlns:c16="http://schemas.microsoft.com/office/drawing/2014/chart" uri="{C3380CC4-5D6E-409C-BE32-E72D297353CC}">
              <c16:uniqueId val="{00000007-82AA-4091-884D-FDB160BADEAB}"/>
            </c:ext>
          </c:extLst>
        </c:ser>
        <c:ser>
          <c:idx val="8"/>
          <c:order val="8"/>
          <c:tx>
            <c:strRef>
              <c:f>データシート!$A$35</c:f>
              <c:strCache>
                <c:ptCount val="1"/>
                <c:pt idx="0">
                  <c:v>町田市病院事業会計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3.66</c:v>
                </c:pt>
                <c:pt idx="2">
                  <c:v>#N/A</c:v>
                </c:pt>
                <c:pt idx="3">
                  <c:v>5.28</c:v>
                </c:pt>
                <c:pt idx="4">
                  <c:v>#N/A</c:v>
                </c:pt>
                <c:pt idx="5">
                  <c:v>5.55</c:v>
                </c:pt>
                <c:pt idx="6">
                  <c:v>#N/A</c:v>
                </c:pt>
                <c:pt idx="7">
                  <c:v>4.09</c:v>
                </c:pt>
                <c:pt idx="8">
                  <c:v>#N/A</c:v>
                </c:pt>
                <c:pt idx="9">
                  <c:v>1.76</c:v>
                </c:pt>
              </c:numCache>
            </c:numRef>
          </c:val>
          <c:extLst>
            <c:ext xmlns:c16="http://schemas.microsoft.com/office/drawing/2014/chart" uri="{C3380CC4-5D6E-409C-BE32-E72D297353CC}">
              <c16:uniqueId val="{00000008-82AA-4091-884D-FDB160BADEA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5.13</c:v>
                </c:pt>
                <c:pt idx="2">
                  <c:v>#N/A</c:v>
                </c:pt>
                <c:pt idx="3">
                  <c:v>9.73</c:v>
                </c:pt>
                <c:pt idx="4">
                  <c:v>#N/A</c:v>
                </c:pt>
                <c:pt idx="5">
                  <c:v>9.44</c:v>
                </c:pt>
                <c:pt idx="6">
                  <c:v>#N/A</c:v>
                </c:pt>
                <c:pt idx="7">
                  <c:v>7.55</c:v>
                </c:pt>
                <c:pt idx="8">
                  <c:v>#N/A</c:v>
                </c:pt>
                <c:pt idx="9">
                  <c:v>8.81</c:v>
                </c:pt>
              </c:numCache>
            </c:numRef>
          </c:val>
          <c:extLst>
            <c:ext xmlns:c16="http://schemas.microsoft.com/office/drawing/2014/chart" uri="{C3380CC4-5D6E-409C-BE32-E72D297353CC}">
              <c16:uniqueId val="{00000009-82AA-4091-884D-FDB160BADEA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7924</c:v>
                </c:pt>
                <c:pt idx="5">
                  <c:v>7558</c:v>
                </c:pt>
                <c:pt idx="8">
                  <c:v>8294</c:v>
                </c:pt>
                <c:pt idx="11">
                  <c:v>8622</c:v>
                </c:pt>
                <c:pt idx="14">
                  <c:v>8886</c:v>
                </c:pt>
              </c:numCache>
            </c:numRef>
          </c:val>
          <c:extLst>
            <c:ext xmlns:c16="http://schemas.microsoft.com/office/drawing/2014/chart" uri="{C3380CC4-5D6E-409C-BE32-E72D297353CC}">
              <c16:uniqueId val="{00000000-7324-4206-A238-A86B9A84CB1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324-4206-A238-A86B9A84CB1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244</c:v>
                </c:pt>
                <c:pt idx="3">
                  <c:v>217</c:v>
                </c:pt>
                <c:pt idx="6">
                  <c:v>258</c:v>
                </c:pt>
                <c:pt idx="9">
                  <c:v>351</c:v>
                </c:pt>
                <c:pt idx="12">
                  <c:v>337</c:v>
                </c:pt>
              </c:numCache>
            </c:numRef>
          </c:val>
          <c:extLst>
            <c:ext xmlns:c16="http://schemas.microsoft.com/office/drawing/2014/chart" uri="{C3380CC4-5D6E-409C-BE32-E72D297353CC}">
              <c16:uniqueId val="{00000002-7324-4206-A238-A86B9A84CB1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38</c:v>
                </c:pt>
                <c:pt idx="3">
                  <c:v>2</c:v>
                </c:pt>
                <c:pt idx="6">
                  <c:v>3</c:v>
                </c:pt>
                <c:pt idx="9">
                  <c:v>3</c:v>
                </c:pt>
                <c:pt idx="12">
                  <c:v>3</c:v>
                </c:pt>
              </c:numCache>
            </c:numRef>
          </c:val>
          <c:extLst>
            <c:ext xmlns:c16="http://schemas.microsoft.com/office/drawing/2014/chart" uri="{C3380CC4-5D6E-409C-BE32-E72D297353CC}">
              <c16:uniqueId val="{00000003-7324-4206-A238-A86B9A84CB1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1133</c:v>
                </c:pt>
                <c:pt idx="3">
                  <c:v>975</c:v>
                </c:pt>
                <c:pt idx="6">
                  <c:v>1338</c:v>
                </c:pt>
                <c:pt idx="9">
                  <c:v>872</c:v>
                </c:pt>
                <c:pt idx="12">
                  <c:v>911</c:v>
                </c:pt>
              </c:numCache>
            </c:numRef>
          </c:val>
          <c:extLst>
            <c:ext xmlns:c16="http://schemas.microsoft.com/office/drawing/2014/chart" uri="{C3380CC4-5D6E-409C-BE32-E72D297353CC}">
              <c16:uniqueId val="{00000004-7324-4206-A238-A86B9A84CB1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24-4206-A238-A86B9A84CB1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324-4206-A238-A86B9A84CB1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7647</c:v>
                </c:pt>
                <c:pt idx="3">
                  <c:v>7201</c:v>
                </c:pt>
                <c:pt idx="6">
                  <c:v>7074</c:v>
                </c:pt>
                <c:pt idx="9">
                  <c:v>7734</c:v>
                </c:pt>
                <c:pt idx="12">
                  <c:v>8163</c:v>
                </c:pt>
              </c:numCache>
            </c:numRef>
          </c:val>
          <c:extLst>
            <c:ext xmlns:c16="http://schemas.microsoft.com/office/drawing/2014/chart" uri="{C3380CC4-5D6E-409C-BE32-E72D297353CC}">
              <c16:uniqueId val="{00000007-7324-4206-A238-A86B9A84CB1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1138</c:v>
                </c:pt>
                <c:pt idx="2">
                  <c:v>#N/A</c:v>
                </c:pt>
                <c:pt idx="3">
                  <c:v>#N/A</c:v>
                </c:pt>
                <c:pt idx="4">
                  <c:v>837</c:v>
                </c:pt>
                <c:pt idx="5">
                  <c:v>#N/A</c:v>
                </c:pt>
                <c:pt idx="6">
                  <c:v>#N/A</c:v>
                </c:pt>
                <c:pt idx="7">
                  <c:v>379</c:v>
                </c:pt>
                <c:pt idx="8">
                  <c:v>#N/A</c:v>
                </c:pt>
                <c:pt idx="9">
                  <c:v>#N/A</c:v>
                </c:pt>
                <c:pt idx="10">
                  <c:v>338</c:v>
                </c:pt>
                <c:pt idx="11">
                  <c:v>#N/A</c:v>
                </c:pt>
                <c:pt idx="12">
                  <c:v>#N/A</c:v>
                </c:pt>
                <c:pt idx="13">
                  <c:v>528</c:v>
                </c:pt>
                <c:pt idx="14">
                  <c:v>#N/A</c:v>
                </c:pt>
              </c:numCache>
            </c:numRef>
          </c:val>
          <c:smooth val="0"/>
          <c:extLst>
            <c:ext xmlns:c16="http://schemas.microsoft.com/office/drawing/2014/chart" uri="{C3380CC4-5D6E-409C-BE32-E72D297353CC}">
              <c16:uniqueId val="{00000008-7324-4206-A238-A86B9A84CB1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78319</c:v>
                </c:pt>
                <c:pt idx="5">
                  <c:v>79673</c:v>
                </c:pt>
                <c:pt idx="8">
                  <c:v>76196</c:v>
                </c:pt>
                <c:pt idx="11">
                  <c:v>71863</c:v>
                </c:pt>
                <c:pt idx="14">
                  <c:v>67490</c:v>
                </c:pt>
              </c:numCache>
            </c:numRef>
          </c:val>
          <c:extLst>
            <c:ext xmlns:c16="http://schemas.microsoft.com/office/drawing/2014/chart" uri="{C3380CC4-5D6E-409C-BE32-E72D297353CC}">
              <c16:uniqueId val="{00000000-EA1B-4DA1-9934-6AD46A3724E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20066</c:v>
                </c:pt>
                <c:pt idx="5">
                  <c:v>29724</c:v>
                </c:pt>
                <c:pt idx="8">
                  <c:v>33656</c:v>
                </c:pt>
                <c:pt idx="11">
                  <c:v>33222</c:v>
                </c:pt>
                <c:pt idx="14">
                  <c:v>34681</c:v>
                </c:pt>
              </c:numCache>
            </c:numRef>
          </c:val>
          <c:extLst>
            <c:ext xmlns:c16="http://schemas.microsoft.com/office/drawing/2014/chart" uri="{C3380CC4-5D6E-409C-BE32-E72D297353CC}">
              <c16:uniqueId val="{00000001-EA1B-4DA1-9934-6AD46A3724E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24788</c:v>
                </c:pt>
                <c:pt idx="5">
                  <c:v>26477</c:v>
                </c:pt>
                <c:pt idx="8">
                  <c:v>30553</c:v>
                </c:pt>
                <c:pt idx="11">
                  <c:v>32278</c:v>
                </c:pt>
                <c:pt idx="14">
                  <c:v>32922</c:v>
                </c:pt>
              </c:numCache>
            </c:numRef>
          </c:val>
          <c:extLst>
            <c:ext xmlns:c16="http://schemas.microsoft.com/office/drawing/2014/chart" uri="{C3380CC4-5D6E-409C-BE32-E72D297353CC}">
              <c16:uniqueId val="{00000002-EA1B-4DA1-9934-6AD46A3724E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1B-4DA1-9934-6AD46A3724E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1B-4DA1-9934-6AD46A3724E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A1B-4DA1-9934-6AD46A3724E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14230</c:v>
                </c:pt>
                <c:pt idx="3">
                  <c:v>14278</c:v>
                </c:pt>
                <c:pt idx="6">
                  <c:v>14311</c:v>
                </c:pt>
                <c:pt idx="9">
                  <c:v>14425</c:v>
                </c:pt>
                <c:pt idx="12">
                  <c:v>14556</c:v>
                </c:pt>
              </c:numCache>
            </c:numRef>
          </c:val>
          <c:extLst>
            <c:ext xmlns:c16="http://schemas.microsoft.com/office/drawing/2014/chart" uri="{C3380CC4-5D6E-409C-BE32-E72D297353CC}">
              <c16:uniqueId val="{00000006-EA1B-4DA1-9934-6AD46A3724E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23</c:v>
                </c:pt>
                <c:pt idx="3">
                  <c:v>20</c:v>
                </c:pt>
                <c:pt idx="6">
                  <c:v>17</c:v>
                </c:pt>
                <c:pt idx="9">
                  <c:v>14</c:v>
                </c:pt>
                <c:pt idx="12">
                  <c:v>12</c:v>
                </c:pt>
              </c:numCache>
            </c:numRef>
          </c:val>
          <c:extLst>
            <c:ext xmlns:c16="http://schemas.microsoft.com/office/drawing/2014/chart" uri="{C3380CC4-5D6E-409C-BE32-E72D297353CC}">
              <c16:uniqueId val="{00000007-EA1B-4DA1-9934-6AD46A3724E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14424</c:v>
                </c:pt>
                <c:pt idx="3">
                  <c:v>14111</c:v>
                </c:pt>
                <c:pt idx="6">
                  <c:v>15204</c:v>
                </c:pt>
                <c:pt idx="9">
                  <c:v>17302</c:v>
                </c:pt>
                <c:pt idx="12">
                  <c:v>16153</c:v>
                </c:pt>
              </c:numCache>
            </c:numRef>
          </c:val>
          <c:extLst>
            <c:ext xmlns:c16="http://schemas.microsoft.com/office/drawing/2014/chart" uri="{C3380CC4-5D6E-409C-BE32-E72D297353CC}">
              <c16:uniqueId val="{00000008-EA1B-4DA1-9934-6AD46A3724E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1867</c:v>
                </c:pt>
                <c:pt idx="3">
                  <c:v>2049</c:v>
                </c:pt>
                <c:pt idx="6">
                  <c:v>1776</c:v>
                </c:pt>
                <c:pt idx="9">
                  <c:v>1763</c:v>
                </c:pt>
                <c:pt idx="12">
                  <c:v>2423</c:v>
                </c:pt>
              </c:numCache>
            </c:numRef>
          </c:val>
          <c:extLst>
            <c:ext xmlns:c16="http://schemas.microsoft.com/office/drawing/2014/chart" uri="{C3380CC4-5D6E-409C-BE32-E72D297353CC}">
              <c16:uniqueId val="{00000009-EA1B-4DA1-9934-6AD46A3724E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87483</c:v>
                </c:pt>
                <c:pt idx="3">
                  <c:v>93810</c:v>
                </c:pt>
                <c:pt idx="6">
                  <c:v>90649</c:v>
                </c:pt>
                <c:pt idx="9">
                  <c:v>86882</c:v>
                </c:pt>
                <c:pt idx="12">
                  <c:v>85019</c:v>
                </c:pt>
              </c:numCache>
            </c:numRef>
          </c:val>
          <c:extLst>
            <c:ext xmlns:c16="http://schemas.microsoft.com/office/drawing/2014/chart" uri="{C3380CC4-5D6E-409C-BE32-E72D297353CC}">
              <c16:uniqueId val="{0000000A-EA1B-4DA1-9934-6AD46A3724E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A1B-4DA1-9934-6AD46A3724E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10592</c:v>
                </c:pt>
                <c:pt idx="1">
                  <c:v>10339</c:v>
                </c:pt>
                <c:pt idx="2">
                  <c:v>11312</c:v>
                </c:pt>
              </c:numCache>
            </c:numRef>
          </c:val>
          <c:extLst>
            <c:ext xmlns:c16="http://schemas.microsoft.com/office/drawing/2014/chart" uri="{C3380CC4-5D6E-409C-BE32-E72D297353CC}">
              <c16:uniqueId val="{00000000-682A-48C6-A7DE-9EBE8589278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82A-48C6-A7DE-9EBE8589278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16139</c:v>
                </c:pt>
                <c:pt idx="1">
                  <c:v>18104</c:v>
                </c:pt>
                <c:pt idx="2">
                  <c:v>17922</c:v>
                </c:pt>
              </c:numCache>
            </c:numRef>
          </c:val>
          <c:extLst>
            <c:ext xmlns:c16="http://schemas.microsoft.com/office/drawing/2014/chart" uri="{C3380CC4-5D6E-409C-BE32-E72D297353CC}">
              <c16:uniqueId val="{00000002-682A-48C6-A7DE-9EBE8589278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元利償還金については、公債費の後年度負担抑制のため、据置期間の短縮など、償還額の低減に取り組んでいる。しかし、新たな学校づくり推進事業の整備費用が</a:t>
          </a:r>
          <a:r>
            <a:rPr kumimoji="1" lang="en-US" altLang="ja-JP" sz="1400">
              <a:latin typeface="ＭＳ ゴシック" pitchFamily="49" charset="-128"/>
              <a:ea typeface="ＭＳ ゴシック" pitchFamily="49" charset="-128"/>
            </a:rPr>
            <a:t>2026</a:t>
          </a:r>
          <a:r>
            <a:rPr kumimoji="1" lang="ja-JP" altLang="en-US" sz="1400">
              <a:latin typeface="ＭＳ ゴシック" pitchFamily="49" charset="-128"/>
              <a:ea typeface="ＭＳ ゴシック" pitchFamily="49" charset="-128"/>
            </a:rPr>
            <a:t>年度以降増加することに伴い、元利償還金が今後増加する見込みである。</a:t>
          </a:r>
        </a:p>
        <a:p>
          <a:r>
            <a:rPr kumimoji="1" lang="ja-JP" altLang="en-US" sz="1400">
              <a:latin typeface="ＭＳ ゴシック" pitchFamily="49" charset="-128"/>
              <a:ea typeface="ＭＳ ゴシック" pitchFamily="49" charset="-128"/>
            </a:rPr>
            <a:t>今後の市債の発行については、公債費の影響を考慮しつつ発行額を決定する等、適正水準の維持に努める。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利用していない。</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一般会計等に係る地方債等の債務残高に対して、基金などの充当可能財源額が上回っているため、将来負担は生じていない。</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年度と比較すると、将来負担額は減少し、充当可能財源等も減少しているが、将来負担額を上回っている。</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年度の将来負担額における地方債現在高は、市債発行額を抑制したことなどにより減少している。</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年度の充当可能財源等については、剰余金を財源とした財政調整基金の増加などにより充当可能基金が増加したものの、基準財政需要額算入見込額の減少により全体では減少している。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東京都町田市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増加した理由は、主に財政調整基金で約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億円増加したことによる。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各基金の目的に照らし合わせ、活用する際には慎重に検討し、積み立て及び取崩しを実施する。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・公共施設整備基金は、公共施設の整備に必要な資金に充当することを目的としており、令和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年度は橋梁保全事業や中学校給食センター整備事業に充当した。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・廃棄物減量再資源化等推進整備基金は、廃棄物の減量、再資源化を図ることにより、資源の有効活用を促進し、循環型社会の形成に寄与することを目的としており、令和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年度はバイオエネルギーセンター運営事業や剪定枝資源化事業に充当した。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・まちだ未来づくり基金は、町田市の未来づくりを応援するために寄附された寄附金を適正に管理し、市政運営に活用することを目的としており、令和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年度は病児・病後児保育事業やおうちでごはん事業に充当した。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今後の老朽化した施設の大規模改修や維持保全の経費に対応するため、公共施設整備基金積立金が減少した。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町田市の公共施設は、その半数以上が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年以上経過しており、施設の老朽化に伴い公共施設等の維持保全に係る経費が増加している。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また、新たな学校づくり推進事業における小中学校の統廃合や公共施設の再編などによる経費が増加する見込みである。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上記のような経費に活用するため、基金残高を確保していく。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年度と比較して、取崩額は増加したものの、積立額が約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億円増加したことにより基金残高が増加した。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産年齢人口の減少に伴う市税収入の減少と少子高齢化を背景とした社会保障関係経費の増加による構造的収支不足が拡大することが見込まれていることを踏まえ、今後の財政状況も見据えて収支不足に対する財源調整や、計画的な財政運営を行うための財源として、毎年度の予算編成の中で取崩について検討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430,170
420,255
71.55
195,393,729
187,254,843
7,723,566
87,008,308
85,016,252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年度の</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か年平均の財政力指数は</a:t>
          </a:r>
          <a:r>
            <a:rPr kumimoji="1" lang="en-US" altLang="ja-JP" sz="1100">
              <a:latin typeface="ＭＳ Ｐゴシック" panose="020B0600070205080204" pitchFamily="50" charset="-128"/>
              <a:ea typeface="ＭＳ Ｐゴシック" panose="020B0600070205080204" pitchFamily="50" charset="-128"/>
            </a:rPr>
            <a:t>0.930</a:t>
          </a:r>
          <a:r>
            <a:rPr kumimoji="1" lang="ja-JP" altLang="en-US" sz="1100">
              <a:latin typeface="ＭＳ Ｐゴシック" panose="020B0600070205080204" pitchFamily="50" charset="-128"/>
              <a:ea typeface="ＭＳ Ｐゴシック" panose="020B0600070205080204" pitchFamily="50" charset="-128"/>
            </a:rPr>
            <a:t>であり、前年度と比較すると</a:t>
          </a:r>
          <a:r>
            <a:rPr kumimoji="1" lang="en-US" altLang="ja-JP" sz="1100">
              <a:latin typeface="ＭＳ Ｐゴシック" panose="020B0600070205080204" pitchFamily="50" charset="-128"/>
              <a:ea typeface="ＭＳ Ｐゴシック" panose="020B0600070205080204" pitchFamily="50" charset="-128"/>
            </a:rPr>
            <a:t>0.004</a:t>
          </a:r>
          <a:r>
            <a:rPr kumimoji="1" lang="ja-JP" altLang="en-US" sz="1100">
              <a:latin typeface="ＭＳ Ｐゴシック" panose="020B0600070205080204" pitchFamily="50" charset="-128"/>
              <a:ea typeface="ＭＳ Ｐゴシック" panose="020B0600070205080204" pitchFamily="50" charset="-128"/>
            </a:rPr>
            <a:t>ポイント減少した。また、令和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年度単年度の財政力指数は</a:t>
          </a:r>
          <a:r>
            <a:rPr kumimoji="1" lang="en-US" altLang="ja-JP" sz="1100">
              <a:latin typeface="ＭＳ Ｐゴシック" panose="020B0600070205080204" pitchFamily="50" charset="-128"/>
              <a:ea typeface="ＭＳ Ｐゴシック" panose="020B0600070205080204" pitchFamily="50" charset="-128"/>
            </a:rPr>
            <a:t>0.915</a:t>
          </a:r>
          <a:r>
            <a:rPr kumimoji="1" lang="ja-JP" altLang="en-US" sz="1100">
              <a:latin typeface="ＭＳ Ｐゴシック" panose="020B0600070205080204" pitchFamily="50" charset="-128"/>
              <a:ea typeface="ＭＳ Ｐゴシック" panose="020B0600070205080204" pitchFamily="50" charset="-128"/>
            </a:rPr>
            <a:t>で、前年度より</a:t>
          </a:r>
          <a:r>
            <a:rPr kumimoji="1" lang="en-US" altLang="ja-JP" sz="1100">
              <a:latin typeface="ＭＳ Ｐゴシック" panose="020B0600070205080204" pitchFamily="50" charset="-128"/>
              <a:ea typeface="ＭＳ Ｐゴシック" panose="020B0600070205080204" pitchFamily="50" charset="-128"/>
            </a:rPr>
            <a:t>0.027</a:t>
          </a:r>
          <a:r>
            <a:rPr kumimoji="1" lang="ja-JP" altLang="en-US" sz="1100">
              <a:latin typeface="ＭＳ Ｐゴシック" panose="020B0600070205080204" pitchFamily="50" charset="-128"/>
              <a:ea typeface="ＭＳ Ｐゴシック" panose="020B0600070205080204" pitchFamily="50" charset="-128"/>
            </a:rPr>
            <a:t>ポイント減少した。</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か年平均の減少理由として、主にこども子育て費や包括算定経費の増加によって、令和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年度の単年度財政力指数が令和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年度よりも低くなったことによる。　単年度の減少理由は、基準財政需要額が</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の増に対し、基準財政収入額が</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増となり、需要額よりも収入額の伸び幅が少なかったことによる。収入額の主な項目では市町村民税が</a:t>
          </a:r>
          <a:r>
            <a:rPr kumimoji="1" lang="en-US" altLang="ja-JP" sz="1100">
              <a:latin typeface="ＭＳ Ｐゴシック" panose="020B0600070205080204" pitchFamily="50" charset="-128"/>
              <a:ea typeface="ＭＳ Ｐゴシック" panose="020B0600070205080204" pitchFamily="50" charset="-128"/>
            </a:rPr>
            <a:t>4.1%</a:t>
          </a:r>
          <a:r>
            <a:rPr kumimoji="1" lang="ja-JP" altLang="en-US" sz="1100">
              <a:latin typeface="ＭＳ Ｐゴシック" panose="020B0600070205080204" pitchFamily="50" charset="-128"/>
              <a:ea typeface="ＭＳ Ｐゴシック" panose="020B0600070205080204" pitchFamily="50" charset="-128"/>
            </a:rPr>
            <a:t>減少した。財政力指数が</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を下回っている現状を改善するには、今後も経常事業費等の縮減及び歳入増へ向けた取り組みなどを継続する必要がある。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447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73378</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313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59972</xdr:rowOff>
    </xdr:from>
    <xdr:to>
      <xdr:col>15</xdr:col>
      <xdr:colOff>82550</xdr:colOff>
      <xdr:row>40</xdr:row>
      <xdr:rowOff>73378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179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59972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911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52510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147760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22578</xdr:rowOff>
    </xdr:from>
    <xdr:to>
      <xdr:col>15</xdr:col>
      <xdr:colOff>133350</xdr:colOff>
      <xdr:row>40</xdr:row>
      <xdr:rowOff>124178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134355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9172</xdr:rowOff>
    </xdr:from>
    <xdr:to>
      <xdr:col>11</xdr:col>
      <xdr:colOff>82550</xdr:colOff>
      <xdr:row>40</xdr:row>
      <xdr:rowOff>110772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120949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年度の町田市の経常収支比率は</a:t>
          </a:r>
          <a:r>
            <a:rPr kumimoji="1" lang="en-US" altLang="ja-JP" sz="1300">
              <a:latin typeface="ＭＳ Ｐゴシック" panose="020B0600070205080204" pitchFamily="50" charset="-128"/>
              <a:ea typeface="ＭＳ Ｐゴシック" panose="020B0600070205080204" pitchFamily="50" charset="-128"/>
            </a:rPr>
            <a:t>93.8</a:t>
          </a:r>
          <a:r>
            <a:rPr kumimoji="1" lang="ja-JP" altLang="en-US" sz="1300">
              <a:latin typeface="ＭＳ Ｐゴシック" panose="020B0600070205080204" pitchFamily="50" charset="-128"/>
              <a:ea typeface="ＭＳ Ｐゴシック" panose="020B0600070205080204" pitchFamily="50" charset="-128"/>
            </a:rPr>
            <a:t>％となり、前年度の</a:t>
          </a:r>
          <a:r>
            <a:rPr kumimoji="1" lang="en-US" altLang="ja-JP" sz="1300">
              <a:latin typeface="ＭＳ Ｐゴシック" panose="020B0600070205080204" pitchFamily="50" charset="-128"/>
              <a:ea typeface="ＭＳ Ｐゴシック" panose="020B0600070205080204" pitchFamily="50" charset="-128"/>
            </a:rPr>
            <a:t>94.3</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ポイント減少した。一般財源における道路の維持補修費が減少したことや、地方交付税が増加したことなどによるものです。</a:t>
          </a:r>
        </a:p>
        <a:p>
          <a:r>
            <a:rPr kumimoji="1" lang="ja-JP" altLang="en-US" sz="1300">
              <a:latin typeface="ＭＳ Ｐゴシック" panose="020B0600070205080204" pitchFamily="50" charset="-128"/>
              <a:ea typeface="ＭＳ Ｐゴシック" panose="020B0600070205080204" pitchFamily="50" charset="-128"/>
            </a:rPr>
            <a:t>　経常収支比率は、障がい者自立支援給付費など扶助費が年々増加している状況などから、依然厳しい状況が続いている。</a:t>
          </a:r>
        </a:p>
        <a:p>
          <a:r>
            <a:rPr kumimoji="1" lang="ja-JP" altLang="en-US" sz="1300">
              <a:latin typeface="ＭＳ Ｐゴシック" panose="020B0600070205080204" pitchFamily="50" charset="-128"/>
              <a:ea typeface="ＭＳ Ｐゴシック" panose="020B0600070205080204" pitchFamily="50" charset="-128"/>
            </a:rPr>
            <a:t>　将来に向けて、様々な市民要望に柔軟に対応していくためにも、さらなる経常経費の抑制、行政経営改革を継続する必要がある。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75438</xdr:rowOff>
    </xdr:from>
    <xdr:to>
      <xdr:col>23</xdr:col>
      <xdr:colOff>133350</xdr:colOff>
      <xdr:row>65</xdr:row>
      <xdr:rowOff>99568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21968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121412</xdr:rowOff>
    </xdr:from>
    <xdr:to>
      <xdr:col>19</xdr:col>
      <xdr:colOff>133350</xdr:colOff>
      <xdr:row>65</xdr:row>
      <xdr:rowOff>99568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094212"/>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75692</xdr:rowOff>
    </xdr:from>
    <xdr:to>
      <xdr:col>15</xdr:col>
      <xdr:colOff>82550</xdr:colOff>
      <xdr:row>64</xdr:row>
      <xdr:rowOff>121412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877042"/>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75692</xdr:rowOff>
    </xdr:from>
    <xdr:to>
      <xdr:col>11</xdr:col>
      <xdr:colOff>31750</xdr:colOff>
      <xdr:row>64</xdr:row>
      <xdr:rowOff>155194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77042"/>
          <a:ext cx="889000" cy="2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24638</xdr:rowOff>
    </xdr:from>
    <xdr:to>
      <xdr:col>23</xdr:col>
      <xdr:colOff>184150</xdr:colOff>
      <xdr:row>65</xdr:row>
      <xdr:rowOff>126238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168165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4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48768</xdr:rowOff>
    </xdr:from>
    <xdr:to>
      <xdr:col>19</xdr:col>
      <xdr:colOff>184150</xdr:colOff>
      <xdr:row>65</xdr:row>
      <xdr:rowOff>150368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9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135145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79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70612</xdr:rowOff>
    </xdr:from>
    <xdr:to>
      <xdr:col>15</xdr:col>
      <xdr:colOff>133350</xdr:colOff>
      <xdr:row>65</xdr:row>
      <xdr:rowOff>762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10939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24892</xdr:rowOff>
    </xdr:from>
    <xdr:to>
      <xdr:col>11</xdr:col>
      <xdr:colOff>82550</xdr:colOff>
      <xdr:row>63</xdr:row>
      <xdr:rowOff>126492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136669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104394</xdr:rowOff>
    </xdr:from>
    <xdr:to>
      <xdr:col>7</xdr:col>
      <xdr:colOff>31750</xdr:colOff>
      <xdr:row>65</xdr:row>
      <xdr:rowOff>34544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44721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4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[125,504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年度の人件費の決算額は</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千万円で、前年度と比較して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千万円増加した。職員給（一般職員の給与・諸手当）は</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億円で、最も職員給の多かった平成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千万円）に比べ</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千万円の減少となり、職員数についても平成</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2,341</a:t>
          </a:r>
          <a:r>
            <a:rPr kumimoji="1" lang="ja-JP" altLang="en-US" sz="1300">
              <a:latin typeface="ＭＳ Ｐゴシック" panose="020B0600070205080204" pitchFamily="50" charset="-128"/>
              <a:ea typeface="ＭＳ Ｐゴシック" panose="020B0600070205080204" pitchFamily="50" charset="-128"/>
            </a:rPr>
            <a:t>人）のピーク時に比べ、</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人の削減となっている。今後も職員定数の適正化に向け、効率的な執行体制の構築を図っていく。</a:t>
          </a:r>
        </a:p>
        <a:p>
          <a:r>
            <a:rPr kumimoji="1" lang="ja-JP" altLang="en-US" sz="1300">
              <a:latin typeface="ＭＳ Ｐゴシック" panose="020B0600070205080204" pitchFamily="50" charset="-128"/>
              <a:ea typeface="ＭＳ Ｐゴシック" panose="020B0600070205080204" pitchFamily="50" charset="-128"/>
            </a:rPr>
            <a:t>　物件費の決算額は</a:t>
          </a:r>
          <a:r>
            <a:rPr kumimoji="1" lang="en-US" altLang="ja-JP" sz="1300">
              <a:latin typeface="ＭＳ Ｐゴシック" panose="020B0600070205080204" pitchFamily="50" charset="-128"/>
              <a:ea typeface="ＭＳ Ｐゴシック" panose="020B0600070205080204" pitchFamily="50" charset="-128"/>
            </a:rPr>
            <a:t>295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千万円で、前年度と比較して</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千万円増加した。これは、公園の指定管理委託料などが増加した結果による。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132110</xdr:rowOff>
    </xdr:from>
    <xdr:to>
      <xdr:col>23</xdr:col>
      <xdr:colOff>133350</xdr:colOff>
      <xdr:row>83</xdr:row>
      <xdr:rowOff>46267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91010"/>
          <a:ext cx="838200" cy="8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132110</xdr:rowOff>
    </xdr:from>
    <xdr:to>
      <xdr:col>19</xdr:col>
      <xdr:colOff>133350</xdr:colOff>
      <xdr:row>83</xdr:row>
      <xdr:rowOff>27755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91010"/>
          <a:ext cx="889000" cy="6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111868</xdr:rowOff>
    </xdr:from>
    <xdr:to>
      <xdr:col>15</xdr:col>
      <xdr:colOff>82550</xdr:colOff>
      <xdr:row>83</xdr:row>
      <xdr:rowOff>27755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70768"/>
          <a:ext cx="889000" cy="8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52642</xdr:rowOff>
    </xdr:from>
    <xdr:to>
      <xdr:col>11</xdr:col>
      <xdr:colOff>31750</xdr:colOff>
      <xdr:row>82</xdr:row>
      <xdr:rowOff>111868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11542"/>
          <a:ext cx="889000" cy="5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112450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155046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166917</xdr:rowOff>
    </xdr:from>
    <xdr:to>
      <xdr:col>23</xdr:col>
      <xdr:colOff>184150</xdr:colOff>
      <xdr:row>83</xdr:row>
      <xdr:rowOff>97067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2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11994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70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81310</xdr:rowOff>
    </xdr:from>
    <xdr:to>
      <xdr:col>19</xdr:col>
      <xdr:colOff>184150</xdr:colOff>
      <xdr:row>83</xdr:row>
      <xdr:rowOff>11460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4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21637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09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148405</xdr:rowOff>
    </xdr:from>
    <xdr:to>
      <xdr:col>15</xdr:col>
      <xdr:colOff>133350</xdr:colOff>
      <xdr:row>83</xdr:row>
      <xdr:rowOff>78555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0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88732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76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61068</xdr:rowOff>
    </xdr:from>
    <xdr:to>
      <xdr:col>11</xdr:col>
      <xdr:colOff>82550</xdr:colOff>
      <xdr:row>82</xdr:row>
      <xdr:rowOff>162668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1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1395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8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1842</xdr:rowOff>
    </xdr:from>
    <xdr:to>
      <xdr:col>7</xdr:col>
      <xdr:colOff>31750</xdr:colOff>
      <xdr:row>82</xdr:row>
      <xdr:rowOff>103442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6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113619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東京都人事委員会勧告を参考に給与制度の適正化に向けた取組みを行い、近年においては、部長級職員の給料の定額化や職員構成の変動、給料表の引上げ率の相違などの要因により、ラスパイレス指数は減少傾向にある。</a:t>
          </a:r>
        </a:p>
        <a:p>
          <a:r>
            <a:rPr kumimoji="1" lang="ja-JP" altLang="en-US" sz="1300">
              <a:latin typeface="ＭＳ Ｐゴシック" panose="020B0600070205080204" pitchFamily="50" charset="-128"/>
              <a:ea typeface="ＭＳ Ｐゴシック" panose="020B0600070205080204" pitchFamily="50" charset="-128"/>
            </a:rPr>
            <a:t>　また、平成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年度からは勤勉手当支給時の扶養手当の原資化及び退職手当の見直し、平成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年度からは部長級の給与の見直し、令和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月期末手当の廃止を実施しており、今後も東京都を参考にした給与制度の適正化に努める。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32809</xdr:rowOff>
    </xdr:from>
    <xdr:to>
      <xdr:col>81</xdr:col>
      <xdr:colOff>44450</xdr:colOff>
      <xdr:row>84</xdr:row>
      <xdr:rowOff>22225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263159"/>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22225</xdr:rowOff>
    </xdr:from>
    <xdr:to>
      <xdr:col>77</xdr:col>
      <xdr:colOff>44450</xdr:colOff>
      <xdr:row>84</xdr:row>
      <xdr:rowOff>82550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4240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62441</xdr:rowOff>
    </xdr:from>
    <xdr:to>
      <xdr:col>72</xdr:col>
      <xdr:colOff>203200</xdr:colOff>
      <xdr:row>84</xdr:row>
      <xdr:rowOff>82550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46424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62441</xdr:rowOff>
    </xdr:from>
    <xdr:to>
      <xdr:col>68</xdr:col>
      <xdr:colOff>152400</xdr:colOff>
      <xdr:row>84</xdr:row>
      <xdr:rowOff>122766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464241"/>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153459</xdr:rowOff>
    </xdr:from>
    <xdr:to>
      <xdr:col>81</xdr:col>
      <xdr:colOff>95250</xdr:colOff>
      <xdr:row>83</xdr:row>
      <xdr:rowOff>83609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21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169986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057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142875</xdr:rowOff>
    </xdr:from>
    <xdr:to>
      <xdr:col>77</xdr:col>
      <xdr:colOff>95250</xdr:colOff>
      <xdr:row>84</xdr:row>
      <xdr:rowOff>73025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83202</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14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11641</xdr:rowOff>
    </xdr:from>
    <xdr:to>
      <xdr:col>68</xdr:col>
      <xdr:colOff>203200</xdr:colOff>
      <xdr:row>84</xdr:row>
      <xdr:rowOff>113241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123418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18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年度職員数は、新型コロナウイルス感染症対応及びワクチン接種体制確保事業の終了により減少した。この結果、令和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年度と比較して普通会計全体で職員数が</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人減少し、人口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人当たり職員数は前年度と比較して</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人減少している。</a:t>
          </a:r>
        </a:p>
        <a:p>
          <a:r>
            <a:rPr kumimoji="1" lang="ja-JP" altLang="en-US" sz="1300">
              <a:latin typeface="ＭＳ Ｐゴシック" panose="020B0600070205080204" pitchFamily="50" charset="-128"/>
              <a:ea typeface="ＭＳ Ｐゴシック" panose="020B0600070205080204" pitchFamily="50" charset="-128"/>
            </a:rPr>
            <a:t>　定数管理の計画として、令和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年度に策定した町田市職員定数管理計画（</a:t>
          </a:r>
          <a:r>
            <a:rPr kumimoji="1" lang="en-US" altLang="ja-JP" sz="1300">
              <a:latin typeface="ＭＳ Ｐゴシック" panose="020B0600070205080204" pitchFamily="50" charset="-128"/>
              <a:ea typeface="ＭＳ Ｐゴシック" panose="020B0600070205080204" pitchFamily="50" charset="-128"/>
            </a:rPr>
            <a:t>22‐26</a:t>
          </a:r>
          <a:r>
            <a:rPr kumimoji="1" lang="ja-JP" altLang="en-US" sz="1300">
              <a:latin typeface="ＭＳ Ｐゴシック" panose="020B0600070205080204" pitchFamily="50" charset="-128"/>
              <a:ea typeface="ＭＳ Ｐゴシック" panose="020B0600070205080204" pitchFamily="50" charset="-128"/>
            </a:rPr>
            <a:t>）では、「市の事務を執行するために必要な職員の数」と定義した「職員定数」について、令和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年度定数</a:t>
          </a:r>
          <a:r>
            <a:rPr kumimoji="1" lang="en-US" altLang="ja-JP" sz="1300">
              <a:latin typeface="ＭＳ Ｐゴシック" panose="020B0600070205080204" pitchFamily="50" charset="-128"/>
              <a:ea typeface="ＭＳ Ｐゴシック" panose="020B0600070205080204" pitchFamily="50" charset="-128"/>
            </a:rPr>
            <a:t>2,233</a:t>
          </a:r>
          <a:r>
            <a:rPr kumimoji="1" lang="ja-JP" altLang="en-US" sz="1300">
              <a:latin typeface="ＭＳ Ｐゴシック" panose="020B0600070205080204" pitchFamily="50" charset="-128"/>
              <a:ea typeface="ＭＳ Ｐゴシック" panose="020B0600070205080204" pitchFamily="50" charset="-128"/>
            </a:rPr>
            <a:t>人に対して、令和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年度定数を</a:t>
          </a:r>
          <a:r>
            <a:rPr kumimoji="1" lang="en-US" altLang="ja-JP" sz="1300">
              <a:latin typeface="ＭＳ Ｐゴシック" panose="020B0600070205080204" pitchFamily="50" charset="-128"/>
              <a:ea typeface="ＭＳ Ｐゴシック" panose="020B0600070205080204" pitchFamily="50" charset="-128"/>
            </a:rPr>
            <a:t>2,141</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人削減</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にすることを定めている。今後も「町田市職員定数管理計画</a:t>
          </a:r>
          <a:r>
            <a:rPr kumimoji="1" lang="en-US" altLang="ja-JP" sz="1300">
              <a:latin typeface="ＭＳ Ｐゴシック" panose="020B0600070205080204" pitchFamily="50" charset="-128"/>
              <a:ea typeface="ＭＳ Ｐゴシック" panose="020B0600070205080204" pitchFamily="50" charset="-128"/>
            </a:rPr>
            <a:t>(22‐26)</a:t>
          </a:r>
          <a:r>
            <a:rPr kumimoji="1" lang="ja-JP" altLang="en-US" sz="1300">
              <a:latin typeface="ＭＳ Ｐゴシック" panose="020B0600070205080204" pitchFamily="50" charset="-128"/>
              <a:ea typeface="ＭＳ Ｐゴシック" panose="020B0600070205080204" pitchFamily="50" charset="-128"/>
            </a:rPr>
            <a:t>」に基づき、適切な職員定数管理に努めていく。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3810</xdr:rowOff>
    </xdr:from>
    <xdr:to>
      <xdr:col>81</xdr:col>
      <xdr:colOff>44450</xdr:colOff>
      <xdr:row>59</xdr:row>
      <xdr:rowOff>9843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119360"/>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9843</xdr:rowOff>
    </xdr:from>
    <xdr:to>
      <xdr:col>77</xdr:col>
      <xdr:colOff>44450</xdr:colOff>
      <xdr:row>59</xdr:row>
      <xdr:rowOff>18891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125393"/>
          <a:ext cx="889000" cy="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18891</xdr:rowOff>
    </xdr:from>
    <xdr:to>
      <xdr:col>72</xdr:col>
      <xdr:colOff>203200</xdr:colOff>
      <xdr:row>59</xdr:row>
      <xdr:rowOff>40005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134441"/>
          <a:ext cx="889000" cy="2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40005</xdr:rowOff>
    </xdr:from>
    <xdr:to>
      <xdr:col>68</xdr:col>
      <xdr:colOff>152400</xdr:colOff>
      <xdr:row>59</xdr:row>
      <xdr:rowOff>46038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5555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124460</xdr:rowOff>
    </xdr:from>
    <xdr:to>
      <xdr:col>81</xdr:col>
      <xdr:colOff>95250</xdr:colOff>
      <xdr:row>59</xdr:row>
      <xdr:rowOff>54610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45737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98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130493</xdr:rowOff>
    </xdr:from>
    <xdr:to>
      <xdr:col>77</xdr:col>
      <xdr:colOff>95250</xdr:colOff>
      <xdr:row>59</xdr:row>
      <xdr:rowOff>60643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07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70820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43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139541</xdr:rowOff>
    </xdr:from>
    <xdr:to>
      <xdr:col>73</xdr:col>
      <xdr:colOff>44450</xdr:colOff>
      <xdr:row>59</xdr:row>
      <xdr:rowOff>69691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08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79868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52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160655</xdr:rowOff>
    </xdr:from>
    <xdr:to>
      <xdr:col>68</xdr:col>
      <xdr:colOff>203200</xdr:colOff>
      <xdr:row>59</xdr:row>
      <xdr:rowOff>90805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100982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7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166688</xdr:rowOff>
    </xdr:from>
    <xdr:to>
      <xdr:col>64</xdr:col>
      <xdr:colOff>152400</xdr:colOff>
      <xdr:row>59</xdr:row>
      <xdr:rowOff>96838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1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107015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7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ポイント減少し、類似団体内順位は</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位となっている。</a:t>
          </a:r>
        </a:p>
        <a:p>
          <a:r>
            <a:rPr kumimoji="1" lang="ja-JP" altLang="en-US" sz="1200">
              <a:latin typeface="ＭＳ Ｐゴシック" panose="020B0600070205080204" pitchFamily="50" charset="-128"/>
              <a:ea typeface="ＭＳ Ｐゴシック" panose="020B0600070205080204" pitchFamily="50" charset="-128"/>
            </a:rPr>
            <a:t>減少した主な要因としては、令和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年度の単年度実質公債費比率が令和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度よりも低かったたことによる。（令和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年度実算出数値：</a:t>
          </a:r>
          <a:r>
            <a:rPr kumimoji="1" lang="en-US" altLang="ja-JP" sz="1200">
              <a:latin typeface="ＭＳ Ｐゴシック" panose="020B0600070205080204" pitchFamily="50" charset="-128"/>
              <a:ea typeface="ＭＳ Ｐゴシック" panose="020B0600070205080204" pitchFamily="50" charset="-128"/>
            </a:rPr>
            <a:t>0.65408%</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年度実算出数値：</a:t>
          </a:r>
          <a:r>
            <a:rPr kumimoji="1" lang="en-US" altLang="ja-JP" sz="1200">
              <a:latin typeface="ＭＳ Ｐゴシック" panose="020B0600070205080204" pitchFamily="50" charset="-128"/>
              <a:ea typeface="ＭＳ Ｐゴシック" panose="020B0600070205080204" pitchFamily="50" charset="-128"/>
            </a:rPr>
            <a:t>1.08389%</a:t>
          </a:r>
          <a:r>
            <a:rPr kumimoji="1" lang="ja-JP" altLang="en-US" sz="1200">
              <a:latin typeface="ＭＳ Ｐゴシック" panose="020B0600070205080204" pitchFamily="50" charset="-128"/>
              <a:ea typeface="ＭＳ Ｐゴシック" panose="020B0600070205080204" pitchFamily="50" charset="-128"/>
            </a:rPr>
            <a:t>）</a:t>
          </a:r>
        </a:p>
        <a:p>
          <a:r>
            <a:rPr kumimoji="1" lang="ja-JP" altLang="en-US" sz="1200">
              <a:latin typeface="ＭＳ Ｐゴシック" panose="020B0600070205080204" pitchFamily="50" charset="-128"/>
              <a:ea typeface="ＭＳ Ｐゴシック" panose="020B0600070205080204" pitchFamily="50" charset="-128"/>
            </a:rPr>
            <a:t>　これは、都市計画事業の財源として発行された地方債償還額に充当した都市計画税が増加している。この数値は実質公債費比率（単年度）の分子から控除される額であるため、</a:t>
          </a:r>
          <a:r>
            <a:rPr kumimoji="1" lang="en-US" altLang="ja-JP" sz="1200">
              <a:latin typeface="ＭＳ Ｐゴシック" panose="020B0600070205080204" pitchFamily="50" charset="-128"/>
              <a:ea typeface="ＭＳ Ｐゴシック" panose="020B0600070205080204" pitchFamily="50" charset="-128"/>
            </a:rPr>
            <a:t>R6</a:t>
          </a:r>
          <a:r>
            <a:rPr kumimoji="1" lang="ja-JP" altLang="en-US" sz="1200">
              <a:latin typeface="ＭＳ Ｐゴシック" panose="020B0600070205080204" pitchFamily="50" charset="-128"/>
              <a:ea typeface="ＭＳ Ｐゴシック" panose="020B0600070205080204" pitchFamily="50" charset="-128"/>
            </a:rPr>
            <a:t>決算の実質公債費比率（</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R6</a:t>
          </a:r>
          <a:r>
            <a:rPr kumimoji="1" lang="ja-JP" altLang="en-US" sz="1200">
              <a:latin typeface="ＭＳ Ｐゴシック" panose="020B0600070205080204" pitchFamily="50" charset="-128"/>
              <a:ea typeface="ＭＳ Ｐゴシック" panose="020B0600070205080204" pitchFamily="50" charset="-128"/>
            </a:rPr>
            <a:t>の三か年平均）は</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決算の実質公債費比率（</a:t>
          </a:r>
          <a:r>
            <a:rPr kumimoji="1" lang="en-US" altLang="ja-JP" sz="1200">
              <a:latin typeface="ＭＳ Ｐゴシック" panose="020B0600070205080204" pitchFamily="50" charset="-128"/>
              <a:ea typeface="ＭＳ Ｐゴシック" panose="020B0600070205080204" pitchFamily="50" charset="-128"/>
            </a:rPr>
            <a:t>R3</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の三か年平均）と比べ減少した。　</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今後についても、後年度の公債費負担軽減などを行い、適正水準の維持を目指す。</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10281</xdr:rowOff>
    </xdr:from>
    <xdr:to>
      <xdr:col>81</xdr:col>
      <xdr:colOff>44450</xdr:colOff>
      <xdr:row>38</xdr:row>
      <xdr:rowOff>21772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5253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21772</xdr:rowOff>
    </xdr:from>
    <xdr:to>
      <xdr:col>77</xdr:col>
      <xdr:colOff>44450</xdr:colOff>
      <xdr:row>38</xdr:row>
      <xdr:rowOff>67733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53687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56243</xdr:rowOff>
    </xdr:from>
    <xdr:to>
      <xdr:col>72</xdr:col>
      <xdr:colOff>203200</xdr:colOff>
      <xdr:row>38</xdr:row>
      <xdr:rowOff>67733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713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10281</xdr:rowOff>
    </xdr:from>
    <xdr:to>
      <xdr:col>68</xdr:col>
      <xdr:colOff>152400</xdr:colOff>
      <xdr:row>38</xdr:row>
      <xdr:rowOff>56243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525381"/>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130931</xdr:rowOff>
    </xdr:from>
    <xdr:to>
      <xdr:col>81</xdr:col>
      <xdr:colOff>95250</xdr:colOff>
      <xdr:row>38</xdr:row>
      <xdr:rowOff>61081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147458</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1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142422</xdr:rowOff>
    </xdr:from>
    <xdr:to>
      <xdr:col>77</xdr:col>
      <xdr:colOff>95250</xdr:colOff>
      <xdr:row>38</xdr:row>
      <xdr:rowOff>72572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82749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54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5443</xdr:rowOff>
    </xdr:from>
    <xdr:to>
      <xdr:col>68</xdr:col>
      <xdr:colOff>203200</xdr:colOff>
      <xdr:row>38</xdr:row>
      <xdr:rowOff>107043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117220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130931</xdr:rowOff>
    </xdr:from>
    <xdr:to>
      <xdr:col>64</xdr:col>
      <xdr:colOff>152400</xdr:colOff>
      <xdr:row>38</xdr:row>
      <xdr:rowOff>61081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71258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年度は将来負担額</a:t>
          </a:r>
          <a:r>
            <a:rPr kumimoji="1" lang="en-US" altLang="ja-JP" sz="1200">
              <a:latin typeface="ＭＳ Ｐゴシック" panose="020B0600070205080204" pitchFamily="50" charset="-128"/>
              <a:ea typeface="ＭＳ Ｐゴシック" panose="020B0600070205080204" pitchFamily="50" charset="-128"/>
            </a:rPr>
            <a:t>1,181</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千万円に対し、控除される充当可能財源が</a:t>
          </a:r>
          <a:r>
            <a:rPr kumimoji="1" lang="en-US" altLang="ja-JP" sz="1200">
              <a:latin typeface="ＭＳ Ｐゴシック" panose="020B0600070205080204" pitchFamily="50" charset="-128"/>
              <a:ea typeface="ＭＳ Ｐゴシック" panose="020B0600070205080204" pitchFamily="50" charset="-128"/>
            </a:rPr>
            <a:t>1,350</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千万円あり、差引の結果、将来負担額は生じていない。</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年度数値：</a:t>
          </a:r>
          <a:r>
            <a:rPr kumimoji="1" lang="en-US" altLang="ja-JP" sz="1200">
              <a:latin typeface="ＭＳ Ｐゴシック" panose="020B0600070205080204" pitchFamily="50" charset="-128"/>
              <a:ea typeface="ＭＳ Ｐゴシック" panose="020B0600070205080204" pitchFamily="50" charset="-128"/>
            </a:rPr>
            <a:t>-20.9</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年度数値：</a:t>
          </a:r>
          <a:r>
            <a:rPr kumimoji="1" lang="en-US" altLang="ja-JP" sz="1200">
              <a:latin typeface="ＭＳ Ｐゴシック" panose="020B0600070205080204" pitchFamily="50" charset="-128"/>
              <a:ea typeface="ＭＳ Ｐゴシック" panose="020B0600070205080204" pitchFamily="50" charset="-128"/>
            </a:rPr>
            <a:t>-21.5)</a:t>
          </a:r>
        </a:p>
        <a:p>
          <a:r>
            <a:rPr kumimoji="1" lang="ja-JP" altLang="en-US" sz="1200">
              <a:latin typeface="ＭＳ Ｐゴシック" panose="020B0600070205080204" pitchFamily="50" charset="-128"/>
              <a:ea typeface="ＭＳ Ｐゴシック" panose="020B0600070205080204" pitchFamily="50" charset="-128"/>
            </a:rPr>
            <a:t>増理由として、①一般会計の地方債現在高の減少、②財政調整基金や公共施設整備基金、職員退職手当基金などの充当可能基金の増加が将来負担比率の減要因となる一方で、基準財政需要額算入見込額の減少、③都市計画税などの充当可能特定財源は増加したものの、将来負担比率は前年度比で増となった。</a:t>
          </a:r>
        </a:p>
        <a:p>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※①</a:t>
          </a:r>
          <a:r>
            <a:rPr kumimoji="1" lang="ja-JP" altLang="en-US" sz="1200">
              <a:latin typeface="ＭＳ Ｐゴシック" panose="020B0600070205080204" pitchFamily="50" charset="-128"/>
              <a:ea typeface="ＭＳ Ｐゴシック" panose="020B0600070205080204" pitchFamily="50" charset="-128"/>
            </a:rPr>
            <a:t>は将来負担比率の分子の値、②及び③は将来負担比率の分子から控除される値）</a:t>
          </a:r>
        </a:p>
        <a:p>
          <a:r>
            <a:rPr kumimoji="1" lang="ja-JP" altLang="en-US" sz="1200">
              <a:latin typeface="ＭＳ Ｐゴシック" panose="020B0600070205080204" pitchFamily="50" charset="-128"/>
              <a:ea typeface="ＭＳ Ｐゴシック" panose="020B0600070205080204" pitchFamily="50" charset="-128"/>
            </a:rPr>
            <a:t>今後も将来負担の増大を招くことが無いよう地方債の管理を徹底する。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430,170
420,255
71.55
195,393,729
187,254,843
7,723,566
87,008,308
85,016,252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引き続き職員定数の適正化に向け、効率的な執行体制の構築を図っていく。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97064</xdr:rowOff>
    </xdr:from>
    <xdr:to>
      <xdr:col>24</xdr:col>
      <xdr:colOff>25400</xdr:colOff>
      <xdr:row>35</xdr:row>
      <xdr:rowOff>151493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978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97064</xdr:rowOff>
    </xdr:from>
    <xdr:to>
      <xdr:col>19</xdr:col>
      <xdr:colOff>187325</xdr:colOff>
      <xdr:row>36</xdr:row>
      <xdr:rowOff>1814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0978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97064</xdr:rowOff>
    </xdr:from>
    <xdr:to>
      <xdr:col>15</xdr:col>
      <xdr:colOff>98425</xdr:colOff>
      <xdr:row>36</xdr:row>
      <xdr:rowOff>1814</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978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97064</xdr:rowOff>
    </xdr:from>
    <xdr:to>
      <xdr:col>11</xdr:col>
      <xdr:colOff>9525</xdr:colOff>
      <xdr:row>36</xdr:row>
      <xdr:rowOff>143328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97814"/>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100693</xdr:rowOff>
    </xdr:from>
    <xdr:to>
      <xdr:col>24</xdr:col>
      <xdr:colOff>76200</xdr:colOff>
      <xdr:row>36</xdr:row>
      <xdr:rowOff>30843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117220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46264</xdr:rowOff>
    </xdr:from>
    <xdr:to>
      <xdr:col>20</xdr:col>
      <xdr:colOff>38100</xdr:colOff>
      <xdr:row>35</xdr:row>
      <xdr:rowOff>147864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4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158041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15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122464</xdr:rowOff>
    </xdr:from>
    <xdr:to>
      <xdr:col>15</xdr:col>
      <xdr:colOff>149225</xdr:colOff>
      <xdr:row>36</xdr:row>
      <xdr:rowOff>52614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2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62791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46264</xdr:rowOff>
    </xdr:from>
    <xdr:to>
      <xdr:col>11</xdr:col>
      <xdr:colOff>60325</xdr:colOff>
      <xdr:row>35</xdr:row>
      <xdr:rowOff>147864</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4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158041</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81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92528</xdr:rowOff>
    </xdr:from>
    <xdr:to>
      <xdr:col>6</xdr:col>
      <xdr:colOff>171450</xdr:colOff>
      <xdr:row>37</xdr:row>
      <xdr:rowOff>22678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32855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これは公園の指定管理委託料や業務システム運用委託料の増加などが主な要因である。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39370</xdr:rowOff>
    </xdr:from>
    <xdr:to>
      <xdr:col>82</xdr:col>
      <xdr:colOff>107950</xdr:colOff>
      <xdr:row>17</xdr:row>
      <xdr:rowOff>54610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540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142240</xdr:rowOff>
    </xdr:from>
    <xdr:to>
      <xdr:col>78</xdr:col>
      <xdr:colOff>69850</xdr:colOff>
      <xdr:row>17</xdr:row>
      <xdr:rowOff>39370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854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142240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482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xdr:rowOff>
    </xdr:from>
    <xdr:to>
      <xdr:col>69</xdr:col>
      <xdr:colOff>92075</xdr:colOff>
      <xdr:row>16</xdr:row>
      <xdr:rowOff>50800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147337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160020</xdr:rowOff>
    </xdr:from>
    <xdr:to>
      <xdr:col>78</xdr:col>
      <xdr:colOff>120650</xdr:colOff>
      <xdr:row>17</xdr:row>
      <xdr:rowOff>90170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74947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8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91440</xdr:rowOff>
    </xdr:from>
    <xdr:to>
      <xdr:col>74</xdr:col>
      <xdr:colOff>31750</xdr:colOff>
      <xdr:row>17</xdr:row>
      <xdr:rowOff>21590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125730</xdr:rowOff>
    </xdr:from>
    <xdr:to>
      <xdr:col>69</xdr:col>
      <xdr:colOff>142875</xdr:colOff>
      <xdr:row>16</xdr:row>
      <xdr:rowOff>55880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66057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扶助費は、社会保障制度の一環として様々な法律、条例に基づいて支出するため、容易に削減、圧縮することができない。また、社会福祉費における障がい者自立支援給付費や児童福祉費における民間等保育所運営費などが年々増加傾向にあることが扶助費の増加要因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37193</xdr:rowOff>
    </xdr:from>
    <xdr:to>
      <xdr:col>24</xdr:col>
      <xdr:colOff>25400</xdr:colOff>
      <xdr:row>59</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1527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143328</xdr:rowOff>
    </xdr:from>
    <xdr:to>
      <xdr:col>19</xdr:col>
      <xdr:colOff>187325</xdr:colOff>
      <xdr:row>59</xdr:row>
      <xdr:rowOff>135165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0874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151493</xdr:rowOff>
    </xdr:from>
    <xdr:to>
      <xdr:col>15</xdr:col>
      <xdr:colOff>98425</xdr:colOff>
      <xdr:row>58</xdr:row>
      <xdr:rowOff>143328</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9241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151493</xdr:rowOff>
    </xdr:from>
    <xdr:to>
      <xdr:col>11</xdr:col>
      <xdr:colOff>9525</xdr:colOff>
      <xdr:row>57</xdr:row>
      <xdr:rowOff>167822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9241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157843</xdr:rowOff>
    </xdr:from>
    <xdr:to>
      <xdr:col>24</xdr:col>
      <xdr:colOff>76200</xdr:colOff>
      <xdr:row>59</xdr:row>
      <xdr:rowOff>87993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129920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84365</xdr:rowOff>
    </xdr:from>
    <xdr:to>
      <xdr:col>20</xdr:col>
      <xdr:colOff>38100</xdr:colOff>
      <xdr:row>60</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170742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8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92528</xdr:rowOff>
    </xdr:from>
    <xdr:to>
      <xdr:col>15</xdr:col>
      <xdr:colOff>149225</xdr:colOff>
      <xdr:row>59</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7455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100693</xdr:rowOff>
    </xdr:from>
    <xdr:to>
      <xdr:col>11</xdr:col>
      <xdr:colOff>60325</xdr:colOff>
      <xdr:row>58</xdr:row>
      <xdr:rowOff>30843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15620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117022</xdr:rowOff>
    </xdr:from>
    <xdr:to>
      <xdr:col>6</xdr:col>
      <xdr:colOff>171450</xdr:colOff>
      <xdr:row>58</xdr:row>
      <xdr:rowOff>47172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31949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介護保険事業会計、後期高齢者医療事業会計、国民健康保険事業会計に対する一般会計からの繰出金の占める割合が大きく、各特別会計の健全化を図る必要がある。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78015</xdr:rowOff>
    </xdr:from>
    <xdr:to>
      <xdr:col>82</xdr:col>
      <xdr:colOff>107950</xdr:colOff>
      <xdr:row>60</xdr:row>
      <xdr:rowOff>132443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365015"/>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xdr:rowOff>
    </xdr:from>
    <xdr:to>
      <xdr:col>78</xdr:col>
      <xdr:colOff>69850</xdr:colOff>
      <xdr:row>60</xdr:row>
      <xdr:rowOff>132443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2997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27412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00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97065</xdr:rowOff>
    </xdr:from>
    <xdr:to>
      <xdr:col>73</xdr:col>
      <xdr:colOff>180975</xdr:colOff>
      <xdr:row>60</xdr:row>
      <xdr:rowOff>12700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2126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5642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97065</xdr:rowOff>
    </xdr:from>
    <xdr:to>
      <xdr:col>69</xdr:col>
      <xdr:colOff>92075</xdr:colOff>
      <xdr:row>59</xdr:row>
      <xdr:rowOff>151493</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212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133549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70955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27215</xdr:rowOff>
    </xdr:from>
    <xdr:to>
      <xdr:col>82</xdr:col>
      <xdr:colOff>158750</xdr:colOff>
      <xdr:row>60</xdr:row>
      <xdr:rowOff>128815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107242</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22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81643</xdr:rowOff>
    </xdr:from>
    <xdr:to>
      <xdr:col>78</xdr:col>
      <xdr:colOff>120650</xdr:colOff>
      <xdr:row>61</xdr:row>
      <xdr:rowOff>11793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168020</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45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133350</xdr:rowOff>
    </xdr:from>
    <xdr:to>
      <xdr:col>74</xdr:col>
      <xdr:colOff>31750</xdr:colOff>
      <xdr:row>60</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46265</xdr:rowOff>
    </xdr:from>
    <xdr:to>
      <xdr:col>69</xdr:col>
      <xdr:colOff>142875</xdr:colOff>
      <xdr:row>59</xdr:row>
      <xdr:rowOff>147865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1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132642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24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引き続き、常備消防委託料、病院事業会計負担金、東京たま広域資源循環組合負担金の占める割合が大きく、各団体での健全化を図る必要がある。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143328</xdr:rowOff>
    </xdr:from>
    <xdr:to>
      <xdr:col>82</xdr:col>
      <xdr:colOff>107950</xdr:colOff>
      <xdr:row>36</xdr:row>
      <xdr:rowOff>154214</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6315528"/>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154214</xdr:rowOff>
    </xdr:from>
    <xdr:to>
      <xdr:col>78</xdr:col>
      <xdr:colOff>69850</xdr:colOff>
      <xdr:row>36</xdr:row>
      <xdr:rowOff>154214</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326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132443</xdr:rowOff>
    </xdr:from>
    <xdr:to>
      <xdr:col>73</xdr:col>
      <xdr:colOff>180975</xdr:colOff>
      <xdr:row>36</xdr:row>
      <xdr:rowOff>154214</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63046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132443</xdr:rowOff>
    </xdr:from>
    <xdr:to>
      <xdr:col>69</xdr:col>
      <xdr:colOff>92075</xdr:colOff>
      <xdr:row>37</xdr:row>
      <xdr:rowOff>80736</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3046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92528</xdr:rowOff>
    </xdr:from>
    <xdr:to>
      <xdr:col>82</xdr:col>
      <xdr:colOff>158750</xdr:colOff>
      <xdr:row>37</xdr:row>
      <xdr:rowOff>22678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64605</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23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103414</xdr:rowOff>
    </xdr:from>
    <xdr:to>
      <xdr:col>78</xdr:col>
      <xdr:colOff>120650</xdr:colOff>
      <xdr:row>37</xdr:row>
      <xdr:rowOff>33564</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18341</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36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103414</xdr:rowOff>
    </xdr:from>
    <xdr:to>
      <xdr:col>74</xdr:col>
      <xdr:colOff>31750</xdr:colOff>
      <xdr:row>37</xdr:row>
      <xdr:rowOff>33564</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18341</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81643</xdr:rowOff>
    </xdr:from>
    <xdr:to>
      <xdr:col>69</xdr:col>
      <xdr:colOff>142875</xdr:colOff>
      <xdr:row>37</xdr:row>
      <xdr:rowOff>11793</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2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168020</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34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29936</xdr:rowOff>
    </xdr:from>
    <xdr:to>
      <xdr:col>65</xdr:col>
      <xdr:colOff>53975</xdr:colOff>
      <xdr:row>37</xdr:row>
      <xdr:rowOff>131536</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116312</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年度と同じく</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過去に発生した債務の支払に要する経費であり、借入れをする時点で将来の財政負担を十分検討し、今後も適正な管理に努める。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1270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3987800" y="13202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111761</xdr:rowOff>
    </xdr:from>
    <xdr:to>
      <xdr:col>19</xdr:col>
      <xdr:colOff>187325</xdr:colOff>
      <xdr:row>77</xdr:row>
      <xdr:rowOff>1270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098800" y="131419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111761</xdr:rowOff>
    </xdr:from>
    <xdr:to>
      <xdr:col>15</xdr:col>
      <xdr:colOff>98425</xdr:colOff>
      <xdr:row>76</xdr:row>
      <xdr:rowOff>111761</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2209800" y="131419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111761</xdr:rowOff>
    </xdr:from>
    <xdr:to>
      <xdr:col>11</xdr:col>
      <xdr:colOff>9525</xdr:colOff>
      <xdr:row>77</xdr:row>
      <xdr:rowOff>8889</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1419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138447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60961</xdr:rowOff>
    </xdr:from>
    <xdr:to>
      <xdr:col>15</xdr:col>
      <xdr:colOff>149225</xdr:colOff>
      <xdr:row>76</xdr:row>
      <xdr:rowOff>162561</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1287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60961</xdr:rowOff>
    </xdr:from>
    <xdr:to>
      <xdr:col>11</xdr:col>
      <xdr:colOff>60325</xdr:colOff>
      <xdr:row>76</xdr:row>
      <xdr:rowOff>162561</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公債費以外の支出に係る経常収支比率は、令和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類似団体内平均値</a:t>
          </a:r>
          <a:r>
            <a:rPr kumimoji="1" lang="en-US" altLang="ja-JP" sz="1300">
              <a:latin typeface="ＭＳ Ｐゴシック" panose="020B0600070205080204" pitchFamily="50" charset="-128"/>
              <a:ea typeface="ＭＳ Ｐゴシック" panose="020B0600070205080204" pitchFamily="50" charset="-128"/>
            </a:rPr>
            <a:t>81.7</a:t>
          </a:r>
          <a:r>
            <a:rPr kumimoji="1" lang="ja-JP" altLang="en-US" sz="1300">
              <a:latin typeface="ＭＳ Ｐゴシック" panose="020B0600070205080204" pitchFamily="50" charset="-128"/>
              <a:ea typeface="ＭＳ Ｐゴシック" panose="020B0600070205080204" pitchFamily="50" charset="-128"/>
            </a:rPr>
            <a:t>％と比較して依然として高い傾向が続いているため、さらなる経常経費の抑制に努める。</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167005</xdr:rowOff>
    </xdr:from>
    <xdr:to>
      <xdr:col>82</xdr:col>
      <xdr:colOff>107950</xdr:colOff>
      <xdr:row>79</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5671800" y="1354010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64136</xdr:rowOff>
    </xdr:from>
    <xdr:to>
      <xdr:col>78</xdr:col>
      <xdr:colOff>69850</xdr:colOff>
      <xdr:row>79</xdr:row>
      <xdr:rowOff>24130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437236"/>
          <a:ext cx="889000" cy="13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149861</xdr:rowOff>
    </xdr:from>
    <xdr:to>
      <xdr:col>73</xdr:col>
      <xdr:colOff>180975</xdr:colOff>
      <xdr:row>78</xdr:row>
      <xdr:rowOff>64136</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180061"/>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149861</xdr:rowOff>
    </xdr:from>
    <xdr:to>
      <xdr:col>69</xdr:col>
      <xdr:colOff>92075</xdr:colOff>
      <xdr:row>78</xdr:row>
      <xdr:rowOff>52705</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180061"/>
          <a:ext cx="889000" cy="24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48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88282</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6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144780</xdr:rowOff>
    </xdr:from>
    <xdr:to>
      <xdr:col>78</xdr:col>
      <xdr:colOff>120650</xdr:colOff>
      <xdr:row>79</xdr:row>
      <xdr:rowOff>74930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59707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60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13336</xdr:rowOff>
    </xdr:from>
    <xdr:to>
      <xdr:col>74</xdr:col>
      <xdr:colOff>31750</xdr:colOff>
      <xdr:row>78</xdr:row>
      <xdr:rowOff>114936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3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99713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47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1905</xdr:rowOff>
    </xdr:from>
    <xdr:to>
      <xdr:col>65</xdr:col>
      <xdr:colOff>53975</xdr:colOff>
      <xdr:row>78</xdr:row>
      <xdr:rowOff>103505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3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88282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46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99111</xdr:rowOff>
    </xdr:from>
    <xdr:to>
      <xdr:col>29</xdr:col>
      <xdr:colOff>127000</xdr:colOff>
      <xdr:row>19</xdr:row>
      <xdr:rowOff>64021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32836"/>
          <a:ext cx="647700" cy="136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64021</xdr:rowOff>
    </xdr:from>
    <xdr:to>
      <xdr:col>26</xdr:col>
      <xdr:colOff>50800</xdr:colOff>
      <xdr:row>19</xdr:row>
      <xdr:rowOff>84899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69196"/>
          <a:ext cx="698500" cy="20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82842</xdr:rowOff>
    </xdr:from>
    <xdr:to>
      <xdr:col>22</xdr:col>
      <xdr:colOff>114300</xdr:colOff>
      <xdr:row>19</xdr:row>
      <xdr:rowOff>84899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88017"/>
          <a:ext cx="698500" cy="2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36627</xdr:rowOff>
    </xdr:from>
    <xdr:to>
      <xdr:col>18</xdr:col>
      <xdr:colOff>177800</xdr:colOff>
      <xdr:row>19</xdr:row>
      <xdr:rowOff>82842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341802"/>
          <a:ext cx="6985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159592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48311</xdr:rowOff>
    </xdr:from>
    <xdr:to>
      <xdr:col>29</xdr:col>
      <xdr:colOff>177800</xdr:colOff>
      <xdr:row>18</xdr:row>
      <xdr:rowOff>149911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82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128338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9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13221</xdr:rowOff>
    </xdr:from>
    <xdr:to>
      <xdr:col>26</xdr:col>
      <xdr:colOff>101600</xdr:colOff>
      <xdr:row>19</xdr:row>
      <xdr:rowOff>114821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18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99598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04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34099</xdr:rowOff>
    </xdr:from>
    <xdr:to>
      <xdr:col>22</xdr:col>
      <xdr:colOff>165100</xdr:colOff>
      <xdr:row>19</xdr:row>
      <xdr:rowOff>135699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39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120476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25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32042</xdr:rowOff>
    </xdr:from>
    <xdr:to>
      <xdr:col>19</xdr:col>
      <xdr:colOff>38100</xdr:colOff>
      <xdr:row>19</xdr:row>
      <xdr:rowOff>133642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37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118419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2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157277</xdr:rowOff>
    </xdr:from>
    <xdr:to>
      <xdr:col>15</xdr:col>
      <xdr:colOff>101600</xdr:colOff>
      <xdr:row>19</xdr:row>
      <xdr:rowOff>87427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91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72204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7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3937</xdr:rowOff>
    </xdr:from>
    <xdr:to>
      <xdr:col>29</xdr:col>
      <xdr:colOff>127000</xdr:colOff>
      <xdr:row>37</xdr:row>
      <xdr:rowOff>20968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28637"/>
          <a:ext cx="647700" cy="17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17425</xdr:rowOff>
    </xdr:from>
    <xdr:to>
      <xdr:col>26</xdr:col>
      <xdr:colOff>50800</xdr:colOff>
      <xdr:row>37</xdr:row>
      <xdr:rowOff>20968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42125"/>
          <a:ext cx="698500" cy="3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147993</xdr:rowOff>
    </xdr:from>
    <xdr:to>
      <xdr:col>22</xdr:col>
      <xdr:colOff>114300</xdr:colOff>
      <xdr:row>37</xdr:row>
      <xdr:rowOff>17425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01243"/>
          <a:ext cx="698500" cy="40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121056</xdr:rowOff>
    </xdr:from>
    <xdr:to>
      <xdr:col>18</xdr:col>
      <xdr:colOff>177800</xdr:colOff>
      <xdr:row>36</xdr:row>
      <xdr:rowOff>147993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74306"/>
          <a:ext cx="698500" cy="26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124587</xdr:rowOff>
    </xdr:from>
    <xdr:to>
      <xdr:col>29</xdr:col>
      <xdr:colOff>177800</xdr:colOff>
      <xdr:row>37</xdr:row>
      <xdr:rowOff>54737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77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96664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4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141618</xdr:rowOff>
    </xdr:from>
    <xdr:to>
      <xdr:col>26</xdr:col>
      <xdr:colOff>101600</xdr:colOff>
      <xdr:row>37</xdr:row>
      <xdr:rowOff>71768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948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56545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81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138075</xdr:rowOff>
    </xdr:from>
    <xdr:to>
      <xdr:col>22</xdr:col>
      <xdr:colOff>165100</xdr:colOff>
      <xdr:row>37</xdr:row>
      <xdr:rowOff>68225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91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53002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7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97193</xdr:rowOff>
    </xdr:from>
    <xdr:to>
      <xdr:col>19</xdr:col>
      <xdr:colOff>38100</xdr:colOff>
      <xdr:row>37</xdr:row>
      <xdr:rowOff>27343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50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12120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3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70256</xdr:rowOff>
    </xdr:from>
    <xdr:to>
      <xdr:col>15</xdr:col>
      <xdr:colOff>101600</xdr:colOff>
      <xdr:row>37</xdr:row>
      <xdr:rowOff>406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23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156633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0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430,170
420,255
71.55
195,393,729
187,254,843
7,723,566
87,008,308
85,016,252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1930</xdr:rowOff>
    </xdr:from>
    <xdr:to>
      <xdr:col>24</xdr:col>
      <xdr:colOff>63500</xdr:colOff>
      <xdr:row>38</xdr:row>
      <xdr:rowOff>151206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517030"/>
          <a:ext cx="838200" cy="14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151206</xdr:rowOff>
    </xdr:from>
    <xdr:to>
      <xdr:col>19</xdr:col>
      <xdr:colOff>177800</xdr:colOff>
      <xdr:row>38</xdr:row>
      <xdr:rowOff>154863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666306"/>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154863</xdr:rowOff>
    </xdr:from>
    <xdr:to>
      <xdr:col>15</xdr:col>
      <xdr:colOff>50800</xdr:colOff>
      <xdr:row>39</xdr:row>
      <xdr:rowOff>6959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669963"/>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170485</xdr:rowOff>
    </xdr:from>
    <xdr:to>
      <xdr:col>10</xdr:col>
      <xdr:colOff>114300</xdr:colOff>
      <xdr:row>39</xdr:row>
      <xdr:rowOff>6959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685585"/>
          <a:ext cx="889000" cy="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47045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122581</xdr:rowOff>
    </xdr:from>
    <xdr:to>
      <xdr:col>24</xdr:col>
      <xdr:colOff>114300</xdr:colOff>
      <xdr:row>38</xdr:row>
      <xdr:rowOff>52730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662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101008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4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100406</xdr:rowOff>
    </xdr:from>
    <xdr:to>
      <xdr:col>20</xdr:col>
      <xdr:colOff>38100</xdr:colOff>
      <xdr:row>39</xdr:row>
      <xdr:rowOff>30556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21683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70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104063</xdr:rowOff>
    </xdr:from>
    <xdr:to>
      <xdr:col>15</xdr:col>
      <xdr:colOff>101600</xdr:colOff>
      <xdr:row>39</xdr:row>
      <xdr:rowOff>34213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1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25340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1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127609</xdr:rowOff>
    </xdr:from>
    <xdr:to>
      <xdr:col>10</xdr:col>
      <xdr:colOff>165100</xdr:colOff>
      <xdr:row>39</xdr:row>
      <xdr:rowOff>57759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64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48886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73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119685</xdr:rowOff>
    </xdr:from>
    <xdr:to>
      <xdr:col>6</xdr:col>
      <xdr:colOff>38100</xdr:colOff>
      <xdr:row>39</xdr:row>
      <xdr:rowOff>49835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40962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2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145660</xdr:rowOff>
    </xdr:from>
    <xdr:to>
      <xdr:col>24</xdr:col>
      <xdr:colOff>63500</xdr:colOff>
      <xdr:row>57</xdr:row>
      <xdr:rowOff>29090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46860"/>
          <a:ext cx="838200" cy="54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101915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1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91890</xdr:rowOff>
    </xdr:from>
    <xdr:to>
      <xdr:col>19</xdr:col>
      <xdr:colOff>177800</xdr:colOff>
      <xdr:row>57</xdr:row>
      <xdr:rowOff>29090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693090"/>
          <a:ext cx="889000" cy="108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74749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91890</xdr:rowOff>
    </xdr:from>
    <xdr:to>
      <xdr:col>15</xdr:col>
      <xdr:colOff>50800</xdr:colOff>
      <xdr:row>57</xdr:row>
      <xdr:rowOff>30838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93090"/>
          <a:ext cx="889000" cy="11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30838</xdr:rowOff>
    </xdr:from>
    <xdr:to>
      <xdr:col>10</xdr:col>
      <xdr:colOff>114300</xdr:colOff>
      <xdr:row>57</xdr:row>
      <xdr:rowOff>117166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03488"/>
          <a:ext cx="889000" cy="8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85592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94860</xdr:rowOff>
    </xdr:from>
    <xdr:to>
      <xdr:col>24</xdr:col>
      <xdr:colOff>114300</xdr:colOff>
      <xdr:row>57</xdr:row>
      <xdr:rowOff>25010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9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73287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74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149740</xdr:rowOff>
    </xdr:from>
    <xdr:to>
      <xdr:col>20</xdr:col>
      <xdr:colOff>38100</xdr:colOff>
      <xdr:row>57</xdr:row>
      <xdr:rowOff>79890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71017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4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41090</xdr:rowOff>
    </xdr:from>
    <xdr:to>
      <xdr:col>15</xdr:col>
      <xdr:colOff>101600</xdr:colOff>
      <xdr:row>56</xdr:row>
      <xdr:rowOff>142690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4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159217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151488</xdr:rowOff>
    </xdr:from>
    <xdr:to>
      <xdr:col>10</xdr:col>
      <xdr:colOff>165100</xdr:colOff>
      <xdr:row>57</xdr:row>
      <xdr:rowOff>81638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5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72765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4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66366</xdr:rowOff>
    </xdr:from>
    <xdr:to>
      <xdr:col>6</xdr:col>
      <xdr:colOff>38100</xdr:colOff>
      <xdr:row>57</xdr:row>
      <xdr:rowOff>167966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13043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1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96419</xdr:rowOff>
    </xdr:from>
    <xdr:to>
      <xdr:col>24</xdr:col>
      <xdr:colOff>63500</xdr:colOff>
      <xdr:row>77</xdr:row>
      <xdr:rowOff>117145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298069"/>
          <a:ext cx="8382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96419</xdr:rowOff>
    </xdr:from>
    <xdr:to>
      <xdr:col>19</xdr:col>
      <xdr:colOff>177800</xdr:colOff>
      <xdr:row>78</xdr:row>
      <xdr:rowOff>17399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298069"/>
          <a:ext cx="889000" cy="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7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15875</xdr:rowOff>
    </xdr:from>
    <xdr:to>
      <xdr:col>15</xdr:col>
      <xdr:colOff>50800</xdr:colOff>
      <xdr:row>78</xdr:row>
      <xdr:rowOff>17399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8897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1930</xdr:rowOff>
    </xdr:from>
    <xdr:to>
      <xdr:col>10</xdr:col>
      <xdr:colOff>114300</xdr:colOff>
      <xdr:row>78</xdr:row>
      <xdr:rowOff>15875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375030"/>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53712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66345</xdr:rowOff>
    </xdr:from>
    <xdr:to>
      <xdr:col>24</xdr:col>
      <xdr:colOff>114300</xdr:colOff>
      <xdr:row>77</xdr:row>
      <xdr:rowOff>167945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6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44772</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4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45619</xdr:rowOff>
    </xdr:from>
    <xdr:to>
      <xdr:col>20</xdr:col>
      <xdr:colOff>38100</xdr:colOff>
      <xdr:row>77</xdr:row>
      <xdr:rowOff>147219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24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163746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02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138049</xdr:rowOff>
    </xdr:from>
    <xdr:to>
      <xdr:col>15</xdr:col>
      <xdr:colOff>101600</xdr:colOff>
      <xdr:row>78</xdr:row>
      <xdr:rowOff>68199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59326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32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136525</xdr:rowOff>
    </xdr:from>
    <xdr:to>
      <xdr:col>10</xdr:col>
      <xdr:colOff>165100</xdr:colOff>
      <xdr:row>78</xdr:row>
      <xdr:rowOff>66675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3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57802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3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122580</xdr:rowOff>
    </xdr:from>
    <xdr:to>
      <xdr:col>6</xdr:col>
      <xdr:colOff>38100</xdr:colOff>
      <xdr:row>78</xdr:row>
      <xdr:rowOff>52730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43857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1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90284</xdr:rowOff>
    </xdr:from>
    <xdr:to>
      <xdr:col>24</xdr:col>
      <xdr:colOff>63500</xdr:colOff>
      <xdr:row>95</xdr:row>
      <xdr:rowOff>38736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06584"/>
          <a:ext cx="838200" cy="11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38736</xdr:rowOff>
    </xdr:from>
    <xdr:to>
      <xdr:col>19</xdr:col>
      <xdr:colOff>177800</xdr:colOff>
      <xdr:row>95</xdr:row>
      <xdr:rowOff>136055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326486"/>
          <a:ext cx="889000" cy="97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712</xdr:rowOff>
    </xdr:from>
    <xdr:to>
      <xdr:col>15</xdr:col>
      <xdr:colOff>50800</xdr:colOff>
      <xdr:row>95</xdr:row>
      <xdr:rowOff>136055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288462"/>
          <a:ext cx="889000" cy="13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712</xdr:rowOff>
    </xdr:from>
    <xdr:to>
      <xdr:col>10</xdr:col>
      <xdr:colOff>114300</xdr:colOff>
      <xdr:row>96</xdr:row>
      <xdr:rowOff>134265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288462"/>
          <a:ext cx="889000" cy="30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39484</xdr:rowOff>
    </xdr:from>
    <xdr:to>
      <xdr:col>24</xdr:col>
      <xdr:colOff>114300</xdr:colOff>
      <xdr:row>94</xdr:row>
      <xdr:rowOff>141084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5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62361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0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159386</xdr:rowOff>
    </xdr:from>
    <xdr:to>
      <xdr:col>20</xdr:col>
      <xdr:colOff>38100</xdr:colOff>
      <xdr:row>95</xdr:row>
      <xdr:rowOff>89536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7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106063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5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85255</xdr:rowOff>
    </xdr:from>
    <xdr:to>
      <xdr:col>15</xdr:col>
      <xdr:colOff>101600</xdr:colOff>
      <xdr:row>96</xdr:row>
      <xdr:rowOff>15405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31932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148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121362</xdr:rowOff>
    </xdr:from>
    <xdr:to>
      <xdr:col>10</xdr:col>
      <xdr:colOff>165100</xdr:colOff>
      <xdr:row>95</xdr:row>
      <xdr:rowOff>51512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68039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1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83465</xdr:rowOff>
    </xdr:from>
    <xdr:to>
      <xdr:col>6</xdr:col>
      <xdr:colOff>38100</xdr:colOff>
      <xdr:row>97</xdr:row>
      <xdr:rowOff>13615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30142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31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72829</xdr:rowOff>
    </xdr:from>
    <xdr:to>
      <xdr:col>55</xdr:col>
      <xdr:colOff>0</xdr:colOff>
      <xdr:row>37</xdr:row>
      <xdr:rowOff>20371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245029"/>
          <a:ext cx="838200" cy="11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72829</xdr:rowOff>
    </xdr:from>
    <xdr:to>
      <xdr:col>50</xdr:col>
      <xdr:colOff>114300</xdr:colOff>
      <xdr:row>36</xdr:row>
      <xdr:rowOff>158119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245029"/>
          <a:ext cx="889000" cy="8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158119</xdr:rowOff>
    </xdr:from>
    <xdr:to>
      <xdr:col>45</xdr:col>
      <xdr:colOff>177800</xdr:colOff>
      <xdr:row>37</xdr:row>
      <xdr:rowOff>25618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330319"/>
          <a:ext cx="889000" cy="38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108175</xdr:rowOff>
    </xdr:from>
    <xdr:to>
      <xdr:col>41</xdr:col>
      <xdr:colOff>50800</xdr:colOff>
      <xdr:row>37</xdr:row>
      <xdr:rowOff>25618</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251675"/>
          <a:ext cx="889000" cy="111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10569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141021</xdr:rowOff>
    </xdr:from>
    <xdr:to>
      <xdr:col>55</xdr:col>
      <xdr:colOff>50800</xdr:colOff>
      <xdr:row>37</xdr:row>
      <xdr:rowOff>71171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1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163898</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6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22029</xdr:rowOff>
    </xdr:from>
    <xdr:to>
      <xdr:col>50</xdr:col>
      <xdr:colOff>165100</xdr:colOff>
      <xdr:row>36</xdr:row>
      <xdr:rowOff>123629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9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140156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6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107319</xdr:rowOff>
    </xdr:from>
    <xdr:to>
      <xdr:col>46</xdr:col>
      <xdr:colOff>38100</xdr:colOff>
      <xdr:row>37</xdr:row>
      <xdr:rowOff>37469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2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53996</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05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146268</xdr:rowOff>
    </xdr:from>
    <xdr:to>
      <xdr:col>41</xdr:col>
      <xdr:colOff>101600</xdr:colOff>
      <xdr:row>37</xdr:row>
      <xdr:rowOff>76418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31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92945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09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57375</xdr:rowOff>
    </xdr:from>
    <xdr:to>
      <xdr:col>36</xdr:col>
      <xdr:colOff>165100</xdr:colOff>
      <xdr:row>30</xdr:row>
      <xdr:rowOff>158975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20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4052</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497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119735</xdr:rowOff>
    </xdr:from>
    <xdr:to>
      <xdr:col>55</xdr:col>
      <xdr:colOff>0</xdr:colOff>
      <xdr:row>58</xdr:row>
      <xdr:rowOff>34729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892385"/>
          <a:ext cx="838200" cy="86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34729</xdr:rowOff>
    </xdr:from>
    <xdr:to>
      <xdr:col>50</xdr:col>
      <xdr:colOff>114300</xdr:colOff>
      <xdr:row>58</xdr:row>
      <xdr:rowOff>60692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978829"/>
          <a:ext cx="889000" cy="2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163224</xdr:rowOff>
    </xdr:from>
    <xdr:to>
      <xdr:col>45</xdr:col>
      <xdr:colOff>177800</xdr:colOff>
      <xdr:row>58</xdr:row>
      <xdr:rowOff>60692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421524"/>
          <a:ext cx="889000" cy="58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126407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5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163224</xdr:rowOff>
    </xdr:from>
    <xdr:to>
      <xdr:col>41</xdr:col>
      <xdr:colOff>50800</xdr:colOff>
      <xdr:row>56</xdr:row>
      <xdr:rowOff>9931</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421524"/>
          <a:ext cx="889000" cy="18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56757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82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68935</xdr:rowOff>
    </xdr:from>
    <xdr:to>
      <xdr:col>55</xdr:col>
      <xdr:colOff>50800</xdr:colOff>
      <xdr:row>57</xdr:row>
      <xdr:rowOff>170535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4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47362</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20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155379</xdr:rowOff>
    </xdr:from>
    <xdr:to>
      <xdr:col>50</xdr:col>
      <xdr:colOff>165100</xdr:colOff>
      <xdr:row>58</xdr:row>
      <xdr:rowOff>85529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2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76656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2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9892</xdr:rowOff>
    </xdr:from>
    <xdr:to>
      <xdr:col>46</xdr:col>
      <xdr:colOff>38100</xdr:colOff>
      <xdr:row>58</xdr:row>
      <xdr:rowOff>111492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5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102619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04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112424</xdr:rowOff>
    </xdr:from>
    <xdr:to>
      <xdr:col>41</xdr:col>
      <xdr:colOff>101600</xdr:colOff>
      <xdr:row>55</xdr:row>
      <xdr:rowOff>42574</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37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59101</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14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130581</xdr:rowOff>
    </xdr:from>
    <xdr:to>
      <xdr:col>36</xdr:col>
      <xdr:colOff>165100</xdr:colOff>
      <xdr:row>56</xdr:row>
      <xdr:rowOff>60731</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56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77258</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33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103505</xdr:rowOff>
    </xdr:from>
    <xdr:to>
      <xdr:col>55</xdr:col>
      <xdr:colOff>0</xdr:colOff>
      <xdr:row>78</xdr:row>
      <xdr:rowOff>82893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305155"/>
          <a:ext cx="838200" cy="150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78930</xdr:rowOff>
    </xdr:from>
    <xdr:to>
      <xdr:col>50</xdr:col>
      <xdr:colOff>114300</xdr:colOff>
      <xdr:row>78</xdr:row>
      <xdr:rowOff>82893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452030"/>
          <a:ext cx="889000" cy="3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105066</xdr:rowOff>
    </xdr:from>
    <xdr:to>
      <xdr:col>45</xdr:col>
      <xdr:colOff>177800</xdr:colOff>
      <xdr:row>78</xdr:row>
      <xdr:rowOff>78930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306716"/>
          <a:ext cx="889000" cy="14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139700</xdr:rowOff>
    </xdr:from>
    <xdr:to>
      <xdr:col>41</xdr:col>
      <xdr:colOff>50800</xdr:colOff>
      <xdr:row>77</xdr:row>
      <xdr:rowOff>105066</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169900"/>
          <a:ext cx="889000" cy="13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39247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52705</xdr:rowOff>
    </xdr:from>
    <xdr:to>
      <xdr:col>55</xdr:col>
      <xdr:colOff>50800</xdr:colOff>
      <xdr:row>77</xdr:row>
      <xdr:rowOff>154305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25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31132</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23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32093</xdr:rowOff>
    </xdr:from>
    <xdr:to>
      <xdr:col>50</xdr:col>
      <xdr:colOff>165100</xdr:colOff>
      <xdr:row>78</xdr:row>
      <xdr:rowOff>133693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40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124820</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49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28130</xdr:rowOff>
    </xdr:from>
    <xdr:to>
      <xdr:col>46</xdr:col>
      <xdr:colOff>38100</xdr:colOff>
      <xdr:row>78</xdr:row>
      <xdr:rowOff>129730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40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120857</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49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54266</xdr:rowOff>
    </xdr:from>
    <xdr:to>
      <xdr:col>41</xdr:col>
      <xdr:colOff>101600</xdr:colOff>
      <xdr:row>77</xdr:row>
      <xdr:rowOff>155866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25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146993</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348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88900</xdr:rowOff>
    </xdr:from>
    <xdr:to>
      <xdr:col>36</xdr:col>
      <xdr:colOff>165100</xdr:colOff>
      <xdr:row>77</xdr:row>
      <xdr:rowOff>19050</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11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35577</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289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29477</xdr:rowOff>
    </xdr:from>
    <xdr:to>
      <xdr:col>55</xdr:col>
      <xdr:colOff>0</xdr:colOff>
      <xdr:row>98</xdr:row>
      <xdr:rowOff>52806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831577"/>
          <a:ext cx="838200" cy="2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52806</xdr:rowOff>
    </xdr:from>
    <xdr:to>
      <xdr:col>50</xdr:col>
      <xdr:colOff>114300</xdr:colOff>
      <xdr:row>98</xdr:row>
      <xdr:rowOff>76860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854906"/>
          <a:ext cx="889000" cy="2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7710</xdr:rowOff>
    </xdr:from>
    <xdr:to>
      <xdr:col>45</xdr:col>
      <xdr:colOff>177800</xdr:colOff>
      <xdr:row>98</xdr:row>
      <xdr:rowOff>76860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295460"/>
          <a:ext cx="889000" cy="58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7710</xdr:rowOff>
    </xdr:from>
    <xdr:to>
      <xdr:col>41</xdr:col>
      <xdr:colOff>50800</xdr:colOff>
      <xdr:row>96</xdr:row>
      <xdr:rowOff>53454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6972300" y="16295460"/>
          <a:ext cx="889000" cy="21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140707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77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150127</xdr:rowOff>
    </xdr:from>
    <xdr:to>
      <xdr:col>55</xdr:col>
      <xdr:colOff>50800</xdr:colOff>
      <xdr:row>98</xdr:row>
      <xdr:rowOff>80277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78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65054</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69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2006</xdr:rowOff>
    </xdr:from>
    <xdr:to>
      <xdr:col>50</xdr:col>
      <xdr:colOff>165100</xdr:colOff>
      <xdr:row>98</xdr:row>
      <xdr:rowOff>103606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80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94733</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896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26060</xdr:rowOff>
    </xdr:from>
    <xdr:to>
      <xdr:col>46</xdr:col>
      <xdr:colOff>38100</xdr:colOff>
      <xdr:row>98</xdr:row>
      <xdr:rowOff>127660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82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118787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92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128360</xdr:rowOff>
    </xdr:from>
    <xdr:to>
      <xdr:col>41</xdr:col>
      <xdr:colOff>101600</xdr:colOff>
      <xdr:row>95</xdr:row>
      <xdr:rowOff>58510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24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75037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01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2654</xdr:rowOff>
    </xdr:from>
    <xdr:to>
      <xdr:col>36</xdr:col>
      <xdr:colOff>165100</xdr:colOff>
      <xdr:row>96</xdr:row>
      <xdr:rowOff>104254</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46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120781</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23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45517</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560617"/>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97731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61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166167</xdr:rowOff>
    </xdr:from>
    <xdr:to>
      <xdr:col>67</xdr:col>
      <xdr:colOff>101600</xdr:colOff>
      <xdr:row>38</xdr:row>
      <xdr:rowOff>96317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0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112844</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285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26029</xdr:rowOff>
    </xdr:from>
    <xdr:to>
      <xdr:col>85</xdr:col>
      <xdr:colOff>127000</xdr:colOff>
      <xdr:row>77</xdr:row>
      <xdr:rowOff>45289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227679"/>
          <a:ext cx="838200" cy="1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45289</xdr:rowOff>
    </xdr:from>
    <xdr:to>
      <xdr:col>81</xdr:col>
      <xdr:colOff>50800</xdr:colOff>
      <xdr:row>77</xdr:row>
      <xdr:rowOff>74873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246939"/>
          <a:ext cx="889000" cy="2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68929</xdr:rowOff>
    </xdr:from>
    <xdr:to>
      <xdr:col>76</xdr:col>
      <xdr:colOff>114300</xdr:colOff>
      <xdr:row>77</xdr:row>
      <xdr:rowOff>74873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270579"/>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48603</xdr:rowOff>
    </xdr:from>
    <xdr:to>
      <xdr:col>71</xdr:col>
      <xdr:colOff>177800</xdr:colOff>
      <xdr:row>77</xdr:row>
      <xdr:rowOff>68929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3250253"/>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146679</xdr:rowOff>
    </xdr:from>
    <xdr:to>
      <xdr:col>85</xdr:col>
      <xdr:colOff>177800</xdr:colOff>
      <xdr:row>77</xdr:row>
      <xdr:rowOff>76829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17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125106</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15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165939</xdr:rowOff>
    </xdr:from>
    <xdr:to>
      <xdr:col>81</xdr:col>
      <xdr:colOff>101600</xdr:colOff>
      <xdr:row>77</xdr:row>
      <xdr:rowOff>96089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19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87216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28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24073</xdr:rowOff>
    </xdr:from>
    <xdr:to>
      <xdr:col>76</xdr:col>
      <xdr:colOff>165100</xdr:colOff>
      <xdr:row>77</xdr:row>
      <xdr:rowOff>125673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22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116800</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31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18129</xdr:rowOff>
    </xdr:from>
    <xdr:to>
      <xdr:col>72</xdr:col>
      <xdr:colOff>38100</xdr:colOff>
      <xdr:row>77</xdr:row>
      <xdr:rowOff>119729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2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110856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31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169253</xdr:rowOff>
    </xdr:from>
    <xdr:to>
      <xdr:col>67</xdr:col>
      <xdr:colOff>101600</xdr:colOff>
      <xdr:row>77</xdr:row>
      <xdr:rowOff>99403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1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90530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2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133756</xdr:rowOff>
    </xdr:from>
    <xdr:to>
      <xdr:col>85</xdr:col>
      <xdr:colOff>127000</xdr:colOff>
      <xdr:row>95</xdr:row>
      <xdr:rowOff>154722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250056"/>
          <a:ext cx="838200" cy="19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20828</xdr:rowOff>
    </xdr:from>
    <xdr:to>
      <xdr:col>81</xdr:col>
      <xdr:colOff>50800</xdr:colOff>
      <xdr:row>95</xdr:row>
      <xdr:rowOff>154722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308578"/>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20828</xdr:rowOff>
    </xdr:from>
    <xdr:to>
      <xdr:col>76</xdr:col>
      <xdr:colOff>114300</xdr:colOff>
      <xdr:row>96</xdr:row>
      <xdr:rowOff>143684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308578"/>
          <a:ext cx="889000" cy="29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41337</xdr:rowOff>
    </xdr:from>
    <xdr:to>
      <xdr:col>71</xdr:col>
      <xdr:colOff>177800</xdr:colOff>
      <xdr:row>96</xdr:row>
      <xdr:rowOff>143684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500537"/>
          <a:ext cx="889000" cy="10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82956</xdr:rowOff>
    </xdr:from>
    <xdr:to>
      <xdr:col>85</xdr:col>
      <xdr:colOff>177800</xdr:colOff>
      <xdr:row>95</xdr:row>
      <xdr:rowOff>13106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19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105833</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05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103922</xdr:rowOff>
    </xdr:from>
    <xdr:to>
      <xdr:col>81</xdr:col>
      <xdr:colOff>101600</xdr:colOff>
      <xdr:row>96</xdr:row>
      <xdr:rowOff>34072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3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50599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16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141478</xdr:rowOff>
    </xdr:from>
    <xdr:to>
      <xdr:col>76</xdr:col>
      <xdr:colOff>165100</xdr:colOff>
      <xdr:row>95</xdr:row>
      <xdr:rowOff>71628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25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88155</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03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92884</xdr:rowOff>
    </xdr:from>
    <xdr:to>
      <xdr:col>72</xdr:col>
      <xdr:colOff>38100</xdr:colOff>
      <xdr:row>97</xdr:row>
      <xdr:rowOff>23034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55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14161</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64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161987</xdr:rowOff>
    </xdr:from>
    <xdr:to>
      <xdr:col>67</xdr:col>
      <xdr:colOff>101600</xdr:colOff>
      <xdr:row>96</xdr:row>
      <xdr:rowOff>92137</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44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108664</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22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98389</xdr:rowOff>
    </xdr:from>
    <xdr:to>
      <xdr:col>102</xdr:col>
      <xdr:colOff>114300</xdr:colOff>
      <xdr:row>39</xdr:row>
      <xdr:rowOff>98878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784939"/>
          <a:ext cx="889000" cy="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158204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3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47589</xdr:rowOff>
    </xdr:from>
    <xdr:to>
      <xdr:col>98</xdr:col>
      <xdr:colOff>38100</xdr:colOff>
      <xdr:row>39</xdr:row>
      <xdr:rowOff>149189</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73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140316</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8268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17399</xdr:rowOff>
    </xdr:from>
    <xdr:to>
      <xdr:col>116</xdr:col>
      <xdr:colOff>63500</xdr:colOff>
      <xdr:row>73</xdr:row>
      <xdr:rowOff>29012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1323300" y="12533249"/>
          <a:ext cx="838200" cy="1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17399</xdr:rowOff>
    </xdr:from>
    <xdr:to>
      <xdr:col>111</xdr:col>
      <xdr:colOff>177800</xdr:colOff>
      <xdr:row>73</xdr:row>
      <xdr:rowOff>91739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533249"/>
          <a:ext cx="889000" cy="7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91739</xdr:rowOff>
    </xdr:from>
    <xdr:to>
      <xdr:col>107</xdr:col>
      <xdr:colOff>50800</xdr:colOff>
      <xdr:row>74</xdr:row>
      <xdr:rowOff>55529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607589"/>
          <a:ext cx="889000" cy="13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55529</xdr:rowOff>
    </xdr:from>
    <xdr:to>
      <xdr:col>102</xdr:col>
      <xdr:colOff>114300</xdr:colOff>
      <xdr:row>74</xdr:row>
      <xdr:rowOff>110576</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742829"/>
          <a:ext cx="889000" cy="5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149662</xdr:rowOff>
    </xdr:from>
    <xdr:to>
      <xdr:col>116</xdr:col>
      <xdr:colOff>114300</xdr:colOff>
      <xdr:row>73</xdr:row>
      <xdr:rowOff>79812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49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1089</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34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138049</xdr:rowOff>
    </xdr:from>
    <xdr:to>
      <xdr:col>112</xdr:col>
      <xdr:colOff>38100</xdr:colOff>
      <xdr:row>73</xdr:row>
      <xdr:rowOff>68199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48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84726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25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40939</xdr:rowOff>
    </xdr:from>
    <xdr:to>
      <xdr:col>107</xdr:col>
      <xdr:colOff>101600</xdr:colOff>
      <xdr:row>73</xdr:row>
      <xdr:rowOff>142539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55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159066</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33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4729</xdr:rowOff>
    </xdr:from>
    <xdr:to>
      <xdr:col>102</xdr:col>
      <xdr:colOff>165100</xdr:colOff>
      <xdr:row>74</xdr:row>
      <xdr:rowOff>106329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69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122856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46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59776</xdr:rowOff>
    </xdr:from>
    <xdr:to>
      <xdr:col>98</xdr:col>
      <xdr:colOff>38100</xdr:colOff>
      <xdr:row>74</xdr:row>
      <xdr:rowOff>161376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74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6453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52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435,304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扶助費及び補助費等について、それぞれ住民一人当たり</a:t>
          </a:r>
          <a:r>
            <a:rPr kumimoji="1" lang="en-US" altLang="ja-JP" sz="1300">
              <a:latin typeface="ＭＳ Ｐゴシック" panose="020B0600070205080204" pitchFamily="50" charset="-128"/>
              <a:ea typeface="ＭＳ Ｐゴシック" panose="020B0600070205080204" pitchFamily="50" charset="-128"/>
            </a:rPr>
            <a:t>153,891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38,712</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円となっており、類似団体平均と比較して一人当たりの金額が高い状況となっている。</a:t>
          </a:r>
        </a:p>
        <a:p>
          <a:r>
            <a:rPr kumimoji="1" lang="ja-JP" altLang="en-US" sz="1300">
              <a:latin typeface="ＭＳ Ｐゴシック" panose="020B0600070205080204" pitchFamily="50" charset="-128"/>
              <a:ea typeface="ＭＳ Ｐゴシック" panose="020B0600070205080204" pitchFamily="50" charset="-128"/>
            </a:rPr>
            <a:t>扶助費については、生活保護費、障がい者サービス給付費、民間保育所運営費などが主な要因である。</a:t>
          </a:r>
        </a:p>
        <a:p>
          <a:r>
            <a:rPr kumimoji="1" lang="ja-JP" altLang="en-US" sz="1300">
              <a:latin typeface="ＭＳ Ｐゴシック" panose="020B0600070205080204" pitchFamily="50" charset="-128"/>
              <a:ea typeface="ＭＳ Ｐゴシック" panose="020B0600070205080204" pitchFamily="50" charset="-128"/>
            </a:rPr>
            <a:t>補助費等については、民間保育所運営支援の事業費などが主な要因である。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430,170
420,255
71.55
195,393,729
187,254,843
7,723,566
87,008,308
85,016,252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35306</xdr:rowOff>
    </xdr:from>
    <xdr:to>
      <xdr:col>24</xdr:col>
      <xdr:colOff>63500</xdr:colOff>
      <xdr:row>39</xdr:row>
      <xdr:rowOff>51308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721856"/>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97299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98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35306</xdr:rowOff>
    </xdr:from>
    <xdr:to>
      <xdr:col>19</xdr:col>
      <xdr:colOff>177800</xdr:colOff>
      <xdr:row>39</xdr:row>
      <xdr:rowOff>66548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721856"/>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46245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46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66548</xdr:rowOff>
    </xdr:from>
    <xdr:to>
      <xdr:col>15</xdr:col>
      <xdr:colOff>50800</xdr:colOff>
      <xdr:row>39</xdr:row>
      <xdr:rowOff>85598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753098"/>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54627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5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55118</xdr:rowOff>
    </xdr:from>
    <xdr:to>
      <xdr:col>10</xdr:col>
      <xdr:colOff>114300</xdr:colOff>
      <xdr:row>39</xdr:row>
      <xdr:rowOff>85598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741668"/>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63009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64533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6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508</xdr:rowOff>
    </xdr:from>
    <xdr:to>
      <xdr:col>24</xdr:col>
      <xdr:colOff>114300</xdr:colOff>
      <xdr:row>39</xdr:row>
      <xdr:rowOff>102108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68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86885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60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155956</xdr:rowOff>
    </xdr:from>
    <xdr:to>
      <xdr:col>20</xdr:col>
      <xdr:colOff>38100</xdr:colOff>
      <xdr:row>39</xdr:row>
      <xdr:rowOff>86106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67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77233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76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15748</xdr:rowOff>
    </xdr:from>
    <xdr:to>
      <xdr:col>15</xdr:col>
      <xdr:colOff>101600</xdr:colOff>
      <xdr:row>39</xdr:row>
      <xdr:rowOff>117348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70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108475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95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34798</xdr:rowOff>
    </xdr:from>
    <xdr:to>
      <xdr:col>10</xdr:col>
      <xdr:colOff>165100</xdr:colOff>
      <xdr:row>39</xdr:row>
      <xdr:rowOff>136398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72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127525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81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4318</xdr:rowOff>
    </xdr:from>
    <xdr:to>
      <xdr:col>6</xdr:col>
      <xdr:colOff>38100</xdr:colOff>
      <xdr:row>39</xdr:row>
      <xdr:rowOff>105918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69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97045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783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90539</xdr:rowOff>
    </xdr:from>
    <xdr:to>
      <xdr:col>24</xdr:col>
      <xdr:colOff>63500</xdr:colOff>
      <xdr:row>58</xdr:row>
      <xdr:rowOff>20485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863189"/>
          <a:ext cx="838200" cy="10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79570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126721</xdr:rowOff>
    </xdr:from>
    <xdr:to>
      <xdr:col>19</xdr:col>
      <xdr:colOff>177800</xdr:colOff>
      <xdr:row>58</xdr:row>
      <xdr:rowOff>20485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99371"/>
          <a:ext cx="889000" cy="6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126721</xdr:rowOff>
    </xdr:from>
    <xdr:to>
      <xdr:col>15</xdr:col>
      <xdr:colOff>50800</xdr:colOff>
      <xdr:row>58</xdr:row>
      <xdr:rowOff>110134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99371"/>
          <a:ext cx="889000" cy="1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142291</xdr:rowOff>
    </xdr:from>
    <xdr:to>
      <xdr:col>10</xdr:col>
      <xdr:colOff>114300</xdr:colOff>
      <xdr:row>58</xdr:row>
      <xdr:rowOff>110134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14791"/>
          <a:ext cx="889000" cy="133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51440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39739</xdr:rowOff>
    </xdr:from>
    <xdr:to>
      <xdr:col>24</xdr:col>
      <xdr:colOff>114300</xdr:colOff>
      <xdr:row>57</xdr:row>
      <xdr:rowOff>141339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1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62616</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6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141135</xdr:rowOff>
    </xdr:from>
    <xdr:to>
      <xdr:col>20</xdr:col>
      <xdr:colOff>38100</xdr:colOff>
      <xdr:row>58</xdr:row>
      <xdr:rowOff>71285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1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87812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8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75921</xdr:rowOff>
    </xdr:from>
    <xdr:to>
      <xdr:col>15</xdr:col>
      <xdr:colOff>101600</xdr:colOff>
      <xdr:row>58</xdr:row>
      <xdr:rowOff>6071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4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22598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2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59334</xdr:rowOff>
    </xdr:from>
    <xdr:to>
      <xdr:col>10</xdr:col>
      <xdr:colOff>165100</xdr:colOff>
      <xdr:row>58</xdr:row>
      <xdr:rowOff>160934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152061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9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91491</xdr:rowOff>
    </xdr:from>
    <xdr:to>
      <xdr:col>6</xdr:col>
      <xdr:colOff>38100</xdr:colOff>
      <xdr:row>51</xdr:row>
      <xdr:rowOff>21641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6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38168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2257</xdr:rowOff>
    </xdr:from>
    <xdr:to>
      <xdr:col>24</xdr:col>
      <xdr:colOff>63500</xdr:colOff>
      <xdr:row>75</xdr:row>
      <xdr:rowOff>104093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861007"/>
          <a:ext cx="838200" cy="10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104093</xdr:rowOff>
    </xdr:from>
    <xdr:to>
      <xdr:col>19</xdr:col>
      <xdr:colOff>177800</xdr:colOff>
      <xdr:row>76</xdr:row>
      <xdr:rowOff>33096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962843"/>
          <a:ext cx="889000" cy="100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164345</xdr:rowOff>
    </xdr:from>
    <xdr:to>
      <xdr:col>15</xdr:col>
      <xdr:colOff>50800</xdr:colOff>
      <xdr:row>76</xdr:row>
      <xdr:rowOff>33096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023095"/>
          <a:ext cx="889000" cy="4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164345</xdr:rowOff>
    </xdr:from>
    <xdr:to>
      <xdr:col>10</xdr:col>
      <xdr:colOff>114300</xdr:colOff>
      <xdr:row>77</xdr:row>
      <xdr:rowOff>83443</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023095"/>
          <a:ext cx="889000" cy="261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122907</xdr:rowOff>
    </xdr:from>
    <xdr:to>
      <xdr:col>24</xdr:col>
      <xdr:colOff>114300</xdr:colOff>
      <xdr:row>75</xdr:row>
      <xdr:rowOff>53057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81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145784</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66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53293</xdr:rowOff>
    </xdr:from>
    <xdr:to>
      <xdr:col>20</xdr:col>
      <xdr:colOff>38100</xdr:colOff>
      <xdr:row>75</xdr:row>
      <xdr:rowOff>154893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91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171420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687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153746</xdr:rowOff>
    </xdr:from>
    <xdr:to>
      <xdr:col>15</xdr:col>
      <xdr:colOff>101600</xdr:colOff>
      <xdr:row>76</xdr:row>
      <xdr:rowOff>83896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01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100423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787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113545</xdr:rowOff>
    </xdr:from>
    <xdr:to>
      <xdr:col>10</xdr:col>
      <xdr:colOff>165100</xdr:colOff>
      <xdr:row>76</xdr:row>
      <xdr:rowOff>43695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97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60222</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747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32643</xdr:rowOff>
    </xdr:from>
    <xdr:to>
      <xdr:col>6</xdr:col>
      <xdr:colOff>38100</xdr:colOff>
      <xdr:row>77</xdr:row>
      <xdr:rowOff>134243</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23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150770</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009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74047</xdr:rowOff>
    </xdr:from>
    <xdr:to>
      <xdr:col>24</xdr:col>
      <xdr:colOff>62865</xdr:colOff>
      <xdr:row>98</xdr:row>
      <xdr:rowOff>28806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847447"/>
          <a:ext cx="1270" cy="983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32633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3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28806</xdr:rowOff>
    </xdr:from>
    <xdr:to>
      <xdr:col>24</xdr:col>
      <xdr:colOff>152400</xdr:colOff>
      <xdr:row>98</xdr:row>
      <xdr:rowOff>28806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30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20724</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62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74047</xdr:rowOff>
    </xdr:from>
    <xdr:to>
      <xdr:col>24</xdr:col>
      <xdr:colOff>152400</xdr:colOff>
      <xdr:row>92</xdr:row>
      <xdr:rowOff>74047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84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26406</xdr:rowOff>
    </xdr:from>
    <xdr:to>
      <xdr:col>24</xdr:col>
      <xdr:colOff>63500</xdr:colOff>
      <xdr:row>96</xdr:row>
      <xdr:rowOff>98827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314156"/>
          <a:ext cx="838200" cy="24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70149</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57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47272</xdr:rowOff>
    </xdr:from>
    <xdr:to>
      <xdr:col>24</xdr:col>
      <xdr:colOff>114300</xdr:colOff>
      <xdr:row>96</xdr:row>
      <xdr:rowOff>148872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50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26406</xdr:rowOff>
    </xdr:from>
    <xdr:to>
      <xdr:col>19</xdr:col>
      <xdr:colOff>177800</xdr:colOff>
      <xdr:row>95</xdr:row>
      <xdr:rowOff>158810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314156"/>
          <a:ext cx="889000" cy="13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21989</xdr:rowOff>
    </xdr:from>
    <xdr:to>
      <xdr:col>20</xdr:col>
      <xdr:colOff>38100</xdr:colOff>
      <xdr:row>96</xdr:row>
      <xdr:rowOff>123589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114716</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57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74092</xdr:rowOff>
    </xdr:from>
    <xdr:to>
      <xdr:col>15</xdr:col>
      <xdr:colOff>50800</xdr:colOff>
      <xdr:row>95</xdr:row>
      <xdr:rowOff>158810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5676042"/>
          <a:ext cx="889000" cy="77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78818</xdr:rowOff>
    </xdr:from>
    <xdr:to>
      <xdr:col>15</xdr:col>
      <xdr:colOff>101600</xdr:colOff>
      <xdr:row>96</xdr:row>
      <xdr:rowOff>8968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36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25495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14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74092</xdr:rowOff>
    </xdr:from>
    <xdr:to>
      <xdr:col>10</xdr:col>
      <xdr:colOff>114300</xdr:colOff>
      <xdr:row>94</xdr:row>
      <xdr:rowOff>85750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5676042"/>
          <a:ext cx="889000" cy="52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88877</xdr:rowOff>
    </xdr:from>
    <xdr:to>
      <xdr:col>10</xdr:col>
      <xdr:colOff>165100</xdr:colOff>
      <xdr:row>96</xdr:row>
      <xdr:rowOff>19027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37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10154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46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159080</xdr:rowOff>
    </xdr:from>
    <xdr:to>
      <xdr:col>6</xdr:col>
      <xdr:colOff>38100</xdr:colOff>
      <xdr:row>97</xdr:row>
      <xdr:rowOff>89230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80357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71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48027</xdr:rowOff>
    </xdr:from>
    <xdr:to>
      <xdr:col>24</xdr:col>
      <xdr:colOff>114300</xdr:colOff>
      <xdr:row>96</xdr:row>
      <xdr:rowOff>149627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0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26454</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8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147056</xdr:rowOff>
    </xdr:from>
    <xdr:to>
      <xdr:col>20</xdr:col>
      <xdr:colOff>38100</xdr:colOff>
      <xdr:row>95</xdr:row>
      <xdr:rowOff>77206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26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93733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03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108010</xdr:rowOff>
    </xdr:from>
    <xdr:to>
      <xdr:col>15</xdr:col>
      <xdr:colOff>101600</xdr:colOff>
      <xdr:row>96</xdr:row>
      <xdr:rowOff>38160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39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29287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48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23292</xdr:rowOff>
    </xdr:from>
    <xdr:to>
      <xdr:col>10</xdr:col>
      <xdr:colOff>165100</xdr:colOff>
      <xdr:row>91</xdr:row>
      <xdr:rowOff>124892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56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89</xdr:row>
      <xdr:rowOff>141419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540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34950</xdr:rowOff>
    </xdr:from>
    <xdr:to>
      <xdr:col>6</xdr:col>
      <xdr:colOff>38100</xdr:colOff>
      <xdr:row>94</xdr:row>
      <xdr:rowOff>136550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15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153077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59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107696</xdr:rowOff>
    </xdr:from>
    <xdr:to>
      <xdr:col>55</xdr:col>
      <xdr:colOff>0</xdr:colOff>
      <xdr:row>38</xdr:row>
      <xdr:rowOff>5969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451346"/>
          <a:ext cx="8382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42816</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15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107696</xdr:rowOff>
    </xdr:from>
    <xdr:to>
      <xdr:col>50</xdr:col>
      <xdr:colOff>114300</xdr:colOff>
      <xdr:row>37</xdr:row>
      <xdr:rowOff>153797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451346"/>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143400</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144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113411</xdr:rowOff>
    </xdr:from>
    <xdr:to>
      <xdr:col>45</xdr:col>
      <xdr:colOff>177800</xdr:colOff>
      <xdr:row>37</xdr:row>
      <xdr:rowOff>153797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457061"/>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144543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88646</xdr:rowOff>
    </xdr:from>
    <xdr:to>
      <xdr:col>41</xdr:col>
      <xdr:colOff>50800</xdr:colOff>
      <xdr:row>37</xdr:row>
      <xdr:rowOff>113411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432296"/>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138447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145305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126619</xdr:rowOff>
    </xdr:from>
    <xdr:to>
      <xdr:col>55</xdr:col>
      <xdr:colOff>50800</xdr:colOff>
      <xdr:row>38</xdr:row>
      <xdr:rowOff>56769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47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105046</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48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56896</xdr:rowOff>
    </xdr:from>
    <xdr:to>
      <xdr:col>50</xdr:col>
      <xdr:colOff>165100</xdr:colOff>
      <xdr:row>37</xdr:row>
      <xdr:rowOff>158496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4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149623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4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102997</xdr:rowOff>
    </xdr:from>
    <xdr:to>
      <xdr:col>46</xdr:col>
      <xdr:colOff>38100</xdr:colOff>
      <xdr:row>38</xdr:row>
      <xdr:rowOff>33147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24274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53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62611</xdr:rowOff>
    </xdr:from>
    <xdr:to>
      <xdr:col>41</xdr:col>
      <xdr:colOff>101600</xdr:colOff>
      <xdr:row>37</xdr:row>
      <xdr:rowOff>164211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155338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498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37846</xdr:rowOff>
    </xdr:from>
    <xdr:to>
      <xdr:col>36</xdr:col>
      <xdr:colOff>165100</xdr:colOff>
      <xdr:row>37</xdr:row>
      <xdr:rowOff>139446</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38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130573</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474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154330</xdr:rowOff>
    </xdr:from>
    <xdr:to>
      <xdr:col>55</xdr:col>
      <xdr:colOff>0</xdr:colOff>
      <xdr:row>57</xdr:row>
      <xdr:rowOff>165874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26980"/>
          <a:ext cx="838200"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154330</xdr:rowOff>
    </xdr:from>
    <xdr:to>
      <xdr:col>50</xdr:col>
      <xdr:colOff>114300</xdr:colOff>
      <xdr:row>57</xdr:row>
      <xdr:rowOff>159874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26980"/>
          <a:ext cx="889000" cy="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159874</xdr:rowOff>
    </xdr:from>
    <xdr:to>
      <xdr:col>45</xdr:col>
      <xdr:colOff>177800</xdr:colOff>
      <xdr:row>57</xdr:row>
      <xdr:rowOff>160560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932524"/>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151416</xdr:rowOff>
    </xdr:from>
    <xdr:to>
      <xdr:col>41</xdr:col>
      <xdr:colOff>50800</xdr:colOff>
      <xdr:row>57</xdr:row>
      <xdr:rowOff>160560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92406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115074</xdr:rowOff>
    </xdr:from>
    <xdr:to>
      <xdr:col>55</xdr:col>
      <xdr:colOff>50800</xdr:colOff>
      <xdr:row>58</xdr:row>
      <xdr:rowOff>45224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88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30001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0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103530</xdr:rowOff>
    </xdr:from>
    <xdr:to>
      <xdr:col>50</xdr:col>
      <xdr:colOff>165100</xdr:colOff>
      <xdr:row>58</xdr:row>
      <xdr:rowOff>33680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8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24807</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996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109074</xdr:rowOff>
    </xdr:from>
    <xdr:to>
      <xdr:col>46</xdr:col>
      <xdr:colOff>38100</xdr:colOff>
      <xdr:row>58</xdr:row>
      <xdr:rowOff>39224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88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30351</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9974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109760</xdr:rowOff>
    </xdr:from>
    <xdr:to>
      <xdr:col>41</xdr:col>
      <xdr:colOff>101600</xdr:colOff>
      <xdr:row>58</xdr:row>
      <xdr:rowOff>39910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8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31037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9975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100616</xdr:rowOff>
    </xdr:from>
    <xdr:to>
      <xdr:col>36</xdr:col>
      <xdr:colOff>165100</xdr:colOff>
      <xdr:row>58</xdr:row>
      <xdr:rowOff>30766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7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21893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9965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140843</xdr:rowOff>
    </xdr:from>
    <xdr:to>
      <xdr:col>55</xdr:col>
      <xdr:colOff>0</xdr:colOff>
      <xdr:row>78</xdr:row>
      <xdr:rowOff>27640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342493"/>
          <a:ext cx="838200" cy="5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20416</xdr:rowOff>
    </xdr:from>
    <xdr:to>
      <xdr:col>50</xdr:col>
      <xdr:colOff>114300</xdr:colOff>
      <xdr:row>77</xdr:row>
      <xdr:rowOff>140843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222066"/>
          <a:ext cx="889000" cy="12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20416</xdr:rowOff>
    </xdr:from>
    <xdr:to>
      <xdr:col>45</xdr:col>
      <xdr:colOff>177800</xdr:colOff>
      <xdr:row>77</xdr:row>
      <xdr:rowOff>96586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222066"/>
          <a:ext cx="889000" cy="7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64674</xdr:rowOff>
    </xdr:from>
    <xdr:to>
      <xdr:col>41</xdr:col>
      <xdr:colOff>50800</xdr:colOff>
      <xdr:row>77</xdr:row>
      <xdr:rowOff>96586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094874"/>
          <a:ext cx="889000" cy="20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123517</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37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148290</xdr:rowOff>
    </xdr:from>
    <xdr:to>
      <xdr:col>55</xdr:col>
      <xdr:colOff>50800</xdr:colOff>
      <xdr:row>78</xdr:row>
      <xdr:rowOff>78440</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34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63217</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264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90043</xdr:rowOff>
    </xdr:from>
    <xdr:to>
      <xdr:col>50</xdr:col>
      <xdr:colOff>165100</xdr:colOff>
      <xdr:row>78</xdr:row>
      <xdr:rowOff>20193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29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11320</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38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141066</xdr:rowOff>
    </xdr:from>
    <xdr:to>
      <xdr:col>46</xdr:col>
      <xdr:colOff>38100</xdr:colOff>
      <xdr:row>77</xdr:row>
      <xdr:rowOff>71216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17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62343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263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45786</xdr:rowOff>
    </xdr:from>
    <xdr:to>
      <xdr:col>41</xdr:col>
      <xdr:colOff>101600</xdr:colOff>
      <xdr:row>77</xdr:row>
      <xdr:rowOff>147386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24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138513</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3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13874</xdr:rowOff>
    </xdr:from>
    <xdr:to>
      <xdr:col>36</xdr:col>
      <xdr:colOff>165100</xdr:colOff>
      <xdr:row>76</xdr:row>
      <xdr:rowOff>115474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04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132001</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281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147907</xdr:rowOff>
    </xdr:from>
    <xdr:to>
      <xdr:col>55</xdr:col>
      <xdr:colOff>0</xdr:colOff>
      <xdr:row>97</xdr:row>
      <xdr:rowOff>104564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607107"/>
          <a:ext cx="838200" cy="128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104564</xdr:rowOff>
    </xdr:from>
    <xdr:to>
      <xdr:col>50</xdr:col>
      <xdr:colOff>114300</xdr:colOff>
      <xdr:row>97</xdr:row>
      <xdr:rowOff>123744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735214"/>
          <a:ext cx="889000" cy="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102896</xdr:rowOff>
    </xdr:from>
    <xdr:to>
      <xdr:col>45</xdr:col>
      <xdr:colOff>177800</xdr:colOff>
      <xdr:row>97</xdr:row>
      <xdr:rowOff>123744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733546"/>
          <a:ext cx="889000" cy="2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102896</xdr:rowOff>
    </xdr:from>
    <xdr:to>
      <xdr:col>41</xdr:col>
      <xdr:colOff>50800</xdr:colOff>
      <xdr:row>98</xdr:row>
      <xdr:rowOff>30931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733546"/>
          <a:ext cx="889000" cy="9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43829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33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97107</xdr:rowOff>
    </xdr:from>
    <xdr:to>
      <xdr:col>55</xdr:col>
      <xdr:colOff>50800</xdr:colOff>
      <xdr:row>97</xdr:row>
      <xdr:rowOff>27257</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55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75534</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53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53764</xdr:rowOff>
    </xdr:from>
    <xdr:to>
      <xdr:col>50</xdr:col>
      <xdr:colOff>165100</xdr:colOff>
      <xdr:row>97</xdr:row>
      <xdr:rowOff>155364</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68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146491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777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72944</xdr:rowOff>
    </xdr:from>
    <xdr:to>
      <xdr:col>46</xdr:col>
      <xdr:colOff>38100</xdr:colOff>
      <xdr:row>98</xdr:row>
      <xdr:rowOff>3094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70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165671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7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52096</xdr:rowOff>
    </xdr:from>
    <xdr:to>
      <xdr:col>41</xdr:col>
      <xdr:colOff>101600</xdr:colOff>
      <xdr:row>97</xdr:row>
      <xdr:rowOff>153696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8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144823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775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151581</xdr:rowOff>
    </xdr:from>
    <xdr:to>
      <xdr:col>36</xdr:col>
      <xdr:colOff>165100</xdr:colOff>
      <xdr:row>98</xdr:row>
      <xdr:rowOff>81731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7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72858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874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87213</xdr:rowOff>
    </xdr:from>
    <xdr:to>
      <xdr:col>85</xdr:col>
      <xdr:colOff>127000</xdr:colOff>
      <xdr:row>38</xdr:row>
      <xdr:rowOff>108702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602313"/>
          <a:ext cx="8382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102118</xdr:rowOff>
    </xdr:from>
    <xdr:to>
      <xdr:col>81</xdr:col>
      <xdr:colOff>50800</xdr:colOff>
      <xdr:row>38</xdr:row>
      <xdr:rowOff>108702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4592300" y="6617218"/>
          <a:ext cx="88900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102118</xdr:rowOff>
    </xdr:from>
    <xdr:to>
      <xdr:col>76</xdr:col>
      <xdr:colOff>114300</xdr:colOff>
      <xdr:row>38</xdr:row>
      <xdr:rowOff>105730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617218"/>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81407</xdr:rowOff>
    </xdr:from>
    <xdr:to>
      <xdr:col>71</xdr:col>
      <xdr:colOff>177800</xdr:colOff>
      <xdr:row>38</xdr:row>
      <xdr:rowOff>105730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596507"/>
          <a:ext cx="889000" cy="2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36413</xdr:rowOff>
    </xdr:from>
    <xdr:to>
      <xdr:col>85</xdr:col>
      <xdr:colOff>177800</xdr:colOff>
      <xdr:row>38</xdr:row>
      <xdr:rowOff>138013</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55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122790</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46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57902</xdr:rowOff>
    </xdr:from>
    <xdr:to>
      <xdr:col>81</xdr:col>
      <xdr:colOff>101600</xdr:colOff>
      <xdr:row>38</xdr:row>
      <xdr:rowOff>159502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57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150629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66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51318</xdr:rowOff>
    </xdr:from>
    <xdr:to>
      <xdr:col>76</xdr:col>
      <xdr:colOff>165100</xdr:colOff>
      <xdr:row>38</xdr:row>
      <xdr:rowOff>152918</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56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144045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65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54930</xdr:rowOff>
    </xdr:from>
    <xdr:to>
      <xdr:col>72</xdr:col>
      <xdr:colOff>38100</xdr:colOff>
      <xdr:row>38</xdr:row>
      <xdr:rowOff>156530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57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147657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66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30607</xdr:rowOff>
    </xdr:from>
    <xdr:to>
      <xdr:col>67</xdr:col>
      <xdr:colOff>101600</xdr:colOff>
      <xdr:row>38</xdr:row>
      <xdr:rowOff>132207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54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123334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63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66564</xdr:rowOff>
    </xdr:from>
    <xdr:to>
      <xdr:col>85</xdr:col>
      <xdr:colOff>127000</xdr:colOff>
      <xdr:row>57</xdr:row>
      <xdr:rowOff>26249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667764"/>
          <a:ext cx="838200" cy="13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26249</xdr:rowOff>
    </xdr:from>
    <xdr:to>
      <xdr:col>81</xdr:col>
      <xdr:colOff>50800</xdr:colOff>
      <xdr:row>57</xdr:row>
      <xdr:rowOff>56637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798899"/>
          <a:ext cx="889000" cy="3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123682</xdr:rowOff>
    </xdr:from>
    <xdr:to>
      <xdr:col>76</xdr:col>
      <xdr:colOff>114300</xdr:colOff>
      <xdr:row>57</xdr:row>
      <xdr:rowOff>56637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703300" y="9553432"/>
          <a:ext cx="889000" cy="27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123682</xdr:rowOff>
    </xdr:from>
    <xdr:to>
      <xdr:col>71</xdr:col>
      <xdr:colOff>177800</xdr:colOff>
      <xdr:row>55</xdr:row>
      <xdr:rowOff>140271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553432"/>
          <a:ext cx="889000" cy="1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26653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79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15764</xdr:rowOff>
    </xdr:from>
    <xdr:to>
      <xdr:col>85</xdr:col>
      <xdr:colOff>177800</xdr:colOff>
      <xdr:row>56</xdr:row>
      <xdr:rowOff>117364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61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165641</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59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146899</xdr:rowOff>
    </xdr:from>
    <xdr:to>
      <xdr:col>81</xdr:col>
      <xdr:colOff>101600</xdr:colOff>
      <xdr:row>57</xdr:row>
      <xdr:rowOff>77049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74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68176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84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5837</xdr:rowOff>
    </xdr:from>
    <xdr:to>
      <xdr:col>76</xdr:col>
      <xdr:colOff>165100</xdr:colOff>
      <xdr:row>57</xdr:row>
      <xdr:rowOff>107437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77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98564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87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72882</xdr:rowOff>
    </xdr:from>
    <xdr:to>
      <xdr:col>72</xdr:col>
      <xdr:colOff>38100</xdr:colOff>
      <xdr:row>56</xdr:row>
      <xdr:rowOff>3032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50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19559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27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89471</xdr:rowOff>
    </xdr:from>
    <xdr:to>
      <xdr:col>67</xdr:col>
      <xdr:colOff>101600</xdr:colOff>
      <xdr:row>56</xdr:row>
      <xdr:rowOff>19621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51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36148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29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45517</xdr:rowOff>
    </xdr:from>
    <xdr:to>
      <xdr:col>71</xdr:col>
      <xdr:colOff>177800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418617"/>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97731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5017" y="1347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166167</xdr:rowOff>
    </xdr:from>
    <xdr:to>
      <xdr:col>67</xdr:col>
      <xdr:colOff>101600</xdr:colOff>
      <xdr:row>78</xdr:row>
      <xdr:rowOff>96317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112844</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5017" y="13143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26029</xdr:rowOff>
    </xdr:from>
    <xdr:to>
      <xdr:col>85</xdr:col>
      <xdr:colOff>127000</xdr:colOff>
      <xdr:row>97</xdr:row>
      <xdr:rowOff>45289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656679"/>
          <a:ext cx="838200" cy="1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45289</xdr:rowOff>
    </xdr:from>
    <xdr:to>
      <xdr:col>81</xdr:col>
      <xdr:colOff>50800</xdr:colOff>
      <xdr:row>97</xdr:row>
      <xdr:rowOff>74873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675939"/>
          <a:ext cx="889000" cy="2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68929</xdr:rowOff>
    </xdr:from>
    <xdr:to>
      <xdr:col>76</xdr:col>
      <xdr:colOff>114300</xdr:colOff>
      <xdr:row>97</xdr:row>
      <xdr:rowOff>74873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699579"/>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48603</xdr:rowOff>
    </xdr:from>
    <xdr:to>
      <xdr:col>71</xdr:col>
      <xdr:colOff>177800</xdr:colOff>
      <xdr:row>97</xdr:row>
      <xdr:rowOff>68929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679253"/>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146679</xdr:rowOff>
    </xdr:from>
    <xdr:to>
      <xdr:col>85</xdr:col>
      <xdr:colOff>177800</xdr:colOff>
      <xdr:row>97</xdr:row>
      <xdr:rowOff>76829</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60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125106</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58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165939</xdr:rowOff>
    </xdr:from>
    <xdr:to>
      <xdr:col>81</xdr:col>
      <xdr:colOff>101600</xdr:colOff>
      <xdr:row>97</xdr:row>
      <xdr:rowOff>96089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62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87216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71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24073</xdr:rowOff>
    </xdr:from>
    <xdr:to>
      <xdr:col>76</xdr:col>
      <xdr:colOff>165100</xdr:colOff>
      <xdr:row>97</xdr:row>
      <xdr:rowOff>125673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65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116800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74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18129</xdr:rowOff>
    </xdr:from>
    <xdr:to>
      <xdr:col>72</xdr:col>
      <xdr:colOff>38100</xdr:colOff>
      <xdr:row>97</xdr:row>
      <xdr:rowOff>119729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6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110856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74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169253</xdr:rowOff>
    </xdr:from>
    <xdr:to>
      <xdr:col>67</xdr:col>
      <xdr:colOff>101600</xdr:colOff>
      <xdr:row>97</xdr:row>
      <xdr:rowOff>99403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62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90530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72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民生費について、住民一人当たり</a:t>
          </a:r>
          <a:r>
            <a:rPr kumimoji="1" lang="en-US" altLang="ja-JP" sz="1300">
              <a:latin typeface="ＭＳ Ｐゴシック" panose="020B0600070205080204" pitchFamily="50" charset="-128"/>
              <a:ea typeface="ＭＳ Ｐゴシック" panose="020B0600070205080204" pitchFamily="50" charset="-128"/>
            </a:rPr>
            <a:t>221,876</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14,012</a:t>
          </a:r>
          <a:r>
            <a:rPr kumimoji="1" lang="ja-JP" altLang="en-US" sz="1300">
              <a:latin typeface="ＭＳ Ｐゴシック" panose="020B0600070205080204" pitchFamily="50" charset="-128"/>
              <a:ea typeface="ＭＳ Ｐゴシック" panose="020B0600070205080204" pitchFamily="50" charset="-128"/>
            </a:rPr>
            <a:t>円高くなっている。</a:t>
          </a:r>
        </a:p>
        <a:p>
          <a:r>
            <a:rPr kumimoji="1" lang="ja-JP" altLang="en-US" sz="1300">
              <a:latin typeface="ＭＳ Ｐゴシック" panose="020B0600070205080204" pitchFamily="50" charset="-128"/>
              <a:ea typeface="ＭＳ Ｐゴシック" panose="020B0600070205080204" pitchFamily="50" charset="-128"/>
            </a:rPr>
            <a:t>また、衛生費については、住民一人当たり</a:t>
          </a:r>
          <a:r>
            <a:rPr kumimoji="1" lang="en-US" altLang="ja-JP" sz="1300">
              <a:latin typeface="ＭＳ Ｐゴシック" panose="020B0600070205080204" pitchFamily="50" charset="-128"/>
              <a:ea typeface="ＭＳ Ｐゴシック" panose="020B0600070205080204" pitchFamily="50" charset="-128"/>
            </a:rPr>
            <a:t>36,788</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円低くなっている。</a:t>
          </a:r>
        </a:p>
        <a:p>
          <a:r>
            <a:rPr kumimoji="1" lang="ja-JP" altLang="en-US" sz="1300">
              <a:latin typeface="ＭＳ Ｐゴシック" panose="020B0600070205080204" pitchFamily="50" charset="-128"/>
              <a:ea typeface="ＭＳ Ｐゴシック" panose="020B0600070205080204" pitchFamily="50" charset="-128"/>
            </a:rPr>
            <a:t>さらに、土木費について、住民一人当たり</a:t>
          </a:r>
          <a:r>
            <a:rPr kumimoji="1" lang="en-US" altLang="ja-JP" sz="1300">
              <a:latin typeface="ＭＳ Ｐゴシック" panose="020B0600070205080204" pitchFamily="50" charset="-128"/>
              <a:ea typeface="ＭＳ Ｐゴシック" panose="020B0600070205080204" pitchFamily="50" charset="-128"/>
            </a:rPr>
            <a:t>34,641</a:t>
          </a:r>
          <a:r>
            <a:rPr kumimoji="1" lang="ja-JP" altLang="en-US" sz="1300">
              <a:latin typeface="ＭＳ Ｐゴシック" panose="020B0600070205080204" pitchFamily="50" charset="-128"/>
              <a:ea typeface="ＭＳ Ｐゴシック" panose="020B0600070205080204" pitchFamily="50" charset="-128"/>
            </a:rPr>
            <a:t>円となっており、前年と比較し</a:t>
          </a:r>
          <a:r>
            <a:rPr kumimoji="1" lang="en-US" altLang="ja-JP" sz="1300">
              <a:latin typeface="ＭＳ Ｐゴシック" panose="020B0600070205080204" pitchFamily="50" charset="-128"/>
              <a:ea typeface="ＭＳ Ｐゴシック" panose="020B0600070205080204" pitchFamily="50" charset="-128"/>
            </a:rPr>
            <a:t>5,604</a:t>
          </a:r>
          <a:r>
            <a:rPr kumimoji="1" lang="ja-JP" altLang="en-US" sz="1300">
              <a:latin typeface="ＭＳ Ｐゴシック" panose="020B0600070205080204" pitchFamily="50" charset="-128"/>
              <a:ea typeface="ＭＳ Ｐゴシック" panose="020B0600070205080204" pitchFamily="50" charset="-128"/>
            </a:rPr>
            <a:t>円高くなったものの、類似団体平均値と比較して</a:t>
          </a:r>
          <a:r>
            <a:rPr kumimoji="1" lang="en-US" altLang="ja-JP" sz="1300">
              <a:latin typeface="ＭＳ Ｐゴシック" panose="020B0600070205080204" pitchFamily="50" charset="-128"/>
              <a:ea typeface="ＭＳ Ｐゴシック" panose="020B0600070205080204" pitchFamily="50" charset="-128"/>
            </a:rPr>
            <a:t>2,513</a:t>
          </a:r>
          <a:r>
            <a:rPr kumimoji="1" lang="ja-JP" altLang="en-US" sz="1300">
              <a:latin typeface="ＭＳ Ｐゴシック" panose="020B0600070205080204" pitchFamily="50" charset="-128"/>
              <a:ea typeface="ＭＳ Ｐゴシック" panose="020B0600070205080204" pitchFamily="50" charset="-128"/>
            </a:rPr>
            <a:t>円低くなっている。</a:t>
          </a:r>
        </a:p>
        <a:p>
          <a:r>
            <a:rPr kumimoji="1" lang="ja-JP" altLang="en-US" sz="1300">
              <a:latin typeface="ＭＳ Ｐゴシック" panose="020B0600070205080204" pitchFamily="50" charset="-128"/>
              <a:ea typeface="ＭＳ Ｐゴシック" panose="020B0600070205080204" pitchFamily="50" charset="-128"/>
            </a:rPr>
            <a:t>民生費については、定額減税調整給付金支給事業や住民税非課税世帯給付金支給事業などの扶助費が増加したことなどによる。</a:t>
          </a:r>
        </a:p>
        <a:p>
          <a:r>
            <a:rPr kumimoji="1" lang="ja-JP" altLang="en-US" sz="1300">
              <a:latin typeface="ＭＳ Ｐゴシック" panose="020B0600070205080204" pitchFamily="50" charset="-128"/>
              <a:ea typeface="ＭＳ Ｐゴシック" panose="020B0600070205080204" pitchFamily="50" charset="-128"/>
            </a:rPr>
            <a:t>衛生費については、新型コロナウイルス予防接種事業や循環型施設整備事業費などが減少したことなどによる。</a:t>
          </a:r>
        </a:p>
        <a:p>
          <a:r>
            <a:rPr kumimoji="1" lang="ja-JP" altLang="en-US" sz="1300">
              <a:latin typeface="ＭＳ Ｐゴシック" panose="020B0600070205080204" pitchFamily="50" charset="-128"/>
              <a:ea typeface="ＭＳ Ｐゴシック" panose="020B0600070205080204" pitchFamily="50" charset="-128"/>
            </a:rPr>
            <a:t>土木費については、公園管理委託料などの物件費やみちづくり・まちづくりパートナー事業が増加したことなどによる。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決算状況は歳入歳出ともに前年度を上回り、実質単年度収支は黒字であった。また、実質収支比率は</a:t>
          </a:r>
          <a:r>
            <a:rPr kumimoji="1" lang="en-US" altLang="ja-JP" sz="1400">
              <a:latin typeface="ＭＳ ゴシック" pitchFamily="49" charset="-128"/>
              <a:ea typeface="ＭＳ ゴシック" pitchFamily="49" charset="-128"/>
            </a:rPr>
            <a:t>8.9</a:t>
          </a:r>
          <a:r>
            <a:rPr kumimoji="1" lang="ja-JP" altLang="en-US" sz="1400">
              <a:latin typeface="ＭＳ ゴシック" pitchFamily="49" charset="-128"/>
              <a:ea typeface="ＭＳ ゴシック" pitchFamily="49" charset="-128"/>
            </a:rPr>
            <a:t>％となり、前年度の</a:t>
          </a:r>
          <a:r>
            <a:rPr kumimoji="1" lang="en-US" altLang="ja-JP" sz="1400">
              <a:latin typeface="ＭＳ ゴシック" pitchFamily="49" charset="-128"/>
              <a:ea typeface="ＭＳ ゴシック" pitchFamily="49" charset="-128"/>
            </a:rPr>
            <a:t>7.6</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ポイント上がった。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年度は、公営企業以外の全会計における実質収支の合計は</a:t>
          </a:r>
          <a:r>
            <a:rPr kumimoji="1" lang="en-US" altLang="ja-JP" sz="1400">
              <a:latin typeface="ＭＳ ゴシック" pitchFamily="49" charset="-128"/>
              <a:ea typeface="ＭＳ ゴシック" pitchFamily="49" charset="-128"/>
            </a:rPr>
            <a:t>91</a:t>
          </a:r>
          <a:r>
            <a:rPr kumimoji="1" lang="ja-JP" altLang="en-US" sz="1400">
              <a:latin typeface="ＭＳ ゴシック" pitchFamily="49" charset="-128"/>
              <a:ea typeface="ＭＳ ゴシック" pitchFamily="49" charset="-128"/>
            </a:rPr>
            <a:t>億円の黒字となった。また、各公営企業会計の資金剰余額の合計は</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千万円となっており、連結実質赤字額は生じていない。</a:t>
          </a:r>
        </a:p>
        <a:p>
          <a:r>
            <a:rPr kumimoji="1" lang="ja-JP" altLang="en-US" sz="1400">
              <a:latin typeface="ＭＳ ゴシック" pitchFamily="49" charset="-128"/>
              <a:ea typeface="ＭＳ ゴシック" pitchFamily="49" charset="-128"/>
            </a:rPr>
            <a:t>特別会計については、一般会計に準じた予算執行を図るとともに、独立採算性の原則のもと、社会経済状況の変化に十分留意し、中・長期の収支を見通した上で、これまで以上に積極的な財源確保と合理的かつ効率的な事業運営と経営基盤の強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195393729</v>
      </c>
      <c r="BO4" s="436"/>
      <c r="BP4" s="436"/>
      <c r="BQ4" s="436"/>
      <c r="BR4" s="436"/>
      <c r="BS4" s="436"/>
      <c r="BT4" s="436"/>
      <c r="BU4" s="437"/>
      <c r="BV4" s="435">
        <v>185447843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8.9</v>
      </c>
      <c r="CU4" s="576"/>
      <c r="CV4" s="576"/>
      <c r="CW4" s="576"/>
      <c r="CX4" s="576"/>
      <c r="CY4" s="576"/>
      <c r="CZ4" s="576"/>
      <c r="DA4" s="577"/>
      <c r="DB4" s="575">
        <v>7.6</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187254843</v>
      </c>
      <c r="BO5" s="407"/>
      <c r="BP5" s="407"/>
      <c r="BQ5" s="407"/>
      <c r="BR5" s="407"/>
      <c r="BS5" s="407"/>
      <c r="BT5" s="407"/>
      <c r="BU5" s="408"/>
      <c r="BV5" s="406">
        <v>178693017</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93.8</v>
      </c>
      <c r="CU5" s="404"/>
      <c r="CV5" s="404"/>
      <c r="CW5" s="404"/>
      <c r="CX5" s="404"/>
      <c r="CY5" s="404"/>
      <c r="CZ5" s="404"/>
      <c r="DA5" s="405"/>
      <c r="DB5" s="403">
        <v>94.3</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8138886</v>
      </c>
      <c r="BO6" s="407"/>
      <c r="BP6" s="407"/>
      <c r="BQ6" s="407"/>
      <c r="BR6" s="407"/>
      <c r="BS6" s="407"/>
      <c r="BT6" s="407"/>
      <c r="BU6" s="408"/>
      <c r="BV6" s="406">
        <v>6754826</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93.8</v>
      </c>
      <c r="CU6" s="550"/>
      <c r="CV6" s="550"/>
      <c r="CW6" s="550"/>
      <c r="CX6" s="550"/>
      <c r="CY6" s="550"/>
      <c r="CZ6" s="550"/>
      <c r="DA6" s="551"/>
      <c r="DB6" s="549">
        <v>94.4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415320</v>
      </c>
      <c r="BO7" s="407"/>
      <c r="BP7" s="407"/>
      <c r="BQ7" s="407"/>
      <c r="BR7" s="407"/>
      <c r="BS7" s="407"/>
      <c r="BT7" s="407"/>
      <c r="BU7" s="408"/>
      <c r="BV7" s="406">
        <v>332556</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87008308</v>
      </c>
      <c r="CU7" s="407"/>
      <c r="CV7" s="407"/>
      <c r="CW7" s="407"/>
      <c r="CX7" s="407"/>
      <c r="CY7" s="407"/>
      <c r="CZ7" s="407"/>
      <c r="DA7" s="408"/>
      <c r="DB7" s="406">
        <v>85035315</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7723566</v>
      </c>
      <c r="BO8" s="407"/>
      <c r="BP8" s="407"/>
      <c r="BQ8" s="407"/>
      <c r="BR8" s="407"/>
      <c r="BS8" s="407"/>
      <c r="BT8" s="407"/>
      <c r="BU8" s="408"/>
      <c r="BV8" s="406">
        <v>6422270</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0.93</v>
      </c>
      <c r="CU8" s="510"/>
      <c r="CV8" s="510"/>
      <c r="CW8" s="510"/>
      <c r="CX8" s="510"/>
      <c r="CY8" s="510"/>
      <c r="CZ8" s="510"/>
      <c r="DA8" s="511"/>
      <c r="DB8" s="509">
        <v>0.93</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431083</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1301296</v>
      </c>
      <c r="BO9" s="407"/>
      <c r="BP9" s="407"/>
      <c r="BQ9" s="407"/>
      <c r="BR9" s="407"/>
      <c r="BS9" s="407"/>
      <c r="BT9" s="407"/>
      <c r="BU9" s="408"/>
      <c r="BV9" s="406">
        <v>-1424040</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7</v>
      </c>
      <c r="CU9" s="404"/>
      <c r="CV9" s="404"/>
      <c r="CW9" s="404"/>
      <c r="CX9" s="404"/>
      <c r="CY9" s="404"/>
      <c r="CZ9" s="404"/>
      <c r="DA9" s="405"/>
      <c r="DB9" s="403">
        <v>6.9</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432353</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8987568</v>
      </c>
      <c r="BO10" s="407"/>
      <c r="BP10" s="407"/>
      <c r="BQ10" s="407"/>
      <c r="BR10" s="407"/>
      <c r="BS10" s="407"/>
      <c r="BT10" s="407"/>
      <c r="BU10" s="408"/>
      <c r="BV10" s="406">
        <v>4734672</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430170</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8015178</v>
      </c>
      <c r="BO12" s="407"/>
      <c r="BP12" s="407"/>
      <c r="BQ12" s="407"/>
      <c r="BR12" s="407"/>
      <c r="BS12" s="407"/>
      <c r="BT12" s="407"/>
      <c r="BU12" s="408"/>
      <c r="BV12" s="406">
        <v>4987728</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420255</v>
      </c>
      <c r="S13" s="494"/>
      <c r="T13" s="494"/>
      <c r="U13" s="494"/>
      <c r="V13" s="495"/>
      <c r="W13" s="496" t="s">
        <v>131</v>
      </c>
      <c r="X13" s="392"/>
      <c r="Y13" s="392"/>
      <c r="Z13" s="392"/>
      <c r="AA13" s="392"/>
      <c r="AB13" s="393"/>
      <c r="AC13" s="359">
        <v>1337</v>
      </c>
      <c r="AD13" s="360"/>
      <c r="AE13" s="360"/>
      <c r="AF13" s="360"/>
      <c r="AG13" s="361"/>
      <c r="AH13" s="359">
        <v>1301</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2273686</v>
      </c>
      <c r="BO13" s="407"/>
      <c r="BP13" s="407"/>
      <c r="BQ13" s="407"/>
      <c r="BR13" s="407"/>
      <c r="BS13" s="407"/>
      <c r="BT13" s="407"/>
      <c r="BU13" s="408"/>
      <c r="BV13" s="406">
        <v>-1677096</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0.5</v>
      </c>
      <c r="CU13" s="404"/>
      <c r="CV13" s="404"/>
      <c r="CW13" s="404"/>
      <c r="CX13" s="404"/>
      <c r="CY13" s="404"/>
      <c r="CZ13" s="404"/>
      <c r="DA13" s="405"/>
      <c r="DB13" s="403">
        <v>0.6</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430380</v>
      </c>
      <c r="S14" s="494"/>
      <c r="T14" s="494"/>
      <c r="U14" s="494"/>
      <c r="V14" s="495"/>
      <c r="W14" s="497"/>
      <c r="X14" s="395"/>
      <c r="Y14" s="395"/>
      <c r="Z14" s="395"/>
      <c r="AA14" s="395"/>
      <c r="AB14" s="396"/>
      <c r="AC14" s="486">
        <v>0.8</v>
      </c>
      <c r="AD14" s="487"/>
      <c r="AE14" s="487"/>
      <c r="AF14" s="487"/>
      <c r="AG14" s="488"/>
      <c r="AH14" s="486">
        <v>0.8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421481</v>
      </c>
      <c r="S15" s="494"/>
      <c r="T15" s="494"/>
      <c r="U15" s="494"/>
      <c r="V15" s="495"/>
      <c r="W15" s="496" t="s">
        <v>137</v>
      </c>
      <c r="X15" s="392"/>
      <c r="Y15" s="392"/>
      <c r="Z15" s="392"/>
      <c r="AA15" s="392"/>
      <c r="AB15" s="393"/>
      <c r="AC15" s="359">
        <v>30154</v>
      </c>
      <c r="AD15" s="360"/>
      <c r="AE15" s="360"/>
      <c r="AF15" s="360"/>
      <c r="AG15" s="361"/>
      <c r="AH15" s="359">
        <v>30831</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63194511</v>
      </c>
      <c r="BO15" s="436"/>
      <c r="BP15" s="436"/>
      <c r="BQ15" s="436"/>
      <c r="BR15" s="436"/>
      <c r="BS15" s="436"/>
      <c r="BT15" s="436"/>
      <c r="BU15" s="437"/>
      <c r="BV15" s="435">
        <v>62944293</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17.2</v>
      </c>
      <c r="AD16" s="487"/>
      <c r="AE16" s="487"/>
      <c r="AF16" s="487"/>
      <c r="AG16" s="488"/>
      <c r="AH16" s="486">
        <v>19</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69063778</v>
      </c>
      <c r="BO16" s="407"/>
      <c r="BP16" s="407"/>
      <c r="BQ16" s="407"/>
      <c r="BR16" s="407"/>
      <c r="BS16" s="407"/>
      <c r="BT16" s="407"/>
      <c r="BU16" s="408"/>
      <c r="BV16" s="406">
        <v>66817299</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118</v>
      </c>
      <c r="S17" s="484"/>
      <c r="T17" s="484"/>
      <c r="U17" s="484"/>
      <c r="V17" s="485"/>
      <c r="W17" s="496" t="s">
        <v>144</v>
      </c>
      <c r="X17" s="392"/>
      <c r="Y17" s="392"/>
      <c r="Z17" s="392"/>
      <c r="AA17" s="392"/>
      <c r="AB17" s="393"/>
      <c r="AC17" s="359">
        <v>144237</v>
      </c>
      <c r="AD17" s="360"/>
      <c r="AE17" s="360"/>
      <c r="AF17" s="360"/>
      <c r="AG17" s="361"/>
      <c r="AH17" s="359">
        <v>129828</v>
      </c>
      <c r="AI17" s="360"/>
      <c r="AJ17" s="360"/>
      <c r="AK17" s="360"/>
      <c r="AL17" s="419"/>
      <c r="AM17" s="463"/>
      <c r="AN17" s="363"/>
      <c r="AO17" s="363"/>
      <c r="AP17" s="363"/>
      <c r="AQ17" s="363"/>
      <c r="AR17" s="363"/>
      <c r="AS17" s="363"/>
      <c r="AT17" s="364"/>
      <c r="AU17" s="464"/>
      <c r="AV17" s="465"/>
      <c r="AW17" s="465"/>
      <c r="AX17" s="465"/>
      <c r="AY17" s="420" t="s">
        <v>145</v>
      </c>
      <c r="AZ17" s="421"/>
      <c r="BA17" s="421"/>
      <c r="BB17" s="421"/>
      <c r="BC17" s="421"/>
      <c r="BD17" s="421"/>
      <c r="BE17" s="421"/>
      <c r="BF17" s="421"/>
      <c r="BG17" s="421"/>
      <c r="BH17" s="421"/>
      <c r="BI17" s="421"/>
      <c r="BJ17" s="421"/>
      <c r="BK17" s="421"/>
      <c r="BL17" s="421"/>
      <c r="BM17" s="422"/>
      <c r="BN17" s="406">
        <v>81146477</v>
      </c>
      <c r="BO17" s="407"/>
      <c r="BP17" s="407"/>
      <c r="BQ17" s="407"/>
      <c r="BR17" s="407"/>
      <c r="BS17" s="407"/>
      <c r="BT17" s="407"/>
      <c r="BU17" s="408"/>
      <c r="BV17" s="406">
        <v>80783393</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146</v>
      </c>
      <c r="C18" s="457"/>
      <c r="D18" s="457"/>
      <c r="E18" s="458"/>
      <c r="F18" s="458"/>
      <c r="G18" s="458"/>
      <c r="H18" s="458"/>
      <c r="I18" s="458"/>
      <c r="J18" s="458"/>
      <c r="K18" s="458"/>
      <c r="L18" s="459">
        <v>71.55</v>
      </c>
      <c r="M18" s="459"/>
      <c r="N18" s="459"/>
      <c r="O18" s="459"/>
      <c r="P18" s="459"/>
      <c r="Q18" s="459"/>
      <c r="R18" s="460"/>
      <c r="S18" s="460"/>
      <c r="T18" s="460"/>
      <c r="U18" s="460"/>
      <c r="V18" s="461"/>
      <c r="W18" s="477"/>
      <c r="X18" s="478"/>
      <c r="Y18" s="478"/>
      <c r="Z18" s="478"/>
      <c r="AA18" s="478"/>
      <c r="AB18" s="502"/>
      <c r="AC18" s="376">
        <v>82.1</v>
      </c>
      <c r="AD18" s="377"/>
      <c r="AE18" s="377"/>
      <c r="AF18" s="377"/>
      <c r="AG18" s="462"/>
      <c r="AH18" s="376">
        <v>80.2</v>
      </c>
      <c r="AI18" s="377"/>
      <c r="AJ18" s="377"/>
      <c r="AK18" s="377"/>
      <c r="AL18" s="378"/>
      <c r="AM18" s="463"/>
      <c r="AN18" s="363"/>
      <c r="AO18" s="363"/>
      <c r="AP18" s="363"/>
      <c r="AQ18" s="363"/>
      <c r="AR18" s="363"/>
      <c r="AS18" s="363"/>
      <c r="AT18" s="364"/>
      <c r="AU18" s="464"/>
      <c r="AV18" s="465"/>
      <c r="AW18" s="465"/>
      <c r="AX18" s="465"/>
      <c r="AY18" s="420" t="s">
        <v>147</v>
      </c>
      <c r="AZ18" s="421"/>
      <c r="BA18" s="421"/>
      <c r="BB18" s="421"/>
      <c r="BC18" s="421"/>
      <c r="BD18" s="421"/>
      <c r="BE18" s="421"/>
      <c r="BF18" s="421"/>
      <c r="BG18" s="421"/>
      <c r="BH18" s="421"/>
      <c r="BI18" s="421"/>
      <c r="BJ18" s="421"/>
      <c r="BK18" s="421"/>
      <c r="BL18" s="421"/>
      <c r="BM18" s="422"/>
      <c r="BN18" s="406">
        <v>84314510</v>
      </c>
      <c r="BO18" s="407"/>
      <c r="BP18" s="407"/>
      <c r="BQ18" s="407"/>
      <c r="BR18" s="407"/>
      <c r="BS18" s="407"/>
      <c r="BT18" s="407"/>
      <c r="BU18" s="408"/>
      <c r="BV18" s="406">
        <v>80145208</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148</v>
      </c>
      <c r="C19" s="457"/>
      <c r="D19" s="457"/>
      <c r="E19" s="458"/>
      <c r="F19" s="458"/>
      <c r="G19" s="458"/>
      <c r="H19" s="458"/>
      <c r="I19" s="458"/>
      <c r="J19" s="458"/>
      <c r="K19" s="458"/>
      <c r="L19" s="466">
        <v>6025</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149</v>
      </c>
      <c r="AZ19" s="421"/>
      <c r="BA19" s="421"/>
      <c r="BB19" s="421"/>
      <c r="BC19" s="421"/>
      <c r="BD19" s="421"/>
      <c r="BE19" s="421"/>
      <c r="BF19" s="421"/>
      <c r="BG19" s="421"/>
      <c r="BH19" s="421"/>
      <c r="BI19" s="421"/>
      <c r="BJ19" s="421"/>
      <c r="BK19" s="421"/>
      <c r="BL19" s="421"/>
      <c r="BM19" s="422"/>
      <c r="BN19" s="406">
        <v>117083836</v>
      </c>
      <c r="BO19" s="407"/>
      <c r="BP19" s="407"/>
      <c r="BQ19" s="407"/>
      <c r="BR19" s="407"/>
      <c r="BS19" s="407"/>
      <c r="BT19" s="407"/>
      <c r="BU19" s="408"/>
      <c r="BV19" s="406">
        <v>111467312</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150</v>
      </c>
      <c r="C20" s="457"/>
      <c r="D20" s="457"/>
      <c r="E20" s="458"/>
      <c r="F20" s="458"/>
      <c r="G20" s="458"/>
      <c r="H20" s="458"/>
      <c r="I20" s="458"/>
      <c r="J20" s="458"/>
      <c r="K20" s="458"/>
      <c r="L20" s="466">
        <v>192015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151</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152</v>
      </c>
      <c r="C22" s="383"/>
      <c r="D22" s="384"/>
      <c r="E22" s="391" t="s">
        <v>1</v>
      </c>
      <c r="F22" s="392"/>
      <c r="G22" s="392"/>
      <c r="H22" s="392"/>
      <c r="I22" s="392"/>
      <c r="J22" s="392"/>
      <c r="K22" s="393"/>
      <c r="L22" s="391" t="s">
        <v>153</v>
      </c>
      <c r="M22" s="392"/>
      <c r="N22" s="392"/>
      <c r="O22" s="392"/>
      <c r="P22" s="393"/>
      <c r="Q22" s="397" t="s">
        <v>154</v>
      </c>
      <c r="R22" s="398"/>
      <c r="S22" s="398"/>
      <c r="T22" s="398"/>
      <c r="U22" s="398"/>
      <c r="V22" s="399"/>
      <c r="W22" s="448" t="s">
        <v>155</v>
      </c>
      <c r="X22" s="383"/>
      <c r="Y22" s="384"/>
      <c r="Z22" s="391" t="s">
        <v>1</v>
      </c>
      <c r="AA22" s="392"/>
      <c r="AB22" s="392"/>
      <c r="AC22" s="392"/>
      <c r="AD22" s="392"/>
      <c r="AE22" s="392"/>
      <c r="AF22" s="392"/>
      <c r="AG22" s="393"/>
      <c r="AH22" s="409" t="s">
        <v>156</v>
      </c>
      <c r="AI22" s="392"/>
      <c r="AJ22" s="392"/>
      <c r="AK22" s="392"/>
      <c r="AL22" s="393"/>
      <c r="AM22" s="409" t="s">
        <v>157</v>
      </c>
      <c r="AN22" s="410"/>
      <c r="AO22" s="410"/>
      <c r="AP22" s="410"/>
      <c r="AQ22" s="410"/>
      <c r="AR22" s="411"/>
      <c r="AS22" s="397" t="s">
        <v>154</v>
      </c>
      <c r="AT22" s="398"/>
      <c r="AU22" s="398"/>
      <c r="AV22" s="398"/>
      <c r="AW22" s="398"/>
      <c r="AX22" s="415"/>
      <c r="AY22" s="432" t="s">
        <v>158</v>
      </c>
      <c r="AZ22" s="433"/>
      <c r="BA22" s="433"/>
      <c r="BB22" s="433"/>
      <c r="BC22" s="433"/>
      <c r="BD22" s="433"/>
      <c r="BE22" s="433"/>
      <c r="BF22" s="433"/>
      <c r="BG22" s="433"/>
      <c r="BH22" s="433"/>
      <c r="BI22" s="433"/>
      <c r="BJ22" s="433"/>
      <c r="BK22" s="433"/>
      <c r="BL22" s="433"/>
      <c r="BM22" s="434"/>
      <c r="BN22" s="435">
        <v>85016252</v>
      </c>
      <c r="BO22" s="436"/>
      <c r="BP22" s="436"/>
      <c r="BQ22" s="436"/>
      <c r="BR22" s="436"/>
      <c r="BS22" s="436"/>
      <c r="BT22" s="436"/>
      <c r="BU22" s="437"/>
      <c r="BV22" s="435">
        <v>86875562</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159</v>
      </c>
      <c r="AZ23" s="421"/>
      <c r="BA23" s="421"/>
      <c r="BB23" s="421"/>
      <c r="BC23" s="421"/>
      <c r="BD23" s="421"/>
      <c r="BE23" s="421"/>
      <c r="BF23" s="421"/>
      <c r="BG23" s="421"/>
      <c r="BH23" s="421"/>
      <c r="BI23" s="421"/>
      <c r="BJ23" s="421"/>
      <c r="BK23" s="421"/>
      <c r="BL23" s="421"/>
      <c r="BM23" s="422"/>
      <c r="BN23" s="406">
        <v>54019966</v>
      </c>
      <c r="BO23" s="407"/>
      <c r="BP23" s="407"/>
      <c r="BQ23" s="407"/>
      <c r="BR23" s="407"/>
      <c r="BS23" s="407"/>
      <c r="BT23" s="407"/>
      <c r="BU23" s="408"/>
      <c r="BV23" s="406">
        <v>56716894</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160</v>
      </c>
      <c r="F24" s="363"/>
      <c r="G24" s="363"/>
      <c r="H24" s="363"/>
      <c r="I24" s="363"/>
      <c r="J24" s="363"/>
      <c r="K24" s="364"/>
      <c r="L24" s="359">
        <v>1</v>
      </c>
      <c r="M24" s="360"/>
      <c r="N24" s="360"/>
      <c r="O24" s="360"/>
      <c r="P24" s="361"/>
      <c r="Q24" s="359">
        <v>10600</v>
      </c>
      <c r="R24" s="360"/>
      <c r="S24" s="360"/>
      <c r="T24" s="360"/>
      <c r="U24" s="360"/>
      <c r="V24" s="361"/>
      <c r="W24" s="449"/>
      <c r="X24" s="386"/>
      <c r="Y24" s="387"/>
      <c r="Z24" s="362" t="s">
        <v>161</v>
      </c>
      <c r="AA24" s="363"/>
      <c r="AB24" s="363"/>
      <c r="AC24" s="363"/>
      <c r="AD24" s="363"/>
      <c r="AE24" s="363"/>
      <c r="AF24" s="363"/>
      <c r="AG24" s="364"/>
      <c r="AH24" s="359">
        <v>2041</v>
      </c>
      <c r="AI24" s="360"/>
      <c r="AJ24" s="360"/>
      <c r="AK24" s="360"/>
      <c r="AL24" s="361"/>
      <c r="AM24" s="359">
        <v>6563856</v>
      </c>
      <c r="AN24" s="360"/>
      <c r="AO24" s="360"/>
      <c r="AP24" s="360"/>
      <c r="AQ24" s="360"/>
      <c r="AR24" s="361"/>
      <c r="AS24" s="359">
        <v>3216</v>
      </c>
      <c r="AT24" s="360"/>
      <c r="AU24" s="360"/>
      <c r="AV24" s="360"/>
      <c r="AW24" s="360"/>
      <c r="AX24" s="419"/>
      <c r="AY24" s="379" t="s">
        <v>162</v>
      </c>
      <c r="AZ24" s="380"/>
      <c r="BA24" s="380"/>
      <c r="BB24" s="380"/>
      <c r="BC24" s="380"/>
      <c r="BD24" s="380"/>
      <c r="BE24" s="380"/>
      <c r="BF24" s="380"/>
      <c r="BG24" s="380"/>
      <c r="BH24" s="380"/>
      <c r="BI24" s="380"/>
      <c r="BJ24" s="380"/>
      <c r="BK24" s="380"/>
      <c r="BL24" s="380"/>
      <c r="BM24" s="381"/>
      <c r="BN24" s="406">
        <v>58054979</v>
      </c>
      <c r="BO24" s="407"/>
      <c r="BP24" s="407"/>
      <c r="BQ24" s="407"/>
      <c r="BR24" s="407"/>
      <c r="BS24" s="407"/>
      <c r="BT24" s="407"/>
      <c r="BU24" s="408"/>
      <c r="BV24" s="406">
        <v>57594235</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163</v>
      </c>
      <c r="F25" s="363"/>
      <c r="G25" s="363"/>
      <c r="H25" s="363"/>
      <c r="I25" s="363"/>
      <c r="J25" s="363"/>
      <c r="K25" s="364"/>
      <c r="L25" s="359">
        <v>2</v>
      </c>
      <c r="M25" s="360"/>
      <c r="N25" s="360"/>
      <c r="O25" s="360"/>
      <c r="P25" s="361"/>
      <c r="Q25" s="359">
        <v>9000</v>
      </c>
      <c r="R25" s="360"/>
      <c r="S25" s="360"/>
      <c r="T25" s="360"/>
      <c r="U25" s="360"/>
      <c r="V25" s="361"/>
      <c r="W25" s="449"/>
      <c r="X25" s="386"/>
      <c r="Y25" s="387"/>
      <c r="Z25" s="362" t="s">
        <v>164</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165</v>
      </c>
      <c r="AZ25" s="433"/>
      <c r="BA25" s="433"/>
      <c r="BB25" s="433"/>
      <c r="BC25" s="433"/>
      <c r="BD25" s="433"/>
      <c r="BE25" s="433"/>
      <c r="BF25" s="433"/>
      <c r="BG25" s="433"/>
      <c r="BH25" s="433"/>
      <c r="BI25" s="433"/>
      <c r="BJ25" s="433"/>
      <c r="BK25" s="433"/>
      <c r="BL25" s="433"/>
      <c r="BM25" s="434"/>
      <c r="BN25" s="435">
        <v>79649143</v>
      </c>
      <c r="BO25" s="436"/>
      <c r="BP25" s="436"/>
      <c r="BQ25" s="436"/>
      <c r="BR25" s="436"/>
      <c r="BS25" s="436"/>
      <c r="BT25" s="436"/>
      <c r="BU25" s="437"/>
      <c r="BV25" s="435">
        <v>49364246</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166</v>
      </c>
      <c r="F26" s="363"/>
      <c r="G26" s="363"/>
      <c r="H26" s="363"/>
      <c r="I26" s="363"/>
      <c r="J26" s="363"/>
      <c r="K26" s="364"/>
      <c r="L26" s="359">
        <v>1</v>
      </c>
      <c r="M26" s="360"/>
      <c r="N26" s="360"/>
      <c r="O26" s="360"/>
      <c r="P26" s="361"/>
      <c r="Q26" s="359">
        <v>8200</v>
      </c>
      <c r="R26" s="360"/>
      <c r="S26" s="360"/>
      <c r="T26" s="360"/>
      <c r="U26" s="360"/>
      <c r="V26" s="361"/>
      <c r="W26" s="449"/>
      <c r="X26" s="386"/>
      <c r="Y26" s="387"/>
      <c r="Z26" s="362" t="s">
        <v>167</v>
      </c>
      <c r="AA26" s="417"/>
      <c r="AB26" s="417"/>
      <c r="AC26" s="417"/>
      <c r="AD26" s="417"/>
      <c r="AE26" s="417"/>
      <c r="AF26" s="417"/>
      <c r="AG26" s="418"/>
      <c r="AH26" s="359">
        <v>148</v>
      </c>
      <c r="AI26" s="360"/>
      <c r="AJ26" s="360"/>
      <c r="AK26" s="360"/>
      <c r="AL26" s="361"/>
      <c r="AM26" s="359">
        <v>466644</v>
      </c>
      <c r="AN26" s="360"/>
      <c r="AO26" s="360"/>
      <c r="AP26" s="360"/>
      <c r="AQ26" s="360"/>
      <c r="AR26" s="361"/>
      <c r="AS26" s="359">
        <v>3153</v>
      </c>
      <c r="AT26" s="360"/>
      <c r="AU26" s="360"/>
      <c r="AV26" s="360"/>
      <c r="AW26" s="360"/>
      <c r="AX26" s="419"/>
      <c r="AY26" s="446" t="s">
        <v>168</v>
      </c>
      <c r="AZ26" s="366"/>
      <c r="BA26" s="366"/>
      <c r="BB26" s="366"/>
      <c r="BC26" s="366"/>
      <c r="BD26" s="366"/>
      <c r="BE26" s="366"/>
      <c r="BF26" s="366"/>
      <c r="BG26" s="366"/>
      <c r="BH26" s="366"/>
      <c r="BI26" s="366"/>
      <c r="BJ26" s="366"/>
      <c r="BK26" s="366"/>
      <c r="BL26" s="366"/>
      <c r="BM26" s="447"/>
      <c r="BN26" s="406">
        <v>60000</v>
      </c>
      <c r="BO26" s="407"/>
      <c r="BP26" s="407"/>
      <c r="BQ26" s="407"/>
      <c r="BR26" s="407"/>
      <c r="BS26" s="407"/>
      <c r="BT26" s="407"/>
      <c r="BU26" s="408"/>
      <c r="BV26" s="406">
        <v>60000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169</v>
      </c>
      <c r="F27" s="363"/>
      <c r="G27" s="363"/>
      <c r="H27" s="363"/>
      <c r="I27" s="363"/>
      <c r="J27" s="363"/>
      <c r="K27" s="364"/>
      <c r="L27" s="359">
        <v>1</v>
      </c>
      <c r="M27" s="360"/>
      <c r="N27" s="360"/>
      <c r="O27" s="360"/>
      <c r="P27" s="361"/>
      <c r="Q27" s="359">
        <v>6400</v>
      </c>
      <c r="R27" s="360"/>
      <c r="S27" s="360"/>
      <c r="T27" s="360"/>
      <c r="U27" s="360"/>
      <c r="V27" s="361"/>
      <c r="W27" s="449"/>
      <c r="X27" s="386"/>
      <c r="Y27" s="387"/>
      <c r="Z27" s="362" t="s">
        <v>170</v>
      </c>
      <c r="AA27" s="363"/>
      <c r="AB27" s="363"/>
      <c r="AC27" s="363"/>
      <c r="AD27" s="363"/>
      <c r="AE27" s="363"/>
      <c r="AF27" s="363"/>
      <c r="AG27" s="364"/>
      <c r="AH27" s="359">
        <v>7</v>
      </c>
      <c r="AI27" s="360"/>
      <c r="AJ27" s="360"/>
      <c r="AK27" s="360"/>
      <c r="AL27" s="361"/>
      <c r="AM27" s="359">
        <v>30060</v>
      </c>
      <c r="AN27" s="360"/>
      <c r="AO27" s="360"/>
      <c r="AP27" s="360"/>
      <c r="AQ27" s="360"/>
      <c r="AR27" s="361"/>
      <c r="AS27" s="359">
        <v>4294</v>
      </c>
      <c r="AT27" s="360"/>
      <c r="AU27" s="360"/>
      <c r="AV27" s="360"/>
      <c r="AW27" s="360"/>
      <c r="AX27" s="419"/>
      <c r="AY27" s="443" t="s">
        <v>171</v>
      </c>
      <c r="AZ27" s="444"/>
      <c r="BA27" s="444"/>
      <c r="BB27" s="444"/>
      <c r="BC27" s="444"/>
      <c r="BD27" s="444"/>
      <c r="BE27" s="444"/>
      <c r="BF27" s="444"/>
      <c r="BG27" s="444"/>
      <c r="BH27" s="444"/>
      <c r="BI27" s="444"/>
      <c r="BJ27" s="444"/>
      <c r="BK27" s="444"/>
      <c r="BL27" s="444"/>
      <c r="BM27" s="445"/>
      <c r="BN27" s="440">
        <v>500000</v>
      </c>
      <c r="BO27" s="441"/>
      <c r="BP27" s="441"/>
      <c r="BQ27" s="441"/>
      <c r="BR27" s="441"/>
      <c r="BS27" s="441"/>
      <c r="BT27" s="441"/>
      <c r="BU27" s="442"/>
      <c r="BV27" s="440">
        <v>500000</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172</v>
      </c>
      <c r="F28" s="363"/>
      <c r="G28" s="363"/>
      <c r="H28" s="363"/>
      <c r="I28" s="363"/>
      <c r="J28" s="363"/>
      <c r="K28" s="364"/>
      <c r="L28" s="359">
        <v>1</v>
      </c>
      <c r="M28" s="360"/>
      <c r="N28" s="360"/>
      <c r="O28" s="360"/>
      <c r="P28" s="361"/>
      <c r="Q28" s="359">
        <v>5800</v>
      </c>
      <c r="R28" s="360"/>
      <c r="S28" s="360"/>
      <c r="T28" s="360"/>
      <c r="U28" s="360"/>
      <c r="V28" s="361"/>
      <c r="W28" s="449"/>
      <c r="X28" s="386"/>
      <c r="Y28" s="387"/>
      <c r="Z28" s="362" t="s">
        <v>173</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174</v>
      </c>
      <c r="AZ28" s="424"/>
      <c r="BA28" s="424"/>
      <c r="BB28" s="425"/>
      <c r="BC28" s="432" t="s">
        <v>46</v>
      </c>
      <c r="BD28" s="433"/>
      <c r="BE28" s="433"/>
      <c r="BF28" s="433"/>
      <c r="BG28" s="433"/>
      <c r="BH28" s="433"/>
      <c r="BI28" s="433"/>
      <c r="BJ28" s="433"/>
      <c r="BK28" s="433"/>
      <c r="BL28" s="433"/>
      <c r="BM28" s="434"/>
      <c r="BN28" s="435">
        <v>11311722</v>
      </c>
      <c r="BO28" s="436"/>
      <c r="BP28" s="436"/>
      <c r="BQ28" s="436"/>
      <c r="BR28" s="436"/>
      <c r="BS28" s="436"/>
      <c r="BT28" s="436"/>
      <c r="BU28" s="437"/>
      <c r="BV28" s="435">
        <v>10339332</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175</v>
      </c>
      <c r="F29" s="363"/>
      <c r="G29" s="363"/>
      <c r="H29" s="363"/>
      <c r="I29" s="363"/>
      <c r="J29" s="363"/>
      <c r="K29" s="364"/>
      <c r="L29" s="359">
        <v>34</v>
      </c>
      <c r="M29" s="360"/>
      <c r="N29" s="360"/>
      <c r="O29" s="360"/>
      <c r="P29" s="361"/>
      <c r="Q29" s="359">
        <v>5500</v>
      </c>
      <c r="R29" s="360"/>
      <c r="S29" s="360"/>
      <c r="T29" s="360"/>
      <c r="U29" s="360"/>
      <c r="V29" s="361"/>
      <c r="W29" s="450"/>
      <c r="X29" s="451"/>
      <c r="Y29" s="452"/>
      <c r="Z29" s="362" t="s">
        <v>176</v>
      </c>
      <c r="AA29" s="363"/>
      <c r="AB29" s="363"/>
      <c r="AC29" s="363"/>
      <c r="AD29" s="363"/>
      <c r="AE29" s="363"/>
      <c r="AF29" s="363"/>
      <c r="AG29" s="364"/>
      <c r="AH29" s="359">
        <v>2048</v>
      </c>
      <c r="AI29" s="360"/>
      <c r="AJ29" s="360"/>
      <c r="AK29" s="360"/>
      <c r="AL29" s="361"/>
      <c r="AM29" s="359">
        <v>6593916</v>
      </c>
      <c r="AN29" s="360"/>
      <c r="AO29" s="360"/>
      <c r="AP29" s="360"/>
      <c r="AQ29" s="360"/>
      <c r="AR29" s="361"/>
      <c r="AS29" s="359">
        <v>3220</v>
      </c>
      <c r="AT29" s="360"/>
      <c r="AU29" s="360"/>
      <c r="AV29" s="360"/>
      <c r="AW29" s="360"/>
      <c r="AX29" s="419"/>
      <c r="AY29" s="426"/>
      <c r="AZ29" s="427"/>
      <c r="BA29" s="427"/>
      <c r="BB29" s="428"/>
      <c r="BC29" s="420" t="s">
        <v>177</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178</v>
      </c>
      <c r="X30" s="374"/>
      <c r="Y30" s="374"/>
      <c r="Z30" s="374"/>
      <c r="AA30" s="374"/>
      <c r="AB30" s="374"/>
      <c r="AC30" s="374"/>
      <c r="AD30" s="374"/>
      <c r="AE30" s="374"/>
      <c r="AF30" s="374"/>
      <c r="AG30" s="375"/>
      <c r="AH30" s="376">
        <v>98.3</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17921617</v>
      </c>
      <c r="BO30" s="441"/>
      <c r="BP30" s="441"/>
      <c r="BQ30" s="441"/>
      <c r="BR30" s="441"/>
      <c r="BS30" s="441"/>
      <c r="BT30" s="441"/>
      <c r="BU30" s="442"/>
      <c r="BV30" s="440">
        <v>18103885</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179</v>
      </c>
      <c r="D32" s="365"/>
      <c r="E32" s="365"/>
      <c r="F32" s="365"/>
      <c r="G32" s="365"/>
      <c r="H32" s="365"/>
      <c r="I32" s="365"/>
      <c r="J32" s="365"/>
      <c r="K32" s="365"/>
      <c r="L32" s="365"/>
      <c r="M32" s="365"/>
      <c r="N32" s="365"/>
      <c r="O32" s="365"/>
      <c r="P32" s="365"/>
      <c r="Q32" s="365"/>
      <c r="R32" s="365"/>
      <c r="S32" s="365"/>
      <c r="U32" s="366" t="s">
        <v>180</v>
      </c>
      <c r="V32" s="366"/>
      <c r="W32" s="366"/>
      <c r="X32" s="366"/>
      <c r="Y32" s="366"/>
      <c r="Z32" s="366"/>
      <c r="AA32" s="366"/>
      <c r="AB32" s="366"/>
      <c r="AC32" s="366"/>
      <c r="AD32" s="366"/>
      <c r="AE32" s="366"/>
      <c r="AF32" s="366"/>
      <c r="AG32" s="366"/>
      <c r="AH32" s="366"/>
      <c r="AI32" s="366"/>
      <c r="AJ32" s="366"/>
      <c r="AK32" s="366"/>
      <c r="AM32" s="366" t="s">
        <v>181</v>
      </c>
      <c r="AN32" s="366"/>
      <c r="AO32" s="366"/>
      <c r="AP32" s="366"/>
      <c r="AQ32" s="366"/>
      <c r="AR32" s="366"/>
      <c r="AS32" s="366"/>
      <c r="AT32" s="366"/>
      <c r="AU32" s="366"/>
      <c r="AV32" s="366"/>
      <c r="AW32" s="366"/>
      <c r="AX32" s="366"/>
      <c r="AY32" s="366"/>
      <c r="AZ32" s="366"/>
      <c r="BA32" s="366"/>
      <c r="BB32" s="366"/>
      <c r="BC32" s="366"/>
      <c r="BE32" s="366" t="s">
        <v>182</v>
      </c>
      <c r="BF32" s="366"/>
      <c r="BG32" s="366"/>
      <c r="BH32" s="366"/>
      <c r="BI32" s="366"/>
      <c r="BJ32" s="366"/>
      <c r="BK32" s="366"/>
      <c r="BL32" s="366"/>
      <c r="BM32" s="366"/>
      <c r="BN32" s="366"/>
      <c r="BO32" s="366"/>
      <c r="BP32" s="366"/>
      <c r="BQ32" s="366"/>
      <c r="BR32" s="366"/>
      <c r="BS32" s="366"/>
      <c r="BT32" s="366"/>
      <c r="BU32" s="366"/>
      <c r="BW32" s="366" t="s">
        <v>183</v>
      </c>
      <c r="BX32" s="366"/>
      <c r="BY32" s="366"/>
      <c r="BZ32" s="366"/>
      <c r="CA32" s="366"/>
      <c r="CB32" s="366"/>
      <c r="CC32" s="366"/>
      <c r="CD32" s="366"/>
      <c r="CE32" s="366"/>
      <c r="CF32" s="366"/>
      <c r="CG32" s="366"/>
      <c r="CH32" s="366"/>
      <c r="CI32" s="366"/>
      <c r="CJ32" s="366"/>
      <c r="CK32" s="366"/>
      <c r="CL32" s="366"/>
      <c r="CM32" s="366"/>
      <c r="CO32" s="366" t="s">
        <v>184</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185</v>
      </c>
      <c r="D33" s="358"/>
      <c r="E33" s="357" t="s">
        <v>186</v>
      </c>
      <c r="F33" s="357"/>
      <c r="G33" s="357"/>
      <c r="H33" s="357"/>
      <c r="I33" s="357"/>
      <c r="J33" s="357"/>
      <c r="K33" s="357"/>
      <c r="L33" s="357"/>
      <c r="M33" s="357"/>
      <c r="N33" s="357"/>
      <c r="O33" s="357"/>
      <c r="P33" s="357"/>
      <c r="Q33" s="357"/>
      <c r="R33" s="357"/>
      <c r="S33" s="357"/>
      <c r="T33" s="167"/>
      <c r="U33" s="358" t="s">
        <v>185</v>
      </c>
      <c r="V33" s="358"/>
      <c r="W33" s="357" t="s">
        <v>186</v>
      </c>
      <c r="X33" s="357"/>
      <c r="Y33" s="357"/>
      <c r="Z33" s="357"/>
      <c r="AA33" s="357"/>
      <c r="AB33" s="357"/>
      <c r="AC33" s="357"/>
      <c r="AD33" s="357"/>
      <c r="AE33" s="357"/>
      <c r="AF33" s="357"/>
      <c r="AG33" s="357"/>
      <c r="AH33" s="357"/>
      <c r="AI33" s="357"/>
      <c r="AJ33" s="357"/>
      <c r="AK33" s="357"/>
      <c r="AL33" s="167"/>
      <c r="AM33" s="358" t="s">
        <v>185</v>
      </c>
      <c r="AN33" s="358"/>
      <c r="AO33" s="357" t="s">
        <v>186</v>
      </c>
      <c r="AP33" s="357"/>
      <c r="AQ33" s="357"/>
      <c r="AR33" s="357"/>
      <c r="AS33" s="357"/>
      <c r="AT33" s="357"/>
      <c r="AU33" s="357"/>
      <c r="AV33" s="357"/>
      <c r="AW33" s="357"/>
      <c r="AX33" s="357"/>
      <c r="AY33" s="357"/>
      <c r="AZ33" s="357"/>
      <c r="BA33" s="357"/>
      <c r="BB33" s="357"/>
      <c r="BC33" s="357"/>
      <c r="BD33" s="173"/>
      <c r="BE33" s="357" t="s">
        <v>187</v>
      </c>
      <c r="BF33" s="357"/>
      <c r="BG33" s="357" t="s">
        <v>188</v>
      </c>
      <c r="BH33" s="357"/>
      <c r="BI33" s="357"/>
      <c r="BJ33" s="357"/>
      <c r="BK33" s="357"/>
      <c r="BL33" s="357"/>
      <c r="BM33" s="357"/>
      <c r="BN33" s="357"/>
      <c r="BO33" s="357"/>
      <c r="BP33" s="357"/>
      <c r="BQ33" s="357"/>
      <c r="BR33" s="357"/>
      <c r="BS33" s="357"/>
      <c r="BT33" s="357"/>
      <c r="BU33" s="357"/>
      <c r="BV33" s="173"/>
      <c r="BW33" s="358" t="s">
        <v>187</v>
      </c>
      <c r="BX33" s="358"/>
      <c r="BY33" s="357" t="s">
        <v>189</v>
      </c>
      <c r="BZ33" s="357"/>
      <c r="CA33" s="357"/>
      <c r="CB33" s="357"/>
      <c r="CC33" s="357"/>
      <c r="CD33" s="357"/>
      <c r="CE33" s="357"/>
      <c r="CF33" s="357"/>
      <c r="CG33" s="357"/>
      <c r="CH33" s="357"/>
      <c r="CI33" s="357"/>
      <c r="CJ33" s="357"/>
      <c r="CK33" s="357"/>
      <c r="CL33" s="357"/>
      <c r="CM33" s="357"/>
      <c r="CN33" s="167"/>
      <c r="CO33" s="358" t="s">
        <v>185</v>
      </c>
      <c r="CP33" s="358"/>
      <c r="CQ33" s="357" t="s">
        <v>190</v>
      </c>
      <c r="CR33" s="357"/>
      <c r="CS33" s="357"/>
      <c r="CT33" s="357"/>
      <c r="CU33" s="357"/>
      <c r="CV33" s="357"/>
      <c r="CW33" s="357"/>
      <c r="CX33" s="357"/>
      <c r="CY33" s="357"/>
      <c r="CZ33" s="357"/>
      <c r="DA33" s="357"/>
      <c r="DB33" s="357"/>
      <c r="DC33" s="357"/>
      <c r="DD33" s="357"/>
      <c r="DE33" s="357"/>
      <c r="DF33" s="167"/>
      <c r="DG33" s="356" t="s">
        <v>191</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町田市国民健康保険事業会計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町田市病院事業会計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東京都後期高齢者医療広域連合（一般会計）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町田市土地開発公社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鶴川駅南土地区画整理事業会計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町田市介護保険事業会計</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町田市下水道事業会計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東京都後期高齢者医療広域連合
（後期高齢者医療特別会計）</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町田まちづくり公社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町田市後期高齢者医療事業会計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東京たま広域資源循環組合</v>
      </c>
      <c r="BZ36" s="355"/>
      <c r="CA36" s="355"/>
      <c r="CB36" s="355"/>
      <c r="CC36" s="355"/>
      <c r="CD36" s="355"/>
      <c r="CE36" s="355"/>
      <c r="CF36" s="355"/>
      <c r="CG36" s="355"/>
      <c r="CH36" s="355"/>
      <c r="CI36" s="355"/>
      <c r="CJ36" s="355"/>
      <c r="CK36" s="355"/>
      <c r="CL36" s="355"/>
      <c r="CM36" s="355"/>
      <c r="CN36" s="163"/>
      <c r="CO36" s="354">
        <f t="shared" si="3"/>
        <v>19</v>
      </c>
      <c r="CP36" s="354"/>
      <c r="CQ36" s="355" t="str">
        <f>IF('各会計、関係団体の財政状況及び健全化判断比率'!BS9="","",'各会計、関係団体の財政状況及び健全化判断比率'!BS9)</f>
        <v>町田市勤労者福祉サービスセンター</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多摩ニュータウン環境組合</v>
      </c>
      <c r="BZ37" s="355"/>
      <c r="CA37" s="355"/>
      <c r="CB37" s="355"/>
      <c r="CC37" s="355"/>
      <c r="CD37" s="355"/>
      <c r="CE37" s="355"/>
      <c r="CF37" s="355"/>
      <c r="CG37" s="355"/>
      <c r="CH37" s="355"/>
      <c r="CI37" s="355"/>
      <c r="CJ37" s="355"/>
      <c r="CK37" s="355"/>
      <c r="CL37" s="355"/>
      <c r="CM37" s="355"/>
      <c r="CN37" s="163"/>
      <c r="CO37" s="354">
        <f t="shared" si="3"/>
        <v>20</v>
      </c>
      <c r="CP37" s="354"/>
      <c r="CQ37" s="355" t="str">
        <f>IF('各会計、関係団体の財政状況及び健全化判断比率'!BS10="","",'各会計、関係団体の財政状況及び健全化判断比率'!BS10)</f>
        <v>エルム・スリー管理</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南多摩斎場組合</v>
      </c>
      <c r="BZ38" s="355"/>
      <c r="CA38" s="355"/>
      <c r="CB38" s="355"/>
      <c r="CC38" s="355"/>
      <c r="CD38" s="355"/>
      <c r="CE38" s="355"/>
      <c r="CF38" s="355"/>
      <c r="CG38" s="355"/>
      <c r="CH38" s="355"/>
      <c r="CI38" s="355"/>
      <c r="CJ38" s="355"/>
      <c r="CK38" s="355"/>
      <c r="CL38" s="355"/>
      <c r="CM38" s="355"/>
      <c r="CN38" s="163"/>
      <c r="CO38" s="354">
        <f t="shared" si="3"/>
        <v>21</v>
      </c>
      <c r="CP38" s="354"/>
      <c r="CQ38" s="355" t="str">
        <f>IF('各会計、関係団体の財政状況及び健全化判断比率'!BS11="","",'各会計、関係団体の財政状況及び健全化判断比率'!BS11)</f>
        <v>町田センタービル</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13</v>
      </c>
      <c r="BX39" s="354"/>
      <c r="BY39" s="355" t="str">
        <f>IF('各会計、関係団体の財政状況及び健全化判断比率'!B73="","",'各会計、関係団体の財政状況及び健全化判断比率'!B73)</f>
        <v>東京市町村総合事務組合（一般会計）</v>
      </c>
      <c r="BZ39" s="355"/>
      <c r="CA39" s="355"/>
      <c r="CB39" s="355"/>
      <c r="CC39" s="355"/>
      <c r="CD39" s="355"/>
      <c r="CE39" s="355"/>
      <c r="CF39" s="355"/>
      <c r="CG39" s="355"/>
      <c r="CH39" s="355"/>
      <c r="CI39" s="355"/>
      <c r="CJ39" s="355"/>
      <c r="CK39" s="355"/>
      <c r="CL39" s="355"/>
      <c r="CM39" s="355"/>
      <c r="CN39" s="163"/>
      <c r="CO39" s="354">
        <f t="shared" si="3"/>
        <v>22</v>
      </c>
      <c r="CP39" s="354"/>
      <c r="CQ39" s="355" t="str">
        <f>IF('各会計、関係団体の財政状況及び健全化判断比率'!BS12="","",'各会計、関係団体の財政状況及び健全化判断比率'!BS12)</f>
        <v>町田市文化・国際交流財団</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14</v>
      </c>
      <c r="BX40" s="354"/>
      <c r="BY40" s="355" t="str">
        <f>IF('各会計、関係団体の財政状況及び健全化判断比率'!B74="","",'各会計、関係団体の財政状況及び健全化判断比率'!B74)</f>
        <v>東京市町村総合事務組合（交通災害共済事業特別会計）</v>
      </c>
      <c r="BZ40" s="355"/>
      <c r="CA40" s="355"/>
      <c r="CB40" s="355"/>
      <c r="CC40" s="355"/>
      <c r="CD40" s="355"/>
      <c r="CE40" s="355"/>
      <c r="CF40" s="355"/>
      <c r="CG40" s="355"/>
      <c r="CH40" s="355"/>
      <c r="CI40" s="355"/>
      <c r="CJ40" s="355"/>
      <c r="CK40" s="355"/>
      <c r="CL40" s="355"/>
      <c r="CM40" s="355"/>
      <c r="CN40" s="163"/>
      <c r="CO40" s="354">
        <f t="shared" si="3"/>
        <v>23</v>
      </c>
      <c r="CP40" s="354"/>
      <c r="CQ40" s="355" t="str">
        <f>IF('各会計、関係団体の財政状況及び健全化判断比率'!BS13="","",'各会計、関係団体の財政状況及び健全化判断比率'!BS13)</f>
        <v>町田市観光コンベンション協会</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15</v>
      </c>
      <c r="BX41" s="354"/>
      <c r="BY41" s="355" t="str">
        <f>IF('各会計、関係団体の財政状況及び健全化判断比率'!B75="","",'各会計、関係団体の財政状況及び健全化判断比率'!B75)</f>
        <v>東京都十一市競輪事業組合</v>
      </c>
      <c r="BZ41" s="355"/>
      <c r="CA41" s="355"/>
      <c r="CB41" s="355"/>
      <c r="CC41" s="355"/>
      <c r="CD41" s="355"/>
      <c r="CE41" s="355"/>
      <c r="CF41" s="355"/>
      <c r="CG41" s="355"/>
      <c r="CH41" s="355"/>
      <c r="CI41" s="355"/>
      <c r="CJ41" s="355"/>
      <c r="CK41" s="355"/>
      <c r="CL41" s="355"/>
      <c r="CM41" s="355"/>
      <c r="CN41" s="163"/>
      <c r="CO41" s="354">
        <f t="shared" si="3"/>
        <v>24</v>
      </c>
      <c r="CP41" s="354"/>
      <c r="CQ41" s="355" t="str">
        <f>IF('各会計、関係団体の財政状況及び健全化判断比率'!BS14="","",'各会計、関係団体の財政状況及び健全化判断比率'!BS14)</f>
        <v>まちだエコライフ推進公社</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16</v>
      </c>
      <c r="BX42" s="354"/>
      <c r="BY42" s="355" t="str">
        <f>IF('各会計、関係団体の財政状況及び健全化判断比率'!B76="","",'各会計、関係団体の財政状況及び健全化判断比率'!B76)</f>
        <v>東京都六市競艇事業組合</v>
      </c>
      <c r="BZ42" s="355"/>
      <c r="CA42" s="355"/>
      <c r="CB42" s="355"/>
      <c r="CC42" s="355"/>
      <c r="CD42" s="355"/>
      <c r="CE42" s="355"/>
      <c r="CF42" s="355"/>
      <c r="CG42" s="355"/>
      <c r="CH42" s="355"/>
      <c r="CI42" s="355"/>
      <c r="CJ42" s="355"/>
      <c r="CK42" s="355"/>
      <c r="CL42" s="355"/>
      <c r="CM42" s="355"/>
      <c r="CN42" s="163"/>
      <c r="CO42" s="354">
        <f t="shared" si="3"/>
        <v>25</v>
      </c>
      <c r="CP42" s="354"/>
      <c r="CQ42" s="355" t="str">
        <f>IF('各会計、関係団体の財政状況及び健全化判断比率'!BS15="","",'各会計、関係団体の財政状況及び健全化判断比率'!BS15)</f>
        <v>町田新産業創造センター</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f t="shared" si="3"/>
        <v>26</v>
      </c>
      <c r="CP43" s="354"/>
      <c r="CQ43" s="355" t="str">
        <f>IF('各会計、関係団体の財政状況及び健全化判断比率'!BS16="","",'各会計、関係団体の財政状況及び健全化判断比率'!BS16)</f>
        <v>町田市地域活動サポートオフィス</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192</v>
      </c>
      <c r="E46" s="351" t="s">
        <v>193</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194</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195</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196</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197</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198</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199</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200</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CY9RIWH11CHZNH9Q3j0bT/qEvhDDbJDQRDA6Vt1MzCEfUztq5rIwrpypVr46xMAYads5G0MeGkBGGkeJT4wc2w==" saltValue="G1togI31tmBY/MZfRfzE+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530</v>
      </c>
      <c r="D34" s="1136"/>
      <c r="E34" s="1137"/>
      <c r="F34" s="32">
        <v>5.13</v>
      </c>
      <c r="G34" s="33">
        <v>9.73</v>
      </c>
      <c r="H34" s="33">
        <v>9.44</v>
      </c>
      <c r="I34" s="33">
        <v>7.55</v>
      </c>
      <c r="J34" s="34">
        <v>8.81</v>
      </c>
      <c r="K34" s="22"/>
      <c r="L34" s="22"/>
      <c r="M34" s="22"/>
      <c r="N34" s="22"/>
      <c r="O34" s="22"/>
      <c r="P34" s="22"/>
    </row>
    <row r="35" spans="1:16" ht="39" customHeight="1" x14ac:dyDescent="0.2">
      <c r="A35" s="22"/>
      <c r="B35" s="35"/>
      <c r="C35" s="1132" t="s">
        <v>531</v>
      </c>
      <c r="D35" s="1132"/>
      <c r="E35" s="1133"/>
      <c r="F35" s="36">
        <v>3.66</v>
      </c>
      <c r="G35" s="37">
        <v>5.28</v>
      </c>
      <c r="H35" s="37">
        <v>5.55</v>
      </c>
      <c r="I35" s="37">
        <v>4.09</v>
      </c>
      <c r="J35" s="38">
        <v>1.76</v>
      </c>
      <c r="K35" s="22"/>
      <c r="L35" s="22"/>
      <c r="M35" s="22"/>
      <c r="N35" s="22"/>
      <c r="O35" s="22"/>
      <c r="P35" s="22"/>
    </row>
    <row r="36" spans="1:16" ht="39" customHeight="1" x14ac:dyDescent="0.2">
      <c r="A36" s="22"/>
      <c r="B36" s="35"/>
      <c r="C36" s="1132" t="s">
        <v>532</v>
      </c>
      <c r="D36" s="1132"/>
      <c r="E36" s="1133"/>
      <c r="F36" s="36">
        <v>1.25</v>
      </c>
      <c r="G36" s="37">
        <v>1.66</v>
      </c>
      <c r="H36" s="37">
        <v>1.35</v>
      </c>
      <c r="I36" s="37">
        <v>2.86</v>
      </c>
      <c r="J36" s="38">
        <v>1.25</v>
      </c>
      <c r="K36" s="22"/>
      <c r="L36" s="22"/>
      <c r="M36" s="22"/>
      <c r="N36" s="22"/>
      <c r="O36" s="22"/>
      <c r="P36" s="22"/>
    </row>
    <row r="37" spans="1:16" ht="39" customHeight="1" x14ac:dyDescent="0.2">
      <c r="A37" s="22"/>
      <c r="B37" s="35"/>
      <c r="C37" s="1132" t="s">
        <v>533</v>
      </c>
      <c r="D37" s="1132"/>
      <c r="E37" s="1133"/>
      <c r="F37" s="36">
        <v>1.83</v>
      </c>
      <c r="G37" s="37">
        <v>1.63</v>
      </c>
      <c r="H37" s="37">
        <v>1.43</v>
      </c>
      <c r="I37" s="37">
        <v>1.05</v>
      </c>
      <c r="J37" s="38">
        <v>0.94</v>
      </c>
      <c r="K37" s="22"/>
      <c r="L37" s="22"/>
      <c r="M37" s="22"/>
      <c r="N37" s="22"/>
      <c r="O37" s="22"/>
      <c r="P37" s="22"/>
    </row>
    <row r="38" spans="1:16" ht="39" customHeight="1" x14ac:dyDescent="0.2">
      <c r="A38" s="22"/>
      <c r="B38" s="35"/>
      <c r="C38" s="1132" t="s">
        <v>534</v>
      </c>
      <c r="D38" s="1132"/>
      <c r="E38" s="1133"/>
      <c r="F38" s="36">
        <v>0.91</v>
      </c>
      <c r="G38" s="37">
        <v>1.26</v>
      </c>
      <c r="H38" s="37">
        <v>0.59</v>
      </c>
      <c r="I38" s="37">
        <v>0.53</v>
      </c>
      <c r="J38" s="38">
        <v>0.49</v>
      </c>
      <c r="K38" s="22"/>
      <c r="L38" s="22"/>
      <c r="M38" s="22"/>
      <c r="N38" s="22"/>
      <c r="O38" s="22"/>
      <c r="P38" s="22"/>
    </row>
    <row r="39" spans="1:16" ht="39" customHeight="1" x14ac:dyDescent="0.2">
      <c r="A39" s="22"/>
      <c r="B39" s="35"/>
      <c r="C39" s="1132" t="s">
        <v>535</v>
      </c>
      <c r="D39" s="1132"/>
      <c r="E39" s="1133"/>
      <c r="F39" s="36">
        <v>0</v>
      </c>
      <c r="G39" s="37">
        <v>0.12</v>
      </c>
      <c r="H39" s="37">
        <v>0.17</v>
      </c>
      <c r="I39" s="37">
        <v>0.12</v>
      </c>
      <c r="J39" s="38">
        <v>0.14000000000000001</v>
      </c>
      <c r="K39" s="22"/>
      <c r="L39" s="22"/>
      <c r="M39" s="22"/>
      <c r="N39" s="22"/>
      <c r="O39" s="22"/>
      <c r="P39" s="22"/>
    </row>
    <row r="40" spans="1:16" ht="39" customHeight="1" x14ac:dyDescent="0.2">
      <c r="A40" s="22"/>
      <c r="B40" s="35"/>
      <c r="C40" s="1132" t="s">
        <v>536</v>
      </c>
      <c r="D40" s="1132"/>
      <c r="E40" s="1133"/>
      <c r="F40" s="36">
        <v>0</v>
      </c>
      <c r="G40" s="37">
        <v>0</v>
      </c>
      <c r="H40" s="37">
        <v>0</v>
      </c>
      <c r="I40" s="37">
        <v>0</v>
      </c>
      <c r="J40" s="38">
        <v>0.05</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538</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sr2glICsTQ9saJ8CBabE5e4tcmipe72x350CFRUUaGj5tTFham3Zy51n2yGi80+rfSe5nsPHT1Xg6z7ccb3yg==" saltValue="HkHGWmBoJXYiNOYAvVkd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7647</v>
      </c>
      <c r="L45" s="58">
        <v>7201</v>
      </c>
      <c r="M45" s="58">
        <v>7074</v>
      </c>
      <c r="N45" s="58">
        <v>7734</v>
      </c>
      <c r="O45" s="59">
        <v>8163</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1133</v>
      </c>
      <c r="L48" s="62">
        <v>975</v>
      </c>
      <c r="M48" s="62">
        <v>1338</v>
      </c>
      <c r="N48" s="62">
        <v>872</v>
      </c>
      <c r="O48" s="63">
        <v>911</v>
      </c>
      <c r="P48" s="46"/>
      <c r="Q48" s="46"/>
      <c r="R48" s="46"/>
      <c r="S48" s="46"/>
      <c r="T48" s="46"/>
      <c r="U48" s="46"/>
    </row>
    <row r="49" spans="1:21" ht="30.75" customHeight="1" x14ac:dyDescent="0.2">
      <c r="A49" s="46"/>
      <c r="B49" s="1163"/>
      <c r="C49" s="1164"/>
      <c r="D49" s="60"/>
      <c r="E49" s="1140" t="s">
        <v>14</v>
      </c>
      <c r="F49" s="1140"/>
      <c r="G49" s="1140"/>
      <c r="H49" s="1140"/>
      <c r="I49" s="1140"/>
      <c r="J49" s="1141"/>
      <c r="K49" s="61">
        <v>38</v>
      </c>
      <c r="L49" s="62">
        <v>2</v>
      </c>
      <c r="M49" s="62">
        <v>3</v>
      </c>
      <c r="N49" s="62">
        <v>3</v>
      </c>
      <c r="O49" s="63">
        <v>3</v>
      </c>
      <c r="P49" s="46"/>
      <c r="Q49" s="46"/>
      <c r="R49" s="46"/>
      <c r="S49" s="46"/>
      <c r="T49" s="46"/>
      <c r="U49" s="46"/>
    </row>
    <row r="50" spans="1:21" ht="30.75" customHeight="1" x14ac:dyDescent="0.2">
      <c r="A50" s="46"/>
      <c r="B50" s="1163"/>
      <c r="C50" s="1164"/>
      <c r="D50" s="60"/>
      <c r="E50" s="1140" t="s">
        <v>15</v>
      </c>
      <c r="F50" s="1140"/>
      <c r="G50" s="1140"/>
      <c r="H50" s="1140"/>
      <c r="I50" s="1140"/>
      <c r="J50" s="1141"/>
      <c r="K50" s="61">
        <v>244</v>
      </c>
      <c r="L50" s="62">
        <v>217</v>
      </c>
      <c r="M50" s="62">
        <v>258</v>
      </c>
      <c r="N50" s="62">
        <v>351</v>
      </c>
      <c r="O50" s="63">
        <v>337</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7924</v>
      </c>
      <c r="L52" s="62">
        <v>7558</v>
      </c>
      <c r="M52" s="62">
        <v>8294</v>
      </c>
      <c r="N52" s="62">
        <v>8622</v>
      </c>
      <c r="O52" s="63">
        <v>8886</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1138</v>
      </c>
      <c r="L53" s="67">
        <v>837</v>
      </c>
      <c r="M53" s="67">
        <v>379</v>
      </c>
      <c r="N53" s="67">
        <v>338</v>
      </c>
      <c r="O53" s="68">
        <v>528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2RR839wS/o8vzgNc3zzPkAuo9T6Sr3hXSkgl757dTqRw8LHdg9XYR9r1GcgnpOV52ffjjdf9aP9IH4PAGekvw==" saltValue="reVkR4yUQGzSuLlLemg5s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81" t="s">
        <v>30</v>
      </c>
      <c r="C41" s="1182"/>
      <c r="D41" s="103"/>
      <c r="E41" s="1183" t="s">
        <v>31</v>
      </c>
      <c r="F41" s="1183"/>
      <c r="G41" s="1183"/>
      <c r="H41" s="1184"/>
      <c r="I41" s="330">
        <v>87483</v>
      </c>
      <c r="J41" s="331">
        <v>93810</v>
      </c>
      <c r="K41" s="331">
        <v>90649</v>
      </c>
      <c r="L41" s="331">
        <v>86882</v>
      </c>
      <c r="M41" s="332">
        <v>85019</v>
      </c>
    </row>
    <row r="42" spans="2:13" ht="27.75" customHeight="1" x14ac:dyDescent="0.2">
      <c r="B42" s="1171"/>
      <c r="C42" s="1172"/>
      <c r="D42" s="104"/>
      <c r="E42" s="1175" t="s">
        <v>32</v>
      </c>
      <c r="F42" s="1175"/>
      <c r="G42" s="1175"/>
      <c r="H42" s="1176"/>
      <c r="I42" s="333">
        <v>1867</v>
      </c>
      <c r="J42" s="334">
        <v>2049</v>
      </c>
      <c r="K42" s="334">
        <v>1776</v>
      </c>
      <c r="L42" s="334">
        <v>1763</v>
      </c>
      <c r="M42" s="335">
        <v>2423</v>
      </c>
    </row>
    <row r="43" spans="2:13" ht="27.75" customHeight="1" x14ac:dyDescent="0.2">
      <c r="B43" s="1171"/>
      <c r="C43" s="1172"/>
      <c r="D43" s="104"/>
      <c r="E43" s="1175" t="s">
        <v>33</v>
      </c>
      <c r="F43" s="1175"/>
      <c r="G43" s="1175"/>
      <c r="H43" s="1176"/>
      <c r="I43" s="333">
        <v>14424</v>
      </c>
      <c r="J43" s="334">
        <v>14111</v>
      </c>
      <c r="K43" s="334">
        <v>15204</v>
      </c>
      <c r="L43" s="334">
        <v>17302</v>
      </c>
      <c r="M43" s="335">
        <v>16153</v>
      </c>
    </row>
    <row r="44" spans="2:13" ht="27.75" customHeight="1" x14ac:dyDescent="0.2">
      <c r="B44" s="1171"/>
      <c r="C44" s="1172"/>
      <c r="D44" s="104"/>
      <c r="E44" s="1175" t="s">
        <v>34</v>
      </c>
      <c r="F44" s="1175"/>
      <c r="G44" s="1175"/>
      <c r="H44" s="1176"/>
      <c r="I44" s="333">
        <v>23</v>
      </c>
      <c r="J44" s="334">
        <v>20</v>
      </c>
      <c r="K44" s="334">
        <v>17</v>
      </c>
      <c r="L44" s="334">
        <v>14</v>
      </c>
      <c r="M44" s="335">
        <v>12</v>
      </c>
    </row>
    <row r="45" spans="2:13" ht="27.75" customHeight="1" x14ac:dyDescent="0.2">
      <c r="B45" s="1171"/>
      <c r="C45" s="1172"/>
      <c r="D45" s="104"/>
      <c r="E45" s="1175" t="s">
        <v>35</v>
      </c>
      <c r="F45" s="1175"/>
      <c r="G45" s="1175"/>
      <c r="H45" s="1176"/>
      <c r="I45" s="333">
        <v>14230</v>
      </c>
      <c r="J45" s="334">
        <v>14278</v>
      </c>
      <c r="K45" s="334">
        <v>14311</v>
      </c>
      <c r="L45" s="334">
        <v>14425</v>
      </c>
      <c r="M45" s="335">
        <v>14556</v>
      </c>
    </row>
    <row r="46" spans="2:13" ht="27.75" customHeight="1" x14ac:dyDescent="0.2">
      <c r="B46" s="1171"/>
      <c r="C46" s="1172"/>
      <c r="D46" s="105"/>
      <c r="E46" s="1175" t="s">
        <v>36</v>
      </c>
      <c r="F46" s="1175"/>
      <c r="G46" s="1175"/>
      <c r="H46" s="1176"/>
      <c r="I46" s="333" t="s">
        <v>486</v>
      </c>
      <c r="J46" s="334" t="s">
        <v>486</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24788</v>
      </c>
      <c r="J50" s="334">
        <v>26477</v>
      </c>
      <c r="K50" s="334">
        <v>30553</v>
      </c>
      <c r="L50" s="334">
        <v>32278</v>
      </c>
      <c r="M50" s="335">
        <v>32922</v>
      </c>
    </row>
    <row r="51" spans="2:13" ht="27.75" customHeight="1" x14ac:dyDescent="0.2">
      <c r="B51" s="1171"/>
      <c r="C51" s="1172"/>
      <c r="D51" s="104"/>
      <c r="E51" s="1175" t="s">
        <v>42</v>
      </c>
      <c r="F51" s="1175"/>
      <c r="G51" s="1175"/>
      <c r="H51" s="1176"/>
      <c r="I51" s="333">
        <v>20066</v>
      </c>
      <c r="J51" s="334">
        <v>29724</v>
      </c>
      <c r="K51" s="334">
        <v>33656</v>
      </c>
      <c r="L51" s="334">
        <v>33222</v>
      </c>
      <c r="M51" s="335">
        <v>34681</v>
      </c>
    </row>
    <row r="52" spans="2:13" ht="27.75" customHeight="1" x14ac:dyDescent="0.2">
      <c r="B52" s="1173"/>
      <c r="C52" s="1174"/>
      <c r="D52" s="104"/>
      <c r="E52" s="1175" t="s">
        <v>43</v>
      </c>
      <c r="F52" s="1175"/>
      <c r="G52" s="1175"/>
      <c r="H52" s="1176"/>
      <c r="I52" s="333">
        <v>78319</v>
      </c>
      <c r="J52" s="334">
        <v>79673</v>
      </c>
      <c r="K52" s="334">
        <v>76196</v>
      </c>
      <c r="L52" s="334">
        <v>71863</v>
      </c>
      <c r="M52" s="335">
        <v>67490</v>
      </c>
    </row>
    <row r="53" spans="2:13" ht="27.75" customHeight="1" thickBot="1" x14ac:dyDescent="0.25">
      <c r="B53" s="1177" t="s">
        <v>19</v>
      </c>
      <c r="C53" s="1178"/>
      <c r="D53" s="108"/>
      <c r="E53" s="1179" t="s">
        <v>44</v>
      </c>
      <c r="F53" s="1179"/>
      <c r="G53" s="1179"/>
      <c r="H53" s="1180"/>
      <c r="I53" s="336">
        <v>-5146</v>
      </c>
      <c r="J53" s="337">
        <v>-11607</v>
      </c>
      <c r="K53" s="337">
        <v>-18449</v>
      </c>
      <c r="L53" s="337">
        <v>-16978</v>
      </c>
      <c r="M53" s="338">
        <v>-16931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HosBzSUaOa3vQ1Ck140b+gZTBxQ4iLbMx9pys72ndVk3Hbr/dzMmeygEwR836NzYQXSiazUT12u4Q4LxeyDbZw==" saltValue="/ftlhx29GV3T1zIVZrzAO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58" sqref="H58:H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10592</v>
      </c>
      <c r="G55" s="339">
        <v>10339</v>
      </c>
      <c r="H55" s="340">
        <v>11312</v>
      </c>
    </row>
    <row r="56" spans="2:8" ht="52.5" customHeight="1" x14ac:dyDescent="0.2">
      <c r="B56" s="120"/>
      <c r="C56" s="1198" t="s">
        <v>47</v>
      </c>
      <c r="D56" s="1198"/>
      <c r="E56" s="1199"/>
      <c r="F56" s="341" t="s">
        <v>486</v>
      </c>
      <c r="G56" s="341" t="s">
        <v>486</v>
      </c>
      <c r="H56" s="342" t="s">
        <v>486</v>
      </c>
    </row>
    <row r="57" spans="2:8" ht="53.25" customHeight="1" x14ac:dyDescent="0.2">
      <c r="B57" s="120"/>
      <c r="C57" s="1200" t="s">
        <v>48</v>
      </c>
      <c r="D57" s="1200"/>
      <c r="E57" s="1201"/>
      <c r="F57" s="343">
        <v>16139</v>
      </c>
      <c r="G57" s="343">
        <v>18104</v>
      </c>
      <c r="H57" s="344">
        <v>17922</v>
      </c>
    </row>
    <row r="58" spans="2:8" ht="45.75" customHeight="1" x14ac:dyDescent="0.2">
      <c r="B58" s="121"/>
      <c r="C58" s="1188" t="s">
        <v>565</v>
      </c>
      <c r="D58" s="1189"/>
      <c r="E58" s="1190"/>
      <c r="F58" s="345">
        <v>8421</v>
      </c>
      <c r="G58" s="345">
        <v>9645</v>
      </c>
      <c r="H58" s="346">
        <v>9384</v>
      </c>
    </row>
    <row r="59" spans="2:8" ht="45.75" customHeight="1" x14ac:dyDescent="0.2">
      <c r="B59" s="121"/>
      <c r="C59" s="1188" t="s">
        <v>566</v>
      </c>
      <c r="D59" s="1189"/>
      <c r="E59" s="1190"/>
      <c r="F59" s="345">
        <v>2896</v>
      </c>
      <c r="G59" s="345">
        <v>3362</v>
      </c>
      <c r="H59" s="346">
        <v>3362</v>
      </c>
    </row>
    <row r="60" spans="2:8" ht="45.75" customHeight="1" x14ac:dyDescent="0.2">
      <c r="B60" s="121"/>
      <c r="C60" s="1188" t="s">
        <v>567</v>
      </c>
      <c r="D60" s="1189"/>
      <c r="E60" s="1190"/>
      <c r="F60" s="345">
        <v>2027</v>
      </c>
      <c r="G60" s="345">
        <v>1892</v>
      </c>
      <c r="H60" s="346">
        <v>1817</v>
      </c>
    </row>
    <row r="61" spans="2:8" ht="45.75" customHeight="1" x14ac:dyDescent="0.2">
      <c r="B61" s="121"/>
      <c r="C61" s="1188" t="s">
        <v>568</v>
      </c>
      <c r="D61" s="1189"/>
      <c r="E61" s="1190"/>
      <c r="F61" s="345">
        <v>1001</v>
      </c>
      <c r="G61" s="345">
        <v>1253</v>
      </c>
      <c r="H61" s="346">
        <v>1306</v>
      </c>
    </row>
    <row r="62" spans="2:8" ht="45.75" customHeight="1" thickBot="1" x14ac:dyDescent="0.25">
      <c r="B62" s="122"/>
      <c r="C62" s="1191" t="s">
        <v>569</v>
      </c>
      <c r="D62" s="1192"/>
      <c r="E62" s="1193"/>
      <c r="F62" s="347">
        <v>1240</v>
      </c>
      <c r="G62" s="347">
        <v>1204</v>
      </c>
      <c r="H62" s="348">
        <v>1151</v>
      </c>
    </row>
    <row r="63" spans="2:8" ht="52.5" customHeight="1" thickBot="1" x14ac:dyDescent="0.25">
      <c r="B63" s="123"/>
      <c r="C63" s="1194" t="s">
        <v>49</v>
      </c>
      <c r="D63" s="1194"/>
      <c r="E63" s="1195"/>
      <c r="F63" s="349">
        <v>26731</v>
      </c>
      <c r="G63" s="349">
        <v>28443</v>
      </c>
      <c r="H63" s="350">
        <v>29233</v>
      </c>
    </row>
    <row r="64" spans="2:8" ht="13.2" x14ac:dyDescent="0.2"/>
  </sheetData>
  <sheetProtection algorithmName="SHA-512" hashValue="unEKl/E/vKfisEZVi49x7RHbGM8euwWJa1GPq8Nq/hCfTKBHFmqBomaE+WDmWaM41hCRSAB/qnmmBgJZJyW3zQ==" saltValue="3thfiG8TGnPcob/Ix3yh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55421</v>
      </c>
      <c r="E3" s="142"/>
      <c r="F3" s="143">
        <v>39221</v>
      </c>
      <c r="G3" s="144"/>
      <c r="H3" s="145"/>
    </row>
    <row r="4" spans="1:8" x14ac:dyDescent="0.2">
      <c r="A4" s="146"/>
      <c r="B4" s="147"/>
      <c r="C4" s="148"/>
      <c r="D4" s="149">
        <v>28961</v>
      </c>
      <c r="E4" s="150"/>
      <c r="F4" s="151">
        <v>24821</v>
      </c>
      <c r="G4" s="152"/>
      <c r="H4" s="153"/>
    </row>
    <row r="5" spans="1:8" x14ac:dyDescent="0.2">
      <c r="A5" s="134" t="s">
        <v>518</v>
      </c>
      <c r="B5" s="139"/>
      <c r="C5" s="140"/>
      <c r="D5" s="141">
        <v>72839</v>
      </c>
      <c r="E5" s="142"/>
      <c r="F5" s="143">
        <v>38566</v>
      </c>
      <c r="G5" s="144"/>
      <c r="H5" s="145"/>
    </row>
    <row r="6" spans="1:8" x14ac:dyDescent="0.2">
      <c r="A6" s="146"/>
      <c r="B6" s="147"/>
      <c r="C6" s="148"/>
      <c r="D6" s="149">
        <v>37743</v>
      </c>
      <c r="E6" s="150"/>
      <c r="F6" s="151">
        <v>24059</v>
      </c>
      <c r="G6" s="152"/>
      <c r="H6" s="153"/>
    </row>
    <row r="7" spans="1:8" x14ac:dyDescent="0.2">
      <c r="A7" s="134" t="s">
        <v>519</v>
      </c>
      <c r="B7" s="139"/>
      <c r="C7" s="140"/>
      <c r="D7" s="141">
        <v>19258</v>
      </c>
      <c r="E7" s="142"/>
      <c r="F7" s="143">
        <v>35156</v>
      </c>
      <c r="G7" s="144"/>
      <c r="H7" s="145"/>
    </row>
    <row r="8" spans="1:8" x14ac:dyDescent="0.2">
      <c r="A8" s="146"/>
      <c r="B8" s="147"/>
      <c r="C8" s="148"/>
      <c r="D8" s="149">
        <v>14766</v>
      </c>
      <c r="E8" s="150"/>
      <c r="F8" s="151">
        <v>22430</v>
      </c>
      <c r="G8" s="152"/>
      <c r="H8" s="153"/>
    </row>
    <row r="9" spans="1:8" x14ac:dyDescent="0.2">
      <c r="A9" s="134" t="s">
        <v>520</v>
      </c>
      <c r="B9" s="139"/>
      <c r="C9" s="140"/>
      <c r="D9" s="141">
        <v>21643</v>
      </c>
      <c r="E9" s="142"/>
      <c r="F9" s="143">
        <v>37029</v>
      </c>
      <c r="G9" s="144"/>
      <c r="H9" s="145"/>
    </row>
    <row r="10" spans="1:8" x14ac:dyDescent="0.2">
      <c r="A10" s="146"/>
      <c r="B10" s="147"/>
      <c r="C10" s="148"/>
      <c r="D10" s="149">
        <v>14865</v>
      </c>
      <c r="E10" s="150"/>
      <c r="F10" s="151">
        <v>23232</v>
      </c>
      <c r="G10" s="152"/>
      <c r="H10" s="153"/>
    </row>
    <row r="11" spans="1:8" x14ac:dyDescent="0.2">
      <c r="A11" s="134" t="s">
        <v>521</v>
      </c>
      <c r="B11" s="139"/>
      <c r="C11" s="140"/>
      <c r="D11" s="141">
        <v>29584</v>
      </c>
      <c r="E11" s="142"/>
      <c r="F11" s="143">
        <v>44805</v>
      </c>
      <c r="G11" s="144"/>
      <c r="H11" s="145"/>
    </row>
    <row r="12" spans="1:8" x14ac:dyDescent="0.2">
      <c r="A12" s="146"/>
      <c r="B12" s="147"/>
      <c r="C12" s="154"/>
      <c r="D12" s="149">
        <v>23483</v>
      </c>
      <c r="E12" s="150"/>
      <c r="F12" s="151">
        <v>29857</v>
      </c>
      <c r="G12" s="152"/>
      <c r="H12" s="153"/>
    </row>
    <row r="13" spans="1:8" x14ac:dyDescent="0.2">
      <c r="A13" s="134"/>
      <c r="B13" s="139"/>
      <c r="C13" s="140"/>
      <c r="D13" s="141">
        <v>39749</v>
      </c>
      <c r="E13" s="142"/>
      <c r="F13" s="143">
        <v>38955</v>
      </c>
      <c r="G13" s="155"/>
      <c r="H13" s="145"/>
    </row>
    <row r="14" spans="1:8" x14ac:dyDescent="0.2">
      <c r="A14" s="146"/>
      <c r="B14" s="147"/>
      <c r="C14" s="148"/>
      <c r="D14" s="149">
        <v>23964</v>
      </c>
      <c r="E14" s="150"/>
      <c r="F14" s="151">
        <v>24880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5.14</v>
      </c>
      <c r="C19" s="156">
        <f>ROUND(VALUE(SUBSTITUTE(実質収支比率等に係る経年分析!G$48,"▲","-")),2)</f>
        <v>9.74</v>
      </c>
      <c r="D19" s="156">
        <f>ROUND(VALUE(SUBSTITUTE(実質収支比率等に係る経年分析!H$48,"▲","-")),2)</f>
        <v>9.4499999999999993</v>
      </c>
      <c r="E19" s="156">
        <f>ROUND(VALUE(SUBSTITUTE(実質収支比率等に係る経年分析!I$48,"▲","-")),2)</f>
        <v>7.55</v>
      </c>
      <c r="F19" s="156">
        <f>ROUND(VALUE(SUBSTITUTE(実質収支比率等に係る経年分析!J$48,"▲","-")),2)</f>
        <v>8.8800000000000008</v>
      </c>
    </row>
    <row r="20" spans="1:11" x14ac:dyDescent="0.2">
      <c r="A20" s="156" t="s">
        <v>53</v>
      </c>
      <c r="B20" s="156">
        <f>ROUND(VALUE(SUBSTITUTE(実質収支比率等に係る経年分析!F$47,"▲","-")),2)</f>
        <v>11.17</v>
      </c>
      <c r="C20" s="156">
        <f>ROUND(VALUE(SUBSTITUTE(実質収支比率等に係る経年分析!G$47,"▲","-")),2)</f>
        <v>11.11</v>
      </c>
      <c r="D20" s="156">
        <f>ROUND(VALUE(SUBSTITUTE(実質収支比率等に係る経年分析!H$47,"▲","-")),2)</f>
        <v>12.75</v>
      </c>
      <c r="E20" s="156">
        <f>ROUND(VALUE(SUBSTITUTE(実質収支比率等に係る経年分析!I$47,"▲","-")),2)</f>
        <v>12.16</v>
      </c>
      <c r="F20" s="156">
        <f>ROUND(VALUE(SUBSTITUTE(実質収支比率等に係る経年分析!J$47,"▲","-")),2)</f>
        <v>13</v>
      </c>
    </row>
    <row r="21" spans="1:11" x14ac:dyDescent="0.2">
      <c r="A21" s="156" t="s">
        <v>54</v>
      </c>
      <c r="B21" s="156">
        <f>IF(ISNUMBER(VALUE(SUBSTITUTE(実質収支比率等に係る経年分析!F$49,"▲","-"))),ROUND(VALUE(SUBSTITUTE(実質収支比率等に係る経年分析!F$49,"▲","-")),2),NA())</f>
        <v>1.1200000000000001</v>
      </c>
      <c r="C21" s="156">
        <f>IF(ISNUMBER(VALUE(SUBSTITUTE(実質収支比率等に係る経年分析!G$49,"▲","-"))),ROUND(VALUE(SUBSTITUTE(実質収支比率等に係る経年分析!G$49,"▲","-")),2),NA())</f>
        <v>5.0999999999999996</v>
      </c>
      <c r="D21" s="156">
        <f>IF(ISNUMBER(VALUE(SUBSTITUTE(実質収支比率等に係る経年分析!H$49,"▲","-"))),ROUND(VALUE(SUBSTITUTE(実質収支比率等に係る経年分析!H$49,"▲","-")),2),NA())</f>
        <v>1.22</v>
      </c>
      <c r="E21" s="156">
        <f>IF(ISNUMBER(VALUE(SUBSTITUTE(実質収支比率等に係る経年分析!I$49,"▲","-"))),ROUND(VALUE(SUBSTITUTE(実質収支比率等に係る経年分析!I$49,"▲","-")),2),NA())</f>
        <v>-1.97</v>
      </c>
      <c r="F21" s="156">
        <f>IF(ISNUMBER(VALUE(SUBSTITUTE(実質収支比率等に係る経年分析!J$49,"▲","-"))),ROUND(VALUE(SUBSTITUTE(実質収支比率等に係る経年分析!J$49,"▲","-")),2),NA())</f>
        <v>2.61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鶴川駅南土地区画整理事業会計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0.05</v>
      </c>
    </row>
    <row r="31" spans="1:11" x14ac:dyDescent="0.2">
      <c r="A31" s="157" t="str">
        <f>IF(連結実質赤字比率に係る赤字・黒字の構成分析!C$39="",NA(),連結実質赤字比率に係る赤字・黒字の構成分析!C$39)</f>
        <v>町田市後期高齢者医療事業会計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0.17</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0.14000000000000001</v>
      </c>
    </row>
    <row r="32" spans="1:11" x14ac:dyDescent="0.2">
      <c r="A32" s="157" t="str">
        <f>IF(連結実質赤字比率に係る赤字・黒字の構成分析!C$38="",NA(),連結実質赤字比率に係る赤字・黒字の構成分析!C$38)</f>
        <v>町田市国民健康保険事業会計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1.26</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0.49</v>
      </c>
    </row>
    <row r="33" spans="1:16" x14ac:dyDescent="0.2">
      <c r="A33" s="157" t="str">
        <f>IF(連結実質赤字比率に係る赤字・黒字の構成分析!C$37="",NA(),連結実質赤字比率に係る赤字・黒字の構成分析!C$37)</f>
        <v>町田市介護保険事業会計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1.83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1.63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1.43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0.94</v>
      </c>
    </row>
    <row r="34" spans="1:16" x14ac:dyDescent="0.2">
      <c r="A34" s="157" t="str">
        <f>IF(連結実質赤字比率に係る赤字・黒字の構成分析!C$36="",NA(),連結実質赤字比率に係る赤字・黒字の構成分析!C$36)</f>
        <v>町田市下水道事業会計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1.25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1.66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1.35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2.86</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1.25</v>
      </c>
    </row>
    <row r="35" spans="1:16" x14ac:dyDescent="0.2">
      <c r="A35" s="157" t="str">
        <f>IF(連結実質赤字比率に係る赤字・黒字の構成分析!C$35="",NA(),連結実質赤字比率に係る赤字・黒字の構成分析!C$35)</f>
        <v>町田市病院事業会計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3.66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5.28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5.55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4.09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1.76</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5.13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9.73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9.44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7.55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8.81</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7924</v>
      </c>
      <c r="E42" s="158"/>
      <c r="F42" s="158"/>
      <c r="G42" s="158">
        <f>'実質公債費比率（分子）の構造'!L$52</f>
        <v>7558</v>
      </c>
      <c r="H42" s="158"/>
      <c r="I42" s="158"/>
      <c r="J42" s="158">
        <f>'実質公債費比率（分子）の構造'!M$52</f>
        <v>8294</v>
      </c>
      <c r="K42" s="158"/>
      <c r="L42" s="158"/>
      <c r="M42" s="158">
        <f>'実質公債費比率（分子）の構造'!N$52</f>
        <v>8622</v>
      </c>
      <c r="N42" s="158"/>
      <c r="O42" s="158"/>
      <c r="P42" s="158">
        <f>'実質公債費比率（分子）の構造'!O$52</f>
        <v>8886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244</v>
      </c>
      <c r="C44" s="158"/>
      <c r="D44" s="158"/>
      <c r="E44" s="158">
        <f>'実質公債費比率（分子）の構造'!L$50</f>
        <v>217</v>
      </c>
      <c r="F44" s="158"/>
      <c r="G44" s="158"/>
      <c r="H44" s="158">
        <f>'実質公債費比率（分子）の構造'!M$50</f>
        <v>258</v>
      </c>
      <c r="I44" s="158"/>
      <c r="J44" s="158"/>
      <c r="K44" s="158">
        <f>'実質公債費比率（分子）の構造'!N$50</f>
        <v>351</v>
      </c>
      <c r="L44" s="158"/>
      <c r="M44" s="158"/>
      <c r="N44" s="158">
        <f>'実質公債費比率（分子）の構造'!O$50</f>
        <v>337</v>
      </c>
      <c r="O44" s="158"/>
      <c r="P44" s="158"/>
    </row>
    <row r="45" spans="1:16" x14ac:dyDescent="0.2">
      <c r="A45" s="158" t="s">
        <v>63</v>
      </c>
      <c r="B45" s="158">
        <f>'実質公債費比率（分子）の構造'!K$49</f>
        <v>38</v>
      </c>
      <c r="C45" s="158"/>
      <c r="D45" s="158"/>
      <c r="E45" s="158">
        <f>'実質公債費比率（分子）の構造'!L$49</f>
        <v>2</v>
      </c>
      <c r="F45" s="158"/>
      <c r="G45" s="158"/>
      <c r="H45" s="158">
        <f>'実質公債費比率（分子）の構造'!M$49</f>
        <v>3</v>
      </c>
      <c r="I45" s="158"/>
      <c r="J45" s="158"/>
      <c r="K45" s="158">
        <f>'実質公債費比率（分子）の構造'!N$49</f>
        <v>3</v>
      </c>
      <c r="L45" s="158"/>
      <c r="M45" s="158"/>
      <c r="N45" s="158">
        <f>'実質公債費比率（分子）の構造'!O$49</f>
        <v>3</v>
      </c>
      <c r="O45" s="158"/>
      <c r="P45" s="158"/>
    </row>
    <row r="46" spans="1:16" x14ac:dyDescent="0.2">
      <c r="A46" s="158" t="s">
        <v>64</v>
      </c>
      <c r="B46" s="158">
        <f>'実質公債費比率（分子）の構造'!K$48</f>
        <v>1133</v>
      </c>
      <c r="C46" s="158"/>
      <c r="D46" s="158"/>
      <c r="E46" s="158">
        <f>'実質公債費比率（分子）の構造'!L$48</f>
        <v>975</v>
      </c>
      <c r="F46" s="158"/>
      <c r="G46" s="158"/>
      <c r="H46" s="158">
        <f>'実質公債費比率（分子）の構造'!M$48</f>
        <v>1338</v>
      </c>
      <c r="I46" s="158"/>
      <c r="J46" s="158"/>
      <c r="K46" s="158">
        <f>'実質公債費比率（分子）の構造'!N$48</f>
        <v>872</v>
      </c>
      <c r="L46" s="158"/>
      <c r="M46" s="158"/>
      <c r="N46" s="158">
        <f>'実質公債費比率（分子）の構造'!O$48</f>
        <v>911</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7647</v>
      </c>
      <c r="C49" s="158"/>
      <c r="D49" s="158"/>
      <c r="E49" s="158">
        <f>'実質公債費比率（分子）の構造'!L$45</f>
        <v>7201</v>
      </c>
      <c r="F49" s="158"/>
      <c r="G49" s="158"/>
      <c r="H49" s="158">
        <f>'実質公債費比率（分子）の構造'!M$45</f>
        <v>7074</v>
      </c>
      <c r="I49" s="158"/>
      <c r="J49" s="158"/>
      <c r="K49" s="158">
        <f>'実質公債費比率（分子）の構造'!N$45</f>
        <v>7734</v>
      </c>
      <c r="L49" s="158"/>
      <c r="M49" s="158"/>
      <c r="N49" s="158">
        <f>'実質公債費比率（分子）の構造'!O$45</f>
        <v>8163</v>
      </c>
      <c r="O49" s="158"/>
      <c r="P49" s="158"/>
    </row>
    <row r="50" spans="1:16" x14ac:dyDescent="0.2">
      <c r="A50" s="158" t="s">
        <v>67</v>
      </c>
      <c r="B50" s="158" t="e">
        <f>NA()</f>
        <v>#N/A</v>
      </c>
      <c r="C50" s="158">
        <f>IF(ISNUMBER('実質公債費比率（分子）の構造'!K$53),'実質公債費比率（分子）の構造'!K$53,NA())</f>
        <v>1138</v>
      </c>
      <c r="D50" s="158" t="e">
        <f>NA()</f>
        <v>#N/A</v>
      </c>
      <c r="E50" s="158" t="e">
        <f>NA()</f>
        <v>#N/A</v>
      </c>
      <c r="F50" s="158">
        <f>IF(ISNUMBER('実質公債費比率（分子）の構造'!L$53),'実質公債費比率（分子）の構造'!L$53,NA())</f>
        <v>837</v>
      </c>
      <c r="G50" s="158" t="e">
        <f>NA()</f>
        <v>#N/A</v>
      </c>
      <c r="H50" s="158" t="e">
        <f>NA()</f>
        <v>#N/A</v>
      </c>
      <c r="I50" s="158">
        <f>IF(ISNUMBER('実質公債費比率（分子）の構造'!M$53),'実質公債費比率（分子）の構造'!M$53,NA())</f>
        <v>379</v>
      </c>
      <c r="J50" s="158" t="e">
        <f>NA()</f>
        <v>#N/A</v>
      </c>
      <c r="K50" s="158" t="e">
        <f>NA()</f>
        <v>#N/A</v>
      </c>
      <c r="L50" s="158">
        <f>IF(ISNUMBER('実質公債費比率（分子）の構造'!N$53),'実質公債費比率（分子）の構造'!N$53,NA())</f>
        <v>338</v>
      </c>
      <c r="M50" s="158" t="e">
        <f>NA()</f>
        <v>#N/A</v>
      </c>
      <c r="N50" s="158" t="e">
        <f>NA()</f>
        <v>#N/A</v>
      </c>
      <c r="O50" s="158">
        <f>IF(ISNUMBER('実質公債費比率（分子）の構造'!O$53),'実質公債費比率（分子）の構造'!O$53,NA())</f>
        <v>528</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78319</v>
      </c>
      <c r="E56" s="157"/>
      <c r="F56" s="157"/>
      <c r="G56" s="157">
        <f>'将来負担比率（分子）の構造'!J$52</f>
        <v>79673</v>
      </c>
      <c r="H56" s="157"/>
      <c r="I56" s="157"/>
      <c r="J56" s="157">
        <f>'将来負担比率（分子）の構造'!K$52</f>
        <v>76196</v>
      </c>
      <c r="K56" s="157"/>
      <c r="L56" s="157"/>
      <c r="M56" s="157">
        <f>'将来負担比率（分子）の構造'!L$52</f>
        <v>71863</v>
      </c>
      <c r="N56" s="157"/>
      <c r="O56" s="157"/>
      <c r="P56" s="157">
        <f>'将来負担比率（分子）の構造'!M$52</f>
        <v>67490</v>
      </c>
    </row>
    <row r="57" spans="1:16" x14ac:dyDescent="0.2">
      <c r="A57" s="157" t="s">
        <v>42</v>
      </c>
      <c r="B57" s="157"/>
      <c r="C57" s="157"/>
      <c r="D57" s="157">
        <f>'将来負担比率（分子）の構造'!I$51</f>
        <v>20066</v>
      </c>
      <c r="E57" s="157"/>
      <c r="F57" s="157"/>
      <c r="G57" s="157">
        <f>'将来負担比率（分子）の構造'!J$51</f>
        <v>29724</v>
      </c>
      <c r="H57" s="157"/>
      <c r="I57" s="157"/>
      <c r="J57" s="157">
        <f>'将来負担比率（分子）の構造'!K$51</f>
        <v>33656</v>
      </c>
      <c r="K57" s="157"/>
      <c r="L57" s="157"/>
      <c r="M57" s="157">
        <f>'将来負担比率（分子）の構造'!L$51</f>
        <v>33222</v>
      </c>
      <c r="N57" s="157"/>
      <c r="O57" s="157"/>
      <c r="P57" s="157">
        <f>'将来負担比率（分子）の構造'!M$51</f>
        <v>34681</v>
      </c>
    </row>
    <row r="58" spans="1:16" x14ac:dyDescent="0.2">
      <c r="A58" s="157" t="s">
        <v>41</v>
      </c>
      <c r="B58" s="157"/>
      <c r="C58" s="157"/>
      <c r="D58" s="157">
        <f>'将来負担比率（分子）の構造'!I$50</f>
        <v>24788</v>
      </c>
      <c r="E58" s="157"/>
      <c r="F58" s="157"/>
      <c r="G58" s="157">
        <f>'将来負担比率（分子）の構造'!J$50</f>
        <v>26477</v>
      </c>
      <c r="H58" s="157"/>
      <c r="I58" s="157"/>
      <c r="J58" s="157">
        <f>'将来負担比率（分子）の構造'!K$50</f>
        <v>30553</v>
      </c>
      <c r="K58" s="157"/>
      <c r="L58" s="157"/>
      <c r="M58" s="157">
        <f>'将来負担比率（分子）の構造'!L$50</f>
        <v>32278</v>
      </c>
      <c r="N58" s="157"/>
      <c r="O58" s="157"/>
      <c r="P58" s="157">
        <f>'将来負担比率（分子）の構造'!M$50</f>
        <v>32922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14230</v>
      </c>
      <c r="C62" s="157"/>
      <c r="D62" s="157"/>
      <c r="E62" s="157">
        <f>'将来負担比率（分子）の構造'!J$45</f>
        <v>14278</v>
      </c>
      <c r="F62" s="157"/>
      <c r="G62" s="157"/>
      <c r="H62" s="157">
        <f>'将来負担比率（分子）の構造'!K$45</f>
        <v>14311</v>
      </c>
      <c r="I62" s="157"/>
      <c r="J62" s="157"/>
      <c r="K62" s="157">
        <f>'将来負担比率（分子）の構造'!L$45</f>
        <v>14425</v>
      </c>
      <c r="L62" s="157"/>
      <c r="M62" s="157"/>
      <c r="N62" s="157">
        <f>'将来負担比率（分子）の構造'!M$45</f>
        <v>14556</v>
      </c>
      <c r="O62" s="157"/>
      <c r="P62" s="157"/>
    </row>
    <row r="63" spans="1:16" x14ac:dyDescent="0.2">
      <c r="A63" s="157" t="s">
        <v>34</v>
      </c>
      <c r="B63" s="157">
        <f>'将来負担比率（分子）の構造'!I$44</f>
        <v>23</v>
      </c>
      <c r="C63" s="157"/>
      <c r="D63" s="157"/>
      <c r="E63" s="157">
        <f>'将来負担比率（分子）の構造'!J$44</f>
        <v>20</v>
      </c>
      <c r="F63" s="157"/>
      <c r="G63" s="157"/>
      <c r="H63" s="157">
        <f>'将来負担比率（分子）の構造'!K$44</f>
        <v>17</v>
      </c>
      <c r="I63" s="157"/>
      <c r="J63" s="157"/>
      <c r="K63" s="157">
        <f>'将来負担比率（分子）の構造'!L$44</f>
        <v>14</v>
      </c>
      <c r="L63" s="157"/>
      <c r="M63" s="157"/>
      <c r="N63" s="157">
        <f>'将来負担比率（分子）の構造'!M$44</f>
        <v>12</v>
      </c>
      <c r="O63" s="157"/>
      <c r="P63" s="157"/>
    </row>
    <row r="64" spans="1:16" x14ac:dyDescent="0.2">
      <c r="A64" s="157" t="s">
        <v>33</v>
      </c>
      <c r="B64" s="157">
        <f>'将来負担比率（分子）の構造'!I$43</f>
        <v>14424</v>
      </c>
      <c r="C64" s="157"/>
      <c r="D64" s="157"/>
      <c r="E64" s="157">
        <f>'将来負担比率（分子）の構造'!J$43</f>
        <v>14111</v>
      </c>
      <c r="F64" s="157"/>
      <c r="G64" s="157"/>
      <c r="H64" s="157">
        <f>'将来負担比率（分子）の構造'!K$43</f>
        <v>15204</v>
      </c>
      <c r="I64" s="157"/>
      <c r="J64" s="157"/>
      <c r="K64" s="157">
        <f>'将来負担比率（分子）の構造'!L$43</f>
        <v>17302</v>
      </c>
      <c r="L64" s="157"/>
      <c r="M64" s="157"/>
      <c r="N64" s="157">
        <f>'将来負担比率（分子）の構造'!M$43</f>
        <v>16153</v>
      </c>
      <c r="O64" s="157"/>
      <c r="P64" s="157"/>
    </row>
    <row r="65" spans="1:16" x14ac:dyDescent="0.2">
      <c r="A65" s="157" t="s">
        <v>32</v>
      </c>
      <c r="B65" s="157">
        <f>'将来負担比率（分子）の構造'!I$42</f>
        <v>1867</v>
      </c>
      <c r="C65" s="157"/>
      <c r="D65" s="157"/>
      <c r="E65" s="157">
        <f>'将来負担比率（分子）の構造'!J$42</f>
        <v>2049</v>
      </c>
      <c r="F65" s="157"/>
      <c r="G65" s="157"/>
      <c r="H65" s="157">
        <f>'将来負担比率（分子）の構造'!K$42</f>
        <v>1776</v>
      </c>
      <c r="I65" s="157"/>
      <c r="J65" s="157"/>
      <c r="K65" s="157">
        <f>'将来負担比率（分子）の構造'!L$42</f>
        <v>1763</v>
      </c>
      <c r="L65" s="157"/>
      <c r="M65" s="157"/>
      <c r="N65" s="157">
        <f>'将来負担比率（分子）の構造'!M$42</f>
        <v>2423</v>
      </c>
      <c r="O65" s="157"/>
      <c r="P65" s="157"/>
    </row>
    <row r="66" spans="1:16" x14ac:dyDescent="0.2">
      <c r="A66" s="157" t="s">
        <v>31</v>
      </c>
      <c r="B66" s="157">
        <f>'将来負担比率（分子）の構造'!I$41</f>
        <v>87483</v>
      </c>
      <c r="C66" s="157"/>
      <c r="D66" s="157"/>
      <c r="E66" s="157">
        <f>'将来負担比率（分子）の構造'!J$41</f>
        <v>93810</v>
      </c>
      <c r="F66" s="157"/>
      <c r="G66" s="157"/>
      <c r="H66" s="157">
        <f>'将来負担比率（分子）の構造'!K$41</f>
        <v>90649</v>
      </c>
      <c r="I66" s="157"/>
      <c r="J66" s="157"/>
      <c r="K66" s="157">
        <f>'将来負担比率（分子）の構造'!L$41</f>
        <v>86882</v>
      </c>
      <c r="L66" s="157"/>
      <c r="M66" s="157"/>
      <c r="N66" s="157">
        <f>'将来負担比率（分子）の構造'!M$41</f>
        <v>85019</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10592</v>
      </c>
      <c r="C72" s="161">
        <f>基金残高に係る経年分析!G55</f>
        <v>10339</v>
      </c>
      <c r="D72" s="161">
        <f>基金残高に係る経年分析!H55</f>
        <v>11312</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16139</v>
      </c>
      <c r="C74" s="161">
        <f>基金残高に係る経年分析!G57</f>
        <v>18104</v>
      </c>
      <c r="D74" s="161">
        <f>基金残高に係る経年分析!H57</f>
        <v>17922</v>
      </c>
    </row>
  </sheetData>
  <sheetProtection algorithmName="SHA-512" hashValue="9cu4z0HvCyerD0n/n33GzuiYCTINLEfr8x0uZlQf8WhkFigQtXjnunvM220wnqZaMN1UCKXdQZzQHHKJUFgxZA==" saltValue="HaXxwp1SGNhiPFZtTyh2g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201</v>
      </c>
      <c r="DI1" s="705"/>
      <c r="DJ1" s="705"/>
      <c r="DK1" s="705"/>
      <c r="DL1" s="705"/>
      <c r="DM1" s="705"/>
      <c r="DN1" s="706"/>
      <c r="DO1" s="196"/>
      <c r="DP1" s="704" t="s">
        <v>202</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204</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205</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206</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207</v>
      </c>
      <c r="S4" s="661"/>
      <c r="T4" s="661"/>
      <c r="U4" s="661"/>
      <c r="V4" s="661"/>
      <c r="W4" s="661"/>
      <c r="X4" s="661"/>
      <c r="Y4" s="662"/>
      <c r="Z4" s="660" t="s">
        <v>208</v>
      </c>
      <c r="AA4" s="661"/>
      <c r="AB4" s="661"/>
      <c r="AC4" s="662"/>
      <c r="AD4" s="660" t="s">
        <v>209</v>
      </c>
      <c r="AE4" s="661"/>
      <c r="AF4" s="661"/>
      <c r="AG4" s="661"/>
      <c r="AH4" s="661"/>
      <c r="AI4" s="661"/>
      <c r="AJ4" s="661"/>
      <c r="AK4" s="662"/>
      <c r="AL4" s="660" t="s">
        <v>208</v>
      </c>
      <c r="AM4" s="661"/>
      <c r="AN4" s="661"/>
      <c r="AO4" s="662"/>
      <c r="AP4" s="707" t="s">
        <v>210</v>
      </c>
      <c r="AQ4" s="707"/>
      <c r="AR4" s="707"/>
      <c r="AS4" s="707"/>
      <c r="AT4" s="707"/>
      <c r="AU4" s="707"/>
      <c r="AV4" s="707"/>
      <c r="AW4" s="707"/>
      <c r="AX4" s="707"/>
      <c r="AY4" s="707"/>
      <c r="AZ4" s="707"/>
      <c r="BA4" s="707"/>
      <c r="BB4" s="707"/>
      <c r="BC4" s="707"/>
      <c r="BD4" s="707"/>
      <c r="BE4" s="707"/>
      <c r="BF4" s="707"/>
      <c r="BG4" s="707" t="s">
        <v>211</v>
      </c>
      <c r="BH4" s="707"/>
      <c r="BI4" s="707"/>
      <c r="BJ4" s="707"/>
      <c r="BK4" s="707"/>
      <c r="BL4" s="707"/>
      <c r="BM4" s="707"/>
      <c r="BN4" s="707"/>
      <c r="BO4" s="707" t="s">
        <v>208</v>
      </c>
      <c r="BP4" s="707"/>
      <c r="BQ4" s="707"/>
      <c r="BR4" s="707"/>
      <c r="BS4" s="707" t="s">
        <v>212</v>
      </c>
      <c r="BT4" s="707"/>
      <c r="BU4" s="707"/>
      <c r="BV4" s="707"/>
      <c r="BW4" s="707"/>
      <c r="BX4" s="707"/>
      <c r="BY4" s="707"/>
      <c r="BZ4" s="707"/>
      <c r="CA4" s="707"/>
      <c r="CB4" s="707"/>
      <c r="CD4" s="660" t="s">
        <v>213</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214</v>
      </c>
      <c r="C5" s="667"/>
      <c r="D5" s="667"/>
      <c r="E5" s="667"/>
      <c r="F5" s="667"/>
      <c r="G5" s="667"/>
      <c r="H5" s="667"/>
      <c r="I5" s="667"/>
      <c r="J5" s="667"/>
      <c r="K5" s="667"/>
      <c r="L5" s="667"/>
      <c r="M5" s="667"/>
      <c r="N5" s="667"/>
      <c r="O5" s="667"/>
      <c r="P5" s="667"/>
      <c r="Q5" s="668"/>
      <c r="R5" s="663">
        <v>71054118</v>
      </c>
      <c r="S5" s="664"/>
      <c r="T5" s="664"/>
      <c r="U5" s="664"/>
      <c r="V5" s="664"/>
      <c r="W5" s="664"/>
      <c r="X5" s="664"/>
      <c r="Y5" s="689"/>
      <c r="Z5" s="702">
        <v>36.4</v>
      </c>
      <c r="AA5" s="702"/>
      <c r="AB5" s="702"/>
      <c r="AC5" s="702"/>
      <c r="AD5" s="703">
        <v>65451616</v>
      </c>
      <c r="AE5" s="703"/>
      <c r="AF5" s="703"/>
      <c r="AG5" s="703"/>
      <c r="AH5" s="703"/>
      <c r="AI5" s="703"/>
      <c r="AJ5" s="703"/>
      <c r="AK5" s="703"/>
      <c r="AL5" s="690">
        <v>72.8</v>
      </c>
      <c r="AM5" s="672"/>
      <c r="AN5" s="672"/>
      <c r="AO5" s="691"/>
      <c r="AP5" s="666" t="s">
        <v>215</v>
      </c>
      <c r="AQ5" s="667"/>
      <c r="AR5" s="667"/>
      <c r="AS5" s="667"/>
      <c r="AT5" s="667"/>
      <c r="AU5" s="667"/>
      <c r="AV5" s="667"/>
      <c r="AW5" s="667"/>
      <c r="AX5" s="667"/>
      <c r="AY5" s="667"/>
      <c r="AZ5" s="667"/>
      <c r="BA5" s="667"/>
      <c r="BB5" s="667"/>
      <c r="BC5" s="667"/>
      <c r="BD5" s="667"/>
      <c r="BE5" s="667"/>
      <c r="BF5" s="668"/>
      <c r="BG5" s="608">
        <v>64563121</v>
      </c>
      <c r="BH5" s="609"/>
      <c r="BI5" s="609"/>
      <c r="BJ5" s="609"/>
      <c r="BK5" s="609"/>
      <c r="BL5" s="609"/>
      <c r="BM5" s="609"/>
      <c r="BN5" s="610"/>
      <c r="BO5" s="646">
        <v>90.9</v>
      </c>
      <c r="BP5" s="646"/>
      <c r="BQ5" s="646"/>
      <c r="BR5" s="646"/>
      <c r="BS5" s="647">
        <v>373419</v>
      </c>
      <c r="BT5" s="647"/>
      <c r="BU5" s="647"/>
      <c r="BV5" s="647"/>
      <c r="BW5" s="647"/>
      <c r="BX5" s="647"/>
      <c r="BY5" s="647"/>
      <c r="BZ5" s="647"/>
      <c r="CA5" s="647"/>
      <c r="CB5" s="685"/>
      <c r="CD5" s="660" t="s">
        <v>210</v>
      </c>
      <c r="CE5" s="661"/>
      <c r="CF5" s="661"/>
      <c r="CG5" s="661"/>
      <c r="CH5" s="661"/>
      <c r="CI5" s="661"/>
      <c r="CJ5" s="661"/>
      <c r="CK5" s="661"/>
      <c r="CL5" s="661"/>
      <c r="CM5" s="661"/>
      <c r="CN5" s="661"/>
      <c r="CO5" s="661"/>
      <c r="CP5" s="661"/>
      <c r="CQ5" s="662"/>
      <c r="CR5" s="660" t="s">
        <v>216</v>
      </c>
      <c r="CS5" s="661"/>
      <c r="CT5" s="661"/>
      <c r="CU5" s="661"/>
      <c r="CV5" s="661"/>
      <c r="CW5" s="661"/>
      <c r="CX5" s="661"/>
      <c r="CY5" s="662"/>
      <c r="CZ5" s="660" t="s">
        <v>208</v>
      </c>
      <c r="DA5" s="661"/>
      <c r="DB5" s="661"/>
      <c r="DC5" s="662"/>
      <c r="DD5" s="660" t="s">
        <v>217</v>
      </c>
      <c r="DE5" s="661"/>
      <c r="DF5" s="661"/>
      <c r="DG5" s="661"/>
      <c r="DH5" s="661"/>
      <c r="DI5" s="661"/>
      <c r="DJ5" s="661"/>
      <c r="DK5" s="661"/>
      <c r="DL5" s="661"/>
      <c r="DM5" s="661"/>
      <c r="DN5" s="661"/>
      <c r="DO5" s="661"/>
      <c r="DP5" s="662"/>
      <c r="DQ5" s="660" t="s">
        <v>218</v>
      </c>
      <c r="DR5" s="661"/>
      <c r="DS5" s="661"/>
      <c r="DT5" s="661"/>
      <c r="DU5" s="661"/>
      <c r="DV5" s="661"/>
      <c r="DW5" s="661"/>
      <c r="DX5" s="661"/>
      <c r="DY5" s="661"/>
      <c r="DZ5" s="661"/>
      <c r="EA5" s="661"/>
      <c r="EB5" s="661"/>
      <c r="EC5" s="662"/>
    </row>
    <row r="6" spans="2:143" ht="11.25" customHeight="1" x14ac:dyDescent="0.2">
      <c r="B6" s="605" t="s">
        <v>219</v>
      </c>
      <c r="C6" s="606"/>
      <c r="D6" s="606"/>
      <c r="E6" s="606"/>
      <c r="F6" s="606"/>
      <c r="G6" s="606"/>
      <c r="H6" s="606"/>
      <c r="I6" s="606"/>
      <c r="J6" s="606"/>
      <c r="K6" s="606"/>
      <c r="L6" s="606"/>
      <c r="M6" s="606"/>
      <c r="N6" s="606"/>
      <c r="O6" s="606"/>
      <c r="P6" s="606"/>
      <c r="Q6" s="607"/>
      <c r="R6" s="608">
        <v>771644</v>
      </c>
      <c r="S6" s="609"/>
      <c r="T6" s="609"/>
      <c r="U6" s="609"/>
      <c r="V6" s="609"/>
      <c r="W6" s="609"/>
      <c r="X6" s="609"/>
      <c r="Y6" s="610"/>
      <c r="Z6" s="646">
        <v>0.4</v>
      </c>
      <c r="AA6" s="646"/>
      <c r="AB6" s="646"/>
      <c r="AC6" s="646"/>
      <c r="AD6" s="647">
        <v>771644</v>
      </c>
      <c r="AE6" s="647"/>
      <c r="AF6" s="647"/>
      <c r="AG6" s="647"/>
      <c r="AH6" s="647"/>
      <c r="AI6" s="647"/>
      <c r="AJ6" s="647"/>
      <c r="AK6" s="647"/>
      <c r="AL6" s="611">
        <v>0.9</v>
      </c>
      <c r="AM6" s="612"/>
      <c r="AN6" s="612"/>
      <c r="AO6" s="648"/>
      <c r="AP6" s="605" t="s">
        <v>220</v>
      </c>
      <c r="AQ6" s="606"/>
      <c r="AR6" s="606"/>
      <c r="AS6" s="606"/>
      <c r="AT6" s="606"/>
      <c r="AU6" s="606"/>
      <c r="AV6" s="606"/>
      <c r="AW6" s="606"/>
      <c r="AX6" s="606"/>
      <c r="AY6" s="606"/>
      <c r="AZ6" s="606"/>
      <c r="BA6" s="606"/>
      <c r="BB6" s="606"/>
      <c r="BC6" s="606"/>
      <c r="BD6" s="606"/>
      <c r="BE6" s="606"/>
      <c r="BF6" s="607"/>
      <c r="BG6" s="608">
        <v>64563121</v>
      </c>
      <c r="BH6" s="609"/>
      <c r="BI6" s="609"/>
      <c r="BJ6" s="609"/>
      <c r="BK6" s="609"/>
      <c r="BL6" s="609"/>
      <c r="BM6" s="609"/>
      <c r="BN6" s="610"/>
      <c r="BO6" s="646">
        <v>90.9</v>
      </c>
      <c r="BP6" s="646"/>
      <c r="BQ6" s="646"/>
      <c r="BR6" s="646"/>
      <c r="BS6" s="647">
        <v>373419</v>
      </c>
      <c r="BT6" s="647"/>
      <c r="BU6" s="647"/>
      <c r="BV6" s="647"/>
      <c r="BW6" s="647"/>
      <c r="BX6" s="647"/>
      <c r="BY6" s="647"/>
      <c r="BZ6" s="647"/>
      <c r="CA6" s="647"/>
      <c r="CB6" s="685"/>
      <c r="CD6" s="666" t="s">
        <v>221</v>
      </c>
      <c r="CE6" s="667"/>
      <c r="CF6" s="667"/>
      <c r="CG6" s="667"/>
      <c r="CH6" s="667"/>
      <c r="CI6" s="667"/>
      <c r="CJ6" s="667"/>
      <c r="CK6" s="667"/>
      <c r="CL6" s="667"/>
      <c r="CM6" s="667"/>
      <c r="CN6" s="667"/>
      <c r="CO6" s="667"/>
      <c r="CP6" s="667"/>
      <c r="CQ6" s="668"/>
      <c r="CR6" s="608">
        <v>641300</v>
      </c>
      <c r="CS6" s="609"/>
      <c r="CT6" s="609"/>
      <c r="CU6" s="609"/>
      <c r="CV6" s="609"/>
      <c r="CW6" s="609"/>
      <c r="CX6" s="609"/>
      <c r="CY6" s="610"/>
      <c r="CZ6" s="690">
        <v>0.3</v>
      </c>
      <c r="DA6" s="672"/>
      <c r="DB6" s="672"/>
      <c r="DC6" s="692"/>
      <c r="DD6" s="614" t="s">
        <v>122</v>
      </c>
      <c r="DE6" s="609"/>
      <c r="DF6" s="609"/>
      <c r="DG6" s="609"/>
      <c r="DH6" s="609"/>
      <c r="DI6" s="609"/>
      <c r="DJ6" s="609"/>
      <c r="DK6" s="609"/>
      <c r="DL6" s="609"/>
      <c r="DM6" s="609"/>
      <c r="DN6" s="609"/>
      <c r="DO6" s="609"/>
      <c r="DP6" s="610"/>
      <c r="DQ6" s="614">
        <v>641269</v>
      </c>
      <c r="DR6" s="609"/>
      <c r="DS6" s="609"/>
      <c r="DT6" s="609"/>
      <c r="DU6" s="609"/>
      <c r="DV6" s="609"/>
      <c r="DW6" s="609"/>
      <c r="DX6" s="609"/>
      <c r="DY6" s="609"/>
      <c r="DZ6" s="609"/>
      <c r="EA6" s="609"/>
      <c r="EB6" s="609"/>
      <c r="EC6" s="645"/>
    </row>
    <row r="7" spans="2:143" ht="11.25" customHeight="1" x14ac:dyDescent="0.2">
      <c r="B7" s="605" t="s">
        <v>222</v>
      </c>
      <c r="C7" s="606"/>
      <c r="D7" s="606"/>
      <c r="E7" s="606"/>
      <c r="F7" s="606"/>
      <c r="G7" s="606"/>
      <c r="H7" s="606"/>
      <c r="I7" s="606"/>
      <c r="J7" s="606"/>
      <c r="K7" s="606"/>
      <c r="L7" s="606"/>
      <c r="M7" s="606"/>
      <c r="N7" s="606"/>
      <c r="O7" s="606"/>
      <c r="P7" s="606"/>
      <c r="Q7" s="607"/>
      <c r="R7" s="608">
        <v>182280</v>
      </c>
      <c r="S7" s="609"/>
      <c r="T7" s="609"/>
      <c r="U7" s="609"/>
      <c r="V7" s="609"/>
      <c r="W7" s="609"/>
      <c r="X7" s="609"/>
      <c r="Y7" s="610"/>
      <c r="Z7" s="646">
        <v>0.1</v>
      </c>
      <c r="AA7" s="646"/>
      <c r="AB7" s="646"/>
      <c r="AC7" s="646"/>
      <c r="AD7" s="647">
        <v>182280</v>
      </c>
      <c r="AE7" s="647"/>
      <c r="AF7" s="647"/>
      <c r="AG7" s="647"/>
      <c r="AH7" s="647"/>
      <c r="AI7" s="647"/>
      <c r="AJ7" s="647"/>
      <c r="AK7" s="647"/>
      <c r="AL7" s="611">
        <v>0.2</v>
      </c>
      <c r="AM7" s="612"/>
      <c r="AN7" s="612"/>
      <c r="AO7" s="648"/>
      <c r="AP7" s="605" t="s">
        <v>223</v>
      </c>
      <c r="AQ7" s="606"/>
      <c r="AR7" s="606"/>
      <c r="AS7" s="606"/>
      <c r="AT7" s="606"/>
      <c r="AU7" s="606"/>
      <c r="AV7" s="606"/>
      <c r="AW7" s="606"/>
      <c r="AX7" s="606"/>
      <c r="AY7" s="606"/>
      <c r="AZ7" s="606"/>
      <c r="BA7" s="606"/>
      <c r="BB7" s="606"/>
      <c r="BC7" s="606"/>
      <c r="BD7" s="606"/>
      <c r="BE7" s="606"/>
      <c r="BF7" s="607"/>
      <c r="BG7" s="608">
        <v>34627874</v>
      </c>
      <c r="BH7" s="609"/>
      <c r="BI7" s="609"/>
      <c r="BJ7" s="609"/>
      <c r="BK7" s="609"/>
      <c r="BL7" s="609"/>
      <c r="BM7" s="609"/>
      <c r="BN7" s="610"/>
      <c r="BO7" s="646">
        <v>48.7</v>
      </c>
      <c r="BP7" s="646"/>
      <c r="BQ7" s="646"/>
      <c r="BR7" s="646"/>
      <c r="BS7" s="647">
        <v>373419</v>
      </c>
      <c r="BT7" s="647"/>
      <c r="BU7" s="647"/>
      <c r="BV7" s="647"/>
      <c r="BW7" s="647"/>
      <c r="BX7" s="647"/>
      <c r="BY7" s="647"/>
      <c r="BZ7" s="647"/>
      <c r="CA7" s="647"/>
      <c r="CB7" s="685"/>
      <c r="CD7" s="605" t="s">
        <v>224</v>
      </c>
      <c r="CE7" s="606"/>
      <c r="CF7" s="606"/>
      <c r="CG7" s="606"/>
      <c r="CH7" s="606"/>
      <c r="CI7" s="606"/>
      <c r="CJ7" s="606"/>
      <c r="CK7" s="606"/>
      <c r="CL7" s="606"/>
      <c r="CM7" s="606"/>
      <c r="CN7" s="606"/>
      <c r="CO7" s="606"/>
      <c r="CP7" s="606"/>
      <c r="CQ7" s="607"/>
      <c r="CR7" s="608">
        <v>22958397</v>
      </c>
      <c r="CS7" s="609"/>
      <c r="CT7" s="609"/>
      <c r="CU7" s="609"/>
      <c r="CV7" s="609"/>
      <c r="CW7" s="609"/>
      <c r="CX7" s="609"/>
      <c r="CY7" s="610"/>
      <c r="CZ7" s="646">
        <v>12.3</v>
      </c>
      <c r="DA7" s="646"/>
      <c r="DB7" s="646"/>
      <c r="DC7" s="646"/>
      <c r="DD7" s="614">
        <v>392589</v>
      </c>
      <c r="DE7" s="609"/>
      <c r="DF7" s="609"/>
      <c r="DG7" s="609"/>
      <c r="DH7" s="609"/>
      <c r="DI7" s="609"/>
      <c r="DJ7" s="609"/>
      <c r="DK7" s="609"/>
      <c r="DL7" s="609"/>
      <c r="DM7" s="609"/>
      <c r="DN7" s="609"/>
      <c r="DO7" s="609"/>
      <c r="DP7" s="610"/>
      <c r="DQ7" s="614">
        <v>20463064</v>
      </c>
      <c r="DR7" s="609"/>
      <c r="DS7" s="609"/>
      <c r="DT7" s="609"/>
      <c r="DU7" s="609"/>
      <c r="DV7" s="609"/>
      <c r="DW7" s="609"/>
      <c r="DX7" s="609"/>
      <c r="DY7" s="609"/>
      <c r="DZ7" s="609"/>
      <c r="EA7" s="609"/>
      <c r="EB7" s="609"/>
      <c r="EC7" s="645"/>
    </row>
    <row r="8" spans="2:143" ht="11.25" customHeight="1" x14ac:dyDescent="0.2">
      <c r="B8" s="605" t="s">
        <v>225</v>
      </c>
      <c r="C8" s="606"/>
      <c r="D8" s="606"/>
      <c r="E8" s="606"/>
      <c r="F8" s="606"/>
      <c r="G8" s="606"/>
      <c r="H8" s="606"/>
      <c r="I8" s="606"/>
      <c r="J8" s="606"/>
      <c r="K8" s="606"/>
      <c r="L8" s="606"/>
      <c r="M8" s="606"/>
      <c r="N8" s="606"/>
      <c r="O8" s="606"/>
      <c r="P8" s="606"/>
      <c r="Q8" s="607"/>
      <c r="R8" s="608">
        <v>938093</v>
      </c>
      <c r="S8" s="609"/>
      <c r="T8" s="609"/>
      <c r="U8" s="609"/>
      <c r="V8" s="609"/>
      <c r="W8" s="609"/>
      <c r="X8" s="609"/>
      <c r="Y8" s="610"/>
      <c r="Z8" s="646">
        <v>0.5</v>
      </c>
      <c r="AA8" s="646"/>
      <c r="AB8" s="646"/>
      <c r="AC8" s="646"/>
      <c r="AD8" s="647">
        <v>938093</v>
      </c>
      <c r="AE8" s="647"/>
      <c r="AF8" s="647"/>
      <c r="AG8" s="647"/>
      <c r="AH8" s="647"/>
      <c r="AI8" s="647"/>
      <c r="AJ8" s="647"/>
      <c r="AK8" s="647"/>
      <c r="AL8" s="611">
        <v>1</v>
      </c>
      <c r="AM8" s="612"/>
      <c r="AN8" s="612"/>
      <c r="AO8" s="648"/>
      <c r="AP8" s="605" t="s">
        <v>226</v>
      </c>
      <c r="AQ8" s="606"/>
      <c r="AR8" s="606"/>
      <c r="AS8" s="606"/>
      <c r="AT8" s="606"/>
      <c r="AU8" s="606"/>
      <c r="AV8" s="606"/>
      <c r="AW8" s="606"/>
      <c r="AX8" s="606"/>
      <c r="AY8" s="606"/>
      <c r="AZ8" s="606"/>
      <c r="BA8" s="606"/>
      <c r="BB8" s="606"/>
      <c r="BC8" s="606"/>
      <c r="BD8" s="606"/>
      <c r="BE8" s="606"/>
      <c r="BF8" s="607"/>
      <c r="BG8" s="608">
        <v>674816</v>
      </c>
      <c r="BH8" s="609"/>
      <c r="BI8" s="609"/>
      <c r="BJ8" s="609"/>
      <c r="BK8" s="609"/>
      <c r="BL8" s="609"/>
      <c r="BM8" s="609"/>
      <c r="BN8" s="610"/>
      <c r="BO8" s="646">
        <v>0.9</v>
      </c>
      <c r="BP8" s="646"/>
      <c r="BQ8" s="646"/>
      <c r="BR8" s="646"/>
      <c r="BS8" s="647" t="s">
        <v>122</v>
      </c>
      <c r="BT8" s="647"/>
      <c r="BU8" s="647"/>
      <c r="BV8" s="647"/>
      <c r="BW8" s="647"/>
      <c r="BX8" s="647"/>
      <c r="BY8" s="647"/>
      <c r="BZ8" s="647"/>
      <c r="CA8" s="647"/>
      <c r="CB8" s="685"/>
      <c r="CD8" s="605" t="s">
        <v>227</v>
      </c>
      <c r="CE8" s="606"/>
      <c r="CF8" s="606"/>
      <c r="CG8" s="606"/>
      <c r="CH8" s="606"/>
      <c r="CI8" s="606"/>
      <c r="CJ8" s="606"/>
      <c r="CK8" s="606"/>
      <c r="CL8" s="606"/>
      <c r="CM8" s="606"/>
      <c r="CN8" s="606"/>
      <c r="CO8" s="606"/>
      <c r="CP8" s="606"/>
      <c r="CQ8" s="607"/>
      <c r="CR8" s="608">
        <v>95444581</v>
      </c>
      <c r="CS8" s="609"/>
      <c r="CT8" s="609"/>
      <c r="CU8" s="609"/>
      <c r="CV8" s="609"/>
      <c r="CW8" s="609"/>
      <c r="CX8" s="609"/>
      <c r="CY8" s="610"/>
      <c r="CZ8" s="646">
        <v>51</v>
      </c>
      <c r="DA8" s="646"/>
      <c r="DB8" s="646"/>
      <c r="DC8" s="646"/>
      <c r="DD8" s="614">
        <v>353375</v>
      </c>
      <c r="DE8" s="609"/>
      <c r="DF8" s="609"/>
      <c r="DG8" s="609"/>
      <c r="DH8" s="609"/>
      <c r="DI8" s="609"/>
      <c r="DJ8" s="609"/>
      <c r="DK8" s="609"/>
      <c r="DL8" s="609"/>
      <c r="DM8" s="609"/>
      <c r="DN8" s="609"/>
      <c r="DO8" s="609"/>
      <c r="DP8" s="610"/>
      <c r="DQ8" s="614">
        <v>42865689</v>
      </c>
      <c r="DR8" s="609"/>
      <c r="DS8" s="609"/>
      <c r="DT8" s="609"/>
      <c r="DU8" s="609"/>
      <c r="DV8" s="609"/>
      <c r="DW8" s="609"/>
      <c r="DX8" s="609"/>
      <c r="DY8" s="609"/>
      <c r="DZ8" s="609"/>
      <c r="EA8" s="609"/>
      <c r="EB8" s="609"/>
      <c r="EC8" s="645"/>
    </row>
    <row r="9" spans="2:143" ht="11.25" customHeight="1" x14ac:dyDescent="0.2">
      <c r="B9" s="605" t="s">
        <v>228</v>
      </c>
      <c r="C9" s="606"/>
      <c r="D9" s="606"/>
      <c r="E9" s="606"/>
      <c r="F9" s="606"/>
      <c r="G9" s="606"/>
      <c r="H9" s="606"/>
      <c r="I9" s="606"/>
      <c r="J9" s="606"/>
      <c r="K9" s="606"/>
      <c r="L9" s="606"/>
      <c r="M9" s="606"/>
      <c r="N9" s="606"/>
      <c r="O9" s="606"/>
      <c r="P9" s="606"/>
      <c r="Q9" s="607"/>
      <c r="R9" s="608">
        <v>1367843</v>
      </c>
      <c r="S9" s="609"/>
      <c r="T9" s="609"/>
      <c r="U9" s="609"/>
      <c r="V9" s="609"/>
      <c r="W9" s="609"/>
      <c r="X9" s="609"/>
      <c r="Y9" s="610"/>
      <c r="Z9" s="646">
        <v>0.7</v>
      </c>
      <c r="AA9" s="646"/>
      <c r="AB9" s="646"/>
      <c r="AC9" s="646"/>
      <c r="AD9" s="647">
        <v>1367843</v>
      </c>
      <c r="AE9" s="647"/>
      <c r="AF9" s="647"/>
      <c r="AG9" s="647"/>
      <c r="AH9" s="647"/>
      <c r="AI9" s="647"/>
      <c r="AJ9" s="647"/>
      <c r="AK9" s="647"/>
      <c r="AL9" s="611">
        <v>1.5</v>
      </c>
      <c r="AM9" s="612"/>
      <c r="AN9" s="612"/>
      <c r="AO9" s="648"/>
      <c r="AP9" s="605" t="s">
        <v>229</v>
      </c>
      <c r="AQ9" s="606"/>
      <c r="AR9" s="606"/>
      <c r="AS9" s="606"/>
      <c r="AT9" s="606"/>
      <c r="AU9" s="606"/>
      <c r="AV9" s="606"/>
      <c r="AW9" s="606"/>
      <c r="AX9" s="606"/>
      <c r="AY9" s="606"/>
      <c r="AZ9" s="606"/>
      <c r="BA9" s="606"/>
      <c r="BB9" s="606"/>
      <c r="BC9" s="606"/>
      <c r="BD9" s="606"/>
      <c r="BE9" s="606"/>
      <c r="BF9" s="607"/>
      <c r="BG9" s="608">
        <v>30557405</v>
      </c>
      <c r="BH9" s="609"/>
      <c r="BI9" s="609"/>
      <c r="BJ9" s="609"/>
      <c r="BK9" s="609"/>
      <c r="BL9" s="609"/>
      <c r="BM9" s="609"/>
      <c r="BN9" s="610"/>
      <c r="BO9" s="646">
        <v>43</v>
      </c>
      <c r="BP9" s="646"/>
      <c r="BQ9" s="646"/>
      <c r="BR9" s="646"/>
      <c r="BS9" s="647" t="s">
        <v>122</v>
      </c>
      <c r="BT9" s="647"/>
      <c r="BU9" s="647"/>
      <c r="BV9" s="647"/>
      <c r="BW9" s="647"/>
      <c r="BX9" s="647"/>
      <c r="BY9" s="647"/>
      <c r="BZ9" s="647"/>
      <c r="CA9" s="647"/>
      <c r="CB9" s="685"/>
      <c r="CD9" s="605" t="s">
        <v>230</v>
      </c>
      <c r="CE9" s="606"/>
      <c r="CF9" s="606"/>
      <c r="CG9" s="606"/>
      <c r="CH9" s="606"/>
      <c r="CI9" s="606"/>
      <c r="CJ9" s="606"/>
      <c r="CK9" s="606"/>
      <c r="CL9" s="606"/>
      <c r="CM9" s="606"/>
      <c r="CN9" s="606"/>
      <c r="CO9" s="606"/>
      <c r="CP9" s="606"/>
      <c r="CQ9" s="607"/>
      <c r="CR9" s="608">
        <v>15824973</v>
      </c>
      <c r="CS9" s="609"/>
      <c r="CT9" s="609"/>
      <c r="CU9" s="609"/>
      <c r="CV9" s="609"/>
      <c r="CW9" s="609"/>
      <c r="CX9" s="609"/>
      <c r="CY9" s="610"/>
      <c r="CZ9" s="646">
        <v>8.5</v>
      </c>
      <c r="DA9" s="646"/>
      <c r="DB9" s="646"/>
      <c r="DC9" s="646"/>
      <c r="DD9" s="614">
        <v>1338514</v>
      </c>
      <c r="DE9" s="609"/>
      <c r="DF9" s="609"/>
      <c r="DG9" s="609"/>
      <c r="DH9" s="609"/>
      <c r="DI9" s="609"/>
      <c r="DJ9" s="609"/>
      <c r="DK9" s="609"/>
      <c r="DL9" s="609"/>
      <c r="DM9" s="609"/>
      <c r="DN9" s="609"/>
      <c r="DO9" s="609"/>
      <c r="DP9" s="610"/>
      <c r="DQ9" s="614">
        <v>10134344</v>
      </c>
      <c r="DR9" s="609"/>
      <c r="DS9" s="609"/>
      <c r="DT9" s="609"/>
      <c r="DU9" s="609"/>
      <c r="DV9" s="609"/>
      <c r="DW9" s="609"/>
      <c r="DX9" s="609"/>
      <c r="DY9" s="609"/>
      <c r="DZ9" s="609"/>
      <c r="EA9" s="609"/>
      <c r="EB9" s="609"/>
      <c r="EC9" s="645"/>
    </row>
    <row r="10" spans="2:143" ht="11.25" customHeight="1" x14ac:dyDescent="0.2">
      <c r="B10" s="605" t="s">
        <v>231</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232</v>
      </c>
      <c r="AQ10" s="606"/>
      <c r="AR10" s="606"/>
      <c r="AS10" s="606"/>
      <c r="AT10" s="606"/>
      <c r="AU10" s="606"/>
      <c r="AV10" s="606"/>
      <c r="AW10" s="606"/>
      <c r="AX10" s="606"/>
      <c r="AY10" s="606"/>
      <c r="AZ10" s="606"/>
      <c r="BA10" s="606"/>
      <c r="BB10" s="606"/>
      <c r="BC10" s="606"/>
      <c r="BD10" s="606"/>
      <c r="BE10" s="606"/>
      <c r="BF10" s="607"/>
      <c r="BG10" s="608">
        <v>1142232</v>
      </c>
      <c r="BH10" s="609"/>
      <c r="BI10" s="609"/>
      <c r="BJ10" s="609"/>
      <c r="BK10" s="609"/>
      <c r="BL10" s="609"/>
      <c r="BM10" s="609"/>
      <c r="BN10" s="610"/>
      <c r="BO10" s="646">
        <v>1.6</v>
      </c>
      <c r="BP10" s="646"/>
      <c r="BQ10" s="646"/>
      <c r="BR10" s="646"/>
      <c r="BS10" s="647" t="s">
        <v>122</v>
      </c>
      <c r="BT10" s="647"/>
      <c r="BU10" s="647"/>
      <c r="BV10" s="647"/>
      <c r="BW10" s="647"/>
      <c r="BX10" s="647"/>
      <c r="BY10" s="647"/>
      <c r="BZ10" s="647"/>
      <c r="CA10" s="647"/>
      <c r="CB10" s="685"/>
      <c r="CD10" s="605" t="s">
        <v>233</v>
      </c>
      <c r="CE10" s="606"/>
      <c r="CF10" s="606"/>
      <c r="CG10" s="606"/>
      <c r="CH10" s="606"/>
      <c r="CI10" s="606"/>
      <c r="CJ10" s="606"/>
      <c r="CK10" s="606"/>
      <c r="CL10" s="606"/>
      <c r="CM10" s="606"/>
      <c r="CN10" s="606"/>
      <c r="CO10" s="606"/>
      <c r="CP10" s="606"/>
      <c r="CQ10" s="607"/>
      <c r="CR10" s="608">
        <v>237163</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236962</v>
      </c>
      <c r="DR10" s="609"/>
      <c r="DS10" s="609"/>
      <c r="DT10" s="609"/>
      <c r="DU10" s="609"/>
      <c r="DV10" s="609"/>
      <c r="DW10" s="609"/>
      <c r="DX10" s="609"/>
      <c r="DY10" s="609"/>
      <c r="DZ10" s="609"/>
      <c r="EA10" s="609"/>
      <c r="EB10" s="609"/>
      <c r="EC10" s="645"/>
    </row>
    <row r="11" spans="2:143" ht="11.25" customHeight="1" x14ac:dyDescent="0.2">
      <c r="B11" s="605" t="s">
        <v>234</v>
      </c>
      <c r="C11" s="606"/>
      <c r="D11" s="606"/>
      <c r="E11" s="606"/>
      <c r="F11" s="606"/>
      <c r="G11" s="606"/>
      <c r="H11" s="606"/>
      <c r="I11" s="606"/>
      <c r="J11" s="606"/>
      <c r="K11" s="606"/>
      <c r="L11" s="606"/>
      <c r="M11" s="606"/>
      <c r="N11" s="606"/>
      <c r="O11" s="606"/>
      <c r="P11" s="606"/>
      <c r="Q11" s="607"/>
      <c r="R11" s="608">
        <v>10526432</v>
      </c>
      <c r="S11" s="609"/>
      <c r="T11" s="609"/>
      <c r="U11" s="609"/>
      <c r="V11" s="609"/>
      <c r="W11" s="609"/>
      <c r="X11" s="609"/>
      <c r="Y11" s="610"/>
      <c r="Z11" s="611">
        <v>5.4</v>
      </c>
      <c r="AA11" s="612"/>
      <c r="AB11" s="612"/>
      <c r="AC11" s="613"/>
      <c r="AD11" s="614">
        <v>10526432</v>
      </c>
      <c r="AE11" s="609"/>
      <c r="AF11" s="609"/>
      <c r="AG11" s="609"/>
      <c r="AH11" s="609"/>
      <c r="AI11" s="609"/>
      <c r="AJ11" s="609"/>
      <c r="AK11" s="610"/>
      <c r="AL11" s="611">
        <v>11.7</v>
      </c>
      <c r="AM11" s="612"/>
      <c r="AN11" s="612"/>
      <c r="AO11" s="648"/>
      <c r="AP11" s="605" t="s">
        <v>235</v>
      </c>
      <c r="AQ11" s="606"/>
      <c r="AR11" s="606"/>
      <c r="AS11" s="606"/>
      <c r="AT11" s="606"/>
      <c r="AU11" s="606"/>
      <c r="AV11" s="606"/>
      <c r="AW11" s="606"/>
      <c r="AX11" s="606"/>
      <c r="AY11" s="606"/>
      <c r="AZ11" s="606"/>
      <c r="BA11" s="606"/>
      <c r="BB11" s="606"/>
      <c r="BC11" s="606"/>
      <c r="BD11" s="606"/>
      <c r="BE11" s="606"/>
      <c r="BF11" s="607"/>
      <c r="BG11" s="608">
        <v>2253421</v>
      </c>
      <c r="BH11" s="609"/>
      <c r="BI11" s="609"/>
      <c r="BJ11" s="609"/>
      <c r="BK11" s="609"/>
      <c r="BL11" s="609"/>
      <c r="BM11" s="609"/>
      <c r="BN11" s="610"/>
      <c r="BO11" s="646">
        <v>3.2</v>
      </c>
      <c r="BP11" s="646"/>
      <c r="BQ11" s="646"/>
      <c r="BR11" s="646"/>
      <c r="BS11" s="647">
        <v>373419</v>
      </c>
      <c r="BT11" s="647"/>
      <c r="BU11" s="647"/>
      <c r="BV11" s="647"/>
      <c r="BW11" s="647"/>
      <c r="BX11" s="647"/>
      <c r="BY11" s="647"/>
      <c r="BZ11" s="647"/>
      <c r="CA11" s="647"/>
      <c r="CB11" s="685"/>
      <c r="CD11" s="605" t="s">
        <v>236</v>
      </c>
      <c r="CE11" s="606"/>
      <c r="CF11" s="606"/>
      <c r="CG11" s="606"/>
      <c r="CH11" s="606"/>
      <c r="CI11" s="606"/>
      <c r="CJ11" s="606"/>
      <c r="CK11" s="606"/>
      <c r="CL11" s="606"/>
      <c r="CM11" s="606"/>
      <c r="CN11" s="606"/>
      <c r="CO11" s="606"/>
      <c r="CP11" s="606"/>
      <c r="CQ11" s="607"/>
      <c r="CR11" s="608">
        <v>233054</v>
      </c>
      <c r="CS11" s="609"/>
      <c r="CT11" s="609"/>
      <c r="CU11" s="609"/>
      <c r="CV11" s="609"/>
      <c r="CW11" s="609"/>
      <c r="CX11" s="609"/>
      <c r="CY11" s="610"/>
      <c r="CZ11" s="646">
        <v>0.1</v>
      </c>
      <c r="DA11" s="646"/>
      <c r="DB11" s="646"/>
      <c r="DC11" s="646"/>
      <c r="DD11" s="614" t="s">
        <v>122</v>
      </c>
      <c r="DE11" s="609"/>
      <c r="DF11" s="609"/>
      <c r="DG11" s="609"/>
      <c r="DH11" s="609"/>
      <c r="DI11" s="609"/>
      <c r="DJ11" s="609"/>
      <c r="DK11" s="609"/>
      <c r="DL11" s="609"/>
      <c r="DM11" s="609"/>
      <c r="DN11" s="609"/>
      <c r="DO11" s="609"/>
      <c r="DP11" s="610"/>
      <c r="DQ11" s="614">
        <v>218855</v>
      </c>
      <c r="DR11" s="609"/>
      <c r="DS11" s="609"/>
      <c r="DT11" s="609"/>
      <c r="DU11" s="609"/>
      <c r="DV11" s="609"/>
      <c r="DW11" s="609"/>
      <c r="DX11" s="609"/>
      <c r="DY11" s="609"/>
      <c r="DZ11" s="609"/>
      <c r="EA11" s="609"/>
      <c r="EB11" s="609"/>
      <c r="EC11" s="645"/>
    </row>
    <row r="12" spans="2:143" ht="11.25" customHeight="1" x14ac:dyDescent="0.2">
      <c r="B12" s="605" t="s">
        <v>237</v>
      </c>
      <c r="C12" s="606"/>
      <c r="D12" s="606"/>
      <c r="E12" s="606"/>
      <c r="F12" s="606"/>
      <c r="G12" s="606"/>
      <c r="H12" s="606"/>
      <c r="I12" s="606"/>
      <c r="J12" s="606"/>
      <c r="K12" s="606"/>
      <c r="L12" s="606"/>
      <c r="M12" s="606"/>
      <c r="N12" s="606"/>
      <c r="O12" s="606"/>
      <c r="P12" s="606"/>
      <c r="Q12" s="607"/>
      <c r="R12" s="608">
        <v>45262</v>
      </c>
      <c r="S12" s="609"/>
      <c r="T12" s="609"/>
      <c r="U12" s="609"/>
      <c r="V12" s="609"/>
      <c r="W12" s="609"/>
      <c r="X12" s="609"/>
      <c r="Y12" s="610"/>
      <c r="Z12" s="646">
        <v>0</v>
      </c>
      <c r="AA12" s="646"/>
      <c r="AB12" s="646"/>
      <c r="AC12" s="646"/>
      <c r="AD12" s="647">
        <v>45262</v>
      </c>
      <c r="AE12" s="647"/>
      <c r="AF12" s="647"/>
      <c r="AG12" s="647"/>
      <c r="AH12" s="647"/>
      <c r="AI12" s="647"/>
      <c r="AJ12" s="647"/>
      <c r="AK12" s="647"/>
      <c r="AL12" s="611">
        <v>0.1</v>
      </c>
      <c r="AM12" s="612"/>
      <c r="AN12" s="612"/>
      <c r="AO12" s="648"/>
      <c r="AP12" s="605" t="s">
        <v>238</v>
      </c>
      <c r="AQ12" s="606"/>
      <c r="AR12" s="606"/>
      <c r="AS12" s="606"/>
      <c r="AT12" s="606"/>
      <c r="AU12" s="606"/>
      <c r="AV12" s="606"/>
      <c r="AW12" s="606"/>
      <c r="AX12" s="606"/>
      <c r="AY12" s="606"/>
      <c r="AZ12" s="606"/>
      <c r="BA12" s="606"/>
      <c r="BB12" s="606"/>
      <c r="BC12" s="606"/>
      <c r="BD12" s="606"/>
      <c r="BE12" s="606"/>
      <c r="BF12" s="607"/>
      <c r="BG12" s="608">
        <v>26908104</v>
      </c>
      <c r="BH12" s="609"/>
      <c r="BI12" s="609"/>
      <c r="BJ12" s="609"/>
      <c r="BK12" s="609"/>
      <c r="BL12" s="609"/>
      <c r="BM12" s="609"/>
      <c r="BN12" s="610"/>
      <c r="BO12" s="646">
        <v>37.9</v>
      </c>
      <c r="BP12" s="646"/>
      <c r="BQ12" s="646"/>
      <c r="BR12" s="646"/>
      <c r="BS12" s="647" t="s">
        <v>122</v>
      </c>
      <c r="BT12" s="647"/>
      <c r="BU12" s="647"/>
      <c r="BV12" s="647"/>
      <c r="BW12" s="647"/>
      <c r="BX12" s="647"/>
      <c r="BY12" s="647"/>
      <c r="BZ12" s="647"/>
      <c r="CA12" s="647"/>
      <c r="CB12" s="685"/>
      <c r="CD12" s="605" t="s">
        <v>239</v>
      </c>
      <c r="CE12" s="606"/>
      <c r="CF12" s="606"/>
      <c r="CG12" s="606"/>
      <c r="CH12" s="606"/>
      <c r="CI12" s="606"/>
      <c r="CJ12" s="606"/>
      <c r="CK12" s="606"/>
      <c r="CL12" s="606"/>
      <c r="CM12" s="606"/>
      <c r="CN12" s="606"/>
      <c r="CO12" s="606"/>
      <c r="CP12" s="606"/>
      <c r="CQ12" s="607"/>
      <c r="CR12" s="608">
        <v>1054317</v>
      </c>
      <c r="CS12" s="609"/>
      <c r="CT12" s="609"/>
      <c r="CU12" s="609"/>
      <c r="CV12" s="609"/>
      <c r="CW12" s="609"/>
      <c r="CX12" s="609"/>
      <c r="CY12" s="610"/>
      <c r="CZ12" s="646">
        <v>0.6</v>
      </c>
      <c r="DA12" s="646"/>
      <c r="DB12" s="646"/>
      <c r="DC12" s="646"/>
      <c r="DD12" s="614">
        <v>20364</v>
      </c>
      <c r="DE12" s="609"/>
      <c r="DF12" s="609"/>
      <c r="DG12" s="609"/>
      <c r="DH12" s="609"/>
      <c r="DI12" s="609"/>
      <c r="DJ12" s="609"/>
      <c r="DK12" s="609"/>
      <c r="DL12" s="609"/>
      <c r="DM12" s="609"/>
      <c r="DN12" s="609"/>
      <c r="DO12" s="609"/>
      <c r="DP12" s="610"/>
      <c r="DQ12" s="614">
        <v>950841</v>
      </c>
      <c r="DR12" s="609"/>
      <c r="DS12" s="609"/>
      <c r="DT12" s="609"/>
      <c r="DU12" s="609"/>
      <c r="DV12" s="609"/>
      <c r="DW12" s="609"/>
      <c r="DX12" s="609"/>
      <c r="DY12" s="609"/>
      <c r="DZ12" s="609"/>
      <c r="EA12" s="609"/>
      <c r="EB12" s="609"/>
      <c r="EC12" s="645"/>
    </row>
    <row r="13" spans="2:143" ht="11.25" customHeight="1" x14ac:dyDescent="0.2">
      <c r="B13" s="605" t="s">
        <v>240</v>
      </c>
      <c r="C13" s="606"/>
      <c r="D13" s="606"/>
      <c r="E13" s="606"/>
      <c r="F13" s="606"/>
      <c r="G13" s="606"/>
      <c r="H13" s="606"/>
      <c r="I13" s="606"/>
      <c r="J13" s="606"/>
      <c r="K13" s="606"/>
      <c r="L13" s="606"/>
      <c r="M13" s="606"/>
      <c r="N13" s="606"/>
      <c r="O13" s="606"/>
      <c r="P13" s="606"/>
      <c r="Q13" s="607"/>
      <c r="R13" s="608">
        <v>2671</v>
      </c>
      <c r="S13" s="609"/>
      <c r="T13" s="609"/>
      <c r="U13" s="609"/>
      <c r="V13" s="609"/>
      <c r="W13" s="609"/>
      <c r="X13" s="609"/>
      <c r="Y13" s="610"/>
      <c r="Z13" s="646">
        <v>0</v>
      </c>
      <c r="AA13" s="646"/>
      <c r="AB13" s="646"/>
      <c r="AC13" s="646"/>
      <c r="AD13" s="647">
        <v>2671</v>
      </c>
      <c r="AE13" s="647"/>
      <c r="AF13" s="647"/>
      <c r="AG13" s="647"/>
      <c r="AH13" s="647"/>
      <c r="AI13" s="647"/>
      <c r="AJ13" s="647"/>
      <c r="AK13" s="647"/>
      <c r="AL13" s="611">
        <v>0</v>
      </c>
      <c r="AM13" s="612"/>
      <c r="AN13" s="612"/>
      <c r="AO13" s="648"/>
      <c r="AP13" s="605" t="s">
        <v>241</v>
      </c>
      <c r="AQ13" s="606"/>
      <c r="AR13" s="606"/>
      <c r="AS13" s="606"/>
      <c r="AT13" s="606"/>
      <c r="AU13" s="606"/>
      <c r="AV13" s="606"/>
      <c r="AW13" s="606"/>
      <c r="AX13" s="606"/>
      <c r="AY13" s="606"/>
      <c r="AZ13" s="606"/>
      <c r="BA13" s="606"/>
      <c r="BB13" s="606"/>
      <c r="BC13" s="606"/>
      <c r="BD13" s="606"/>
      <c r="BE13" s="606"/>
      <c r="BF13" s="607"/>
      <c r="BG13" s="608">
        <v>26450319</v>
      </c>
      <c r="BH13" s="609"/>
      <c r="BI13" s="609"/>
      <c r="BJ13" s="609"/>
      <c r="BK13" s="609"/>
      <c r="BL13" s="609"/>
      <c r="BM13" s="609"/>
      <c r="BN13" s="610"/>
      <c r="BO13" s="646">
        <v>37.200000000000003</v>
      </c>
      <c r="BP13" s="646"/>
      <c r="BQ13" s="646"/>
      <c r="BR13" s="646"/>
      <c r="BS13" s="647" t="s">
        <v>122</v>
      </c>
      <c r="BT13" s="647"/>
      <c r="BU13" s="647"/>
      <c r="BV13" s="647"/>
      <c r="BW13" s="647"/>
      <c r="BX13" s="647"/>
      <c r="BY13" s="647"/>
      <c r="BZ13" s="647"/>
      <c r="CA13" s="647"/>
      <c r="CB13" s="685"/>
      <c r="CD13" s="605" t="s">
        <v>242</v>
      </c>
      <c r="CE13" s="606"/>
      <c r="CF13" s="606"/>
      <c r="CG13" s="606"/>
      <c r="CH13" s="606"/>
      <c r="CI13" s="606"/>
      <c r="CJ13" s="606"/>
      <c r="CK13" s="606"/>
      <c r="CL13" s="606"/>
      <c r="CM13" s="606"/>
      <c r="CN13" s="606"/>
      <c r="CO13" s="606"/>
      <c r="CP13" s="606"/>
      <c r="CQ13" s="607"/>
      <c r="CR13" s="608">
        <v>14901648</v>
      </c>
      <c r="CS13" s="609"/>
      <c r="CT13" s="609"/>
      <c r="CU13" s="609"/>
      <c r="CV13" s="609"/>
      <c r="CW13" s="609"/>
      <c r="CX13" s="609"/>
      <c r="CY13" s="610"/>
      <c r="CZ13" s="646">
        <v>8</v>
      </c>
      <c r="DA13" s="646"/>
      <c r="DB13" s="646"/>
      <c r="DC13" s="646"/>
      <c r="DD13" s="614">
        <v>6149401</v>
      </c>
      <c r="DE13" s="609"/>
      <c r="DF13" s="609"/>
      <c r="DG13" s="609"/>
      <c r="DH13" s="609"/>
      <c r="DI13" s="609"/>
      <c r="DJ13" s="609"/>
      <c r="DK13" s="609"/>
      <c r="DL13" s="609"/>
      <c r="DM13" s="609"/>
      <c r="DN13" s="609"/>
      <c r="DO13" s="609"/>
      <c r="DP13" s="610"/>
      <c r="DQ13" s="614">
        <v>8620104</v>
      </c>
      <c r="DR13" s="609"/>
      <c r="DS13" s="609"/>
      <c r="DT13" s="609"/>
      <c r="DU13" s="609"/>
      <c r="DV13" s="609"/>
      <c r="DW13" s="609"/>
      <c r="DX13" s="609"/>
      <c r="DY13" s="609"/>
      <c r="DZ13" s="609"/>
      <c r="EA13" s="609"/>
      <c r="EB13" s="609"/>
      <c r="EC13" s="645"/>
    </row>
    <row r="14" spans="2:143" ht="11.25" customHeight="1" x14ac:dyDescent="0.2">
      <c r="B14" s="605" t="s">
        <v>243</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244</v>
      </c>
      <c r="AQ14" s="606"/>
      <c r="AR14" s="606"/>
      <c r="AS14" s="606"/>
      <c r="AT14" s="606"/>
      <c r="AU14" s="606"/>
      <c r="AV14" s="606"/>
      <c r="AW14" s="606"/>
      <c r="AX14" s="606"/>
      <c r="AY14" s="606"/>
      <c r="AZ14" s="606"/>
      <c r="BA14" s="606"/>
      <c r="BB14" s="606"/>
      <c r="BC14" s="606"/>
      <c r="BD14" s="606"/>
      <c r="BE14" s="606"/>
      <c r="BF14" s="607"/>
      <c r="BG14" s="608">
        <v>592278</v>
      </c>
      <c r="BH14" s="609"/>
      <c r="BI14" s="609"/>
      <c r="BJ14" s="609"/>
      <c r="BK14" s="609"/>
      <c r="BL14" s="609"/>
      <c r="BM14" s="609"/>
      <c r="BN14" s="610"/>
      <c r="BO14" s="646">
        <v>0.8</v>
      </c>
      <c r="BP14" s="646"/>
      <c r="BQ14" s="646"/>
      <c r="BR14" s="646"/>
      <c r="BS14" s="647" t="s">
        <v>122</v>
      </c>
      <c r="BT14" s="647"/>
      <c r="BU14" s="647"/>
      <c r="BV14" s="647"/>
      <c r="BW14" s="647"/>
      <c r="BX14" s="647"/>
      <c r="BY14" s="647"/>
      <c r="BZ14" s="647"/>
      <c r="CA14" s="647"/>
      <c r="CB14" s="685"/>
      <c r="CD14" s="605" t="s">
        <v>245</v>
      </c>
      <c r="CE14" s="606"/>
      <c r="CF14" s="606"/>
      <c r="CG14" s="606"/>
      <c r="CH14" s="606"/>
      <c r="CI14" s="606"/>
      <c r="CJ14" s="606"/>
      <c r="CK14" s="606"/>
      <c r="CL14" s="606"/>
      <c r="CM14" s="606"/>
      <c r="CN14" s="606"/>
      <c r="CO14" s="606"/>
      <c r="CP14" s="606"/>
      <c r="CQ14" s="607"/>
      <c r="CR14" s="608">
        <v>4795503</v>
      </c>
      <c r="CS14" s="609"/>
      <c r="CT14" s="609"/>
      <c r="CU14" s="609"/>
      <c r="CV14" s="609"/>
      <c r="CW14" s="609"/>
      <c r="CX14" s="609"/>
      <c r="CY14" s="610"/>
      <c r="CZ14" s="646">
        <v>2.6</v>
      </c>
      <c r="DA14" s="646"/>
      <c r="DB14" s="646"/>
      <c r="DC14" s="646"/>
      <c r="DD14" s="614">
        <v>347998</v>
      </c>
      <c r="DE14" s="609"/>
      <c r="DF14" s="609"/>
      <c r="DG14" s="609"/>
      <c r="DH14" s="609"/>
      <c r="DI14" s="609"/>
      <c r="DJ14" s="609"/>
      <c r="DK14" s="609"/>
      <c r="DL14" s="609"/>
      <c r="DM14" s="609"/>
      <c r="DN14" s="609"/>
      <c r="DO14" s="609"/>
      <c r="DP14" s="610"/>
      <c r="DQ14" s="614">
        <v>2930647</v>
      </c>
      <c r="DR14" s="609"/>
      <c r="DS14" s="609"/>
      <c r="DT14" s="609"/>
      <c r="DU14" s="609"/>
      <c r="DV14" s="609"/>
      <c r="DW14" s="609"/>
      <c r="DX14" s="609"/>
      <c r="DY14" s="609"/>
      <c r="DZ14" s="609"/>
      <c r="EA14" s="609"/>
      <c r="EB14" s="609"/>
      <c r="EC14" s="645"/>
    </row>
    <row r="15" spans="2:143" ht="11.25" customHeight="1" x14ac:dyDescent="0.2">
      <c r="B15" s="605" t="s">
        <v>246</v>
      </c>
      <c r="C15" s="606"/>
      <c r="D15" s="606"/>
      <c r="E15" s="606"/>
      <c r="F15" s="606"/>
      <c r="G15" s="606"/>
      <c r="H15" s="606"/>
      <c r="I15" s="606"/>
      <c r="J15" s="606"/>
      <c r="K15" s="606"/>
      <c r="L15" s="606"/>
      <c r="M15" s="606"/>
      <c r="N15" s="606"/>
      <c r="O15" s="606"/>
      <c r="P15" s="606"/>
      <c r="Q15" s="607"/>
      <c r="R15" s="608">
        <v>288555</v>
      </c>
      <c r="S15" s="609"/>
      <c r="T15" s="609"/>
      <c r="U15" s="609"/>
      <c r="V15" s="609"/>
      <c r="W15" s="609"/>
      <c r="X15" s="609"/>
      <c r="Y15" s="610"/>
      <c r="Z15" s="646">
        <v>0.1</v>
      </c>
      <c r="AA15" s="646"/>
      <c r="AB15" s="646"/>
      <c r="AC15" s="646"/>
      <c r="AD15" s="647">
        <v>288555</v>
      </c>
      <c r="AE15" s="647"/>
      <c r="AF15" s="647"/>
      <c r="AG15" s="647"/>
      <c r="AH15" s="647"/>
      <c r="AI15" s="647"/>
      <c r="AJ15" s="647"/>
      <c r="AK15" s="647"/>
      <c r="AL15" s="611">
        <v>0.3</v>
      </c>
      <c r="AM15" s="612"/>
      <c r="AN15" s="612"/>
      <c r="AO15" s="648"/>
      <c r="AP15" s="605" t="s">
        <v>247</v>
      </c>
      <c r="AQ15" s="606"/>
      <c r="AR15" s="606"/>
      <c r="AS15" s="606"/>
      <c r="AT15" s="606"/>
      <c r="AU15" s="606"/>
      <c r="AV15" s="606"/>
      <c r="AW15" s="606"/>
      <c r="AX15" s="606"/>
      <c r="AY15" s="606"/>
      <c r="AZ15" s="606"/>
      <c r="BA15" s="606"/>
      <c r="BB15" s="606"/>
      <c r="BC15" s="606"/>
      <c r="BD15" s="606"/>
      <c r="BE15" s="606"/>
      <c r="BF15" s="607"/>
      <c r="BG15" s="608">
        <v>2434865</v>
      </c>
      <c r="BH15" s="609"/>
      <c r="BI15" s="609"/>
      <c r="BJ15" s="609"/>
      <c r="BK15" s="609"/>
      <c r="BL15" s="609"/>
      <c r="BM15" s="609"/>
      <c r="BN15" s="610"/>
      <c r="BO15" s="646">
        <v>3.4</v>
      </c>
      <c r="BP15" s="646"/>
      <c r="BQ15" s="646"/>
      <c r="BR15" s="646"/>
      <c r="BS15" s="647" t="s">
        <v>122</v>
      </c>
      <c r="BT15" s="647"/>
      <c r="BU15" s="647"/>
      <c r="BV15" s="647"/>
      <c r="BW15" s="647"/>
      <c r="BX15" s="647"/>
      <c r="BY15" s="647"/>
      <c r="BZ15" s="647"/>
      <c r="CA15" s="647"/>
      <c r="CB15" s="685"/>
      <c r="CD15" s="605" t="s">
        <v>248</v>
      </c>
      <c r="CE15" s="606"/>
      <c r="CF15" s="606"/>
      <c r="CG15" s="606"/>
      <c r="CH15" s="606"/>
      <c r="CI15" s="606"/>
      <c r="CJ15" s="606"/>
      <c r="CK15" s="606"/>
      <c r="CL15" s="606"/>
      <c r="CM15" s="606"/>
      <c r="CN15" s="606"/>
      <c r="CO15" s="606"/>
      <c r="CP15" s="606"/>
      <c r="CQ15" s="607"/>
      <c r="CR15" s="608">
        <v>23004940</v>
      </c>
      <c r="CS15" s="609"/>
      <c r="CT15" s="609"/>
      <c r="CU15" s="609"/>
      <c r="CV15" s="609"/>
      <c r="CW15" s="609"/>
      <c r="CX15" s="609"/>
      <c r="CY15" s="610"/>
      <c r="CZ15" s="646">
        <v>12.3</v>
      </c>
      <c r="DA15" s="646"/>
      <c r="DB15" s="646"/>
      <c r="DC15" s="646"/>
      <c r="DD15" s="614">
        <v>4124082</v>
      </c>
      <c r="DE15" s="609"/>
      <c r="DF15" s="609"/>
      <c r="DG15" s="609"/>
      <c r="DH15" s="609"/>
      <c r="DI15" s="609"/>
      <c r="DJ15" s="609"/>
      <c r="DK15" s="609"/>
      <c r="DL15" s="609"/>
      <c r="DM15" s="609"/>
      <c r="DN15" s="609"/>
      <c r="DO15" s="609"/>
      <c r="DP15" s="610"/>
      <c r="DQ15" s="614">
        <v>13724208</v>
      </c>
      <c r="DR15" s="609"/>
      <c r="DS15" s="609"/>
      <c r="DT15" s="609"/>
      <c r="DU15" s="609"/>
      <c r="DV15" s="609"/>
      <c r="DW15" s="609"/>
      <c r="DX15" s="609"/>
      <c r="DY15" s="609"/>
      <c r="DZ15" s="609"/>
      <c r="EA15" s="609"/>
      <c r="EB15" s="609"/>
      <c r="EC15" s="645"/>
    </row>
    <row r="16" spans="2:143" ht="11.25" customHeight="1" x14ac:dyDescent="0.2">
      <c r="B16" s="605" t="s">
        <v>249</v>
      </c>
      <c r="C16" s="606"/>
      <c r="D16" s="606"/>
      <c r="E16" s="606"/>
      <c r="F16" s="606"/>
      <c r="G16" s="606"/>
      <c r="H16" s="606"/>
      <c r="I16" s="606"/>
      <c r="J16" s="606"/>
      <c r="K16" s="606"/>
      <c r="L16" s="606"/>
      <c r="M16" s="606"/>
      <c r="N16" s="606"/>
      <c r="O16" s="606"/>
      <c r="P16" s="606"/>
      <c r="Q16" s="607"/>
      <c r="R16" s="608">
        <v>1629496</v>
      </c>
      <c r="S16" s="609"/>
      <c r="T16" s="609"/>
      <c r="U16" s="609"/>
      <c r="V16" s="609"/>
      <c r="W16" s="609"/>
      <c r="X16" s="609"/>
      <c r="Y16" s="610"/>
      <c r="Z16" s="646">
        <v>0.8</v>
      </c>
      <c r="AA16" s="646"/>
      <c r="AB16" s="646"/>
      <c r="AC16" s="646"/>
      <c r="AD16" s="647">
        <v>1629496</v>
      </c>
      <c r="AE16" s="647"/>
      <c r="AF16" s="647"/>
      <c r="AG16" s="647"/>
      <c r="AH16" s="647"/>
      <c r="AI16" s="647"/>
      <c r="AJ16" s="647"/>
      <c r="AK16" s="647"/>
      <c r="AL16" s="611">
        <v>1.8</v>
      </c>
      <c r="AM16" s="612"/>
      <c r="AN16" s="612"/>
      <c r="AO16" s="648"/>
      <c r="AP16" s="605" t="s">
        <v>250</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5"/>
      <c r="CD16" s="605" t="s">
        <v>251</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252</v>
      </c>
      <c r="C17" s="606"/>
      <c r="D17" s="606"/>
      <c r="E17" s="606"/>
      <c r="F17" s="606"/>
      <c r="G17" s="606"/>
      <c r="H17" s="606"/>
      <c r="I17" s="606"/>
      <c r="J17" s="606"/>
      <c r="K17" s="606"/>
      <c r="L17" s="606"/>
      <c r="M17" s="606"/>
      <c r="N17" s="606"/>
      <c r="O17" s="606"/>
      <c r="P17" s="606"/>
      <c r="Q17" s="607"/>
      <c r="R17" s="608">
        <v>2450962</v>
      </c>
      <c r="S17" s="609"/>
      <c r="T17" s="609"/>
      <c r="U17" s="609"/>
      <c r="V17" s="609"/>
      <c r="W17" s="609"/>
      <c r="X17" s="609"/>
      <c r="Y17" s="610"/>
      <c r="Z17" s="646">
        <v>1.3</v>
      </c>
      <c r="AA17" s="646"/>
      <c r="AB17" s="646"/>
      <c r="AC17" s="646"/>
      <c r="AD17" s="647">
        <v>2450962</v>
      </c>
      <c r="AE17" s="647"/>
      <c r="AF17" s="647"/>
      <c r="AG17" s="647"/>
      <c r="AH17" s="647"/>
      <c r="AI17" s="647"/>
      <c r="AJ17" s="647"/>
      <c r="AK17" s="647"/>
      <c r="AL17" s="611">
        <v>2.7</v>
      </c>
      <c r="AM17" s="612"/>
      <c r="AN17" s="612"/>
      <c r="AO17" s="648"/>
      <c r="AP17" s="605" t="s">
        <v>253</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5"/>
      <c r="CD17" s="605" t="s">
        <v>254</v>
      </c>
      <c r="CE17" s="606"/>
      <c r="CF17" s="606"/>
      <c r="CG17" s="606"/>
      <c r="CH17" s="606"/>
      <c r="CI17" s="606"/>
      <c r="CJ17" s="606"/>
      <c r="CK17" s="606"/>
      <c r="CL17" s="606"/>
      <c r="CM17" s="606"/>
      <c r="CN17" s="606"/>
      <c r="CO17" s="606"/>
      <c r="CP17" s="606"/>
      <c r="CQ17" s="607"/>
      <c r="CR17" s="608">
        <v>8158967</v>
      </c>
      <c r="CS17" s="609"/>
      <c r="CT17" s="609"/>
      <c r="CU17" s="609"/>
      <c r="CV17" s="609"/>
      <c r="CW17" s="609"/>
      <c r="CX17" s="609"/>
      <c r="CY17" s="610"/>
      <c r="CZ17" s="646">
        <v>4.4000000000000004</v>
      </c>
      <c r="DA17" s="646"/>
      <c r="DB17" s="646"/>
      <c r="DC17" s="646"/>
      <c r="DD17" s="614" t="s">
        <v>122</v>
      </c>
      <c r="DE17" s="609"/>
      <c r="DF17" s="609"/>
      <c r="DG17" s="609"/>
      <c r="DH17" s="609"/>
      <c r="DI17" s="609"/>
      <c r="DJ17" s="609"/>
      <c r="DK17" s="609"/>
      <c r="DL17" s="609"/>
      <c r="DM17" s="609"/>
      <c r="DN17" s="609"/>
      <c r="DO17" s="609"/>
      <c r="DP17" s="610"/>
      <c r="DQ17" s="614">
        <v>8158967</v>
      </c>
      <c r="DR17" s="609"/>
      <c r="DS17" s="609"/>
      <c r="DT17" s="609"/>
      <c r="DU17" s="609"/>
      <c r="DV17" s="609"/>
      <c r="DW17" s="609"/>
      <c r="DX17" s="609"/>
      <c r="DY17" s="609"/>
      <c r="DZ17" s="609"/>
      <c r="EA17" s="609"/>
      <c r="EB17" s="609"/>
      <c r="EC17" s="645"/>
    </row>
    <row r="18" spans="2:133" ht="11.25" customHeight="1" x14ac:dyDescent="0.2">
      <c r="B18" s="605" t="s">
        <v>255</v>
      </c>
      <c r="C18" s="606"/>
      <c r="D18" s="606"/>
      <c r="E18" s="606"/>
      <c r="F18" s="606"/>
      <c r="G18" s="606"/>
      <c r="H18" s="606"/>
      <c r="I18" s="606"/>
      <c r="J18" s="606"/>
      <c r="K18" s="606"/>
      <c r="L18" s="606"/>
      <c r="M18" s="606"/>
      <c r="N18" s="606"/>
      <c r="O18" s="606"/>
      <c r="P18" s="606"/>
      <c r="Q18" s="607"/>
      <c r="R18" s="608">
        <v>457759</v>
      </c>
      <c r="S18" s="609"/>
      <c r="T18" s="609"/>
      <c r="U18" s="609"/>
      <c r="V18" s="609"/>
      <c r="W18" s="609"/>
      <c r="X18" s="609"/>
      <c r="Y18" s="610"/>
      <c r="Z18" s="646">
        <v>0.2</v>
      </c>
      <c r="AA18" s="646"/>
      <c r="AB18" s="646"/>
      <c r="AC18" s="646"/>
      <c r="AD18" s="647">
        <v>457759</v>
      </c>
      <c r="AE18" s="647"/>
      <c r="AF18" s="647"/>
      <c r="AG18" s="647"/>
      <c r="AH18" s="647"/>
      <c r="AI18" s="647"/>
      <c r="AJ18" s="647"/>
      <c r="AK18" s="647"/>
      <c r="AL18" s="611">
        <v>0.5</v>
      </c>
      <c r="AM18" s="612"/>
      <c r="AN18" s="612"/>
      <c r="AO18" s="648"/>
      <c r="AP18" s="605" t="s">
        <v>256</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5"/>
      <c r="CD18" s="605" t="s">
        <v>257</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258</v>
      </c>
      <c r="C19" s="606"/>
      <c r="D19" s="606"/>
      <c r="E19" s="606"/>
      <c r="F19" s="606"/>
      <c r="G19" s="606"/>
      <c r="H19" s="606"/>
      <c r="I19" s="606"/>
      <c r="J19" s="606"/>
      <c r="K19" s="606"/>
      <c r="L19" s="606"/>
      <c r="M19" s="606"/>
      <c r="N19" s="606"/>
      <c r="O19" s="606"/>
      <c r="P19" s="606"/>
      <c r="Q19" s="607"/>
      <c r="R19" s="608">
        <v>1989352</v>
      </c>
      <c r="S19" s="609"/>
      <c r="T19" s="609"/>
      <c r="U19" s="609"/>
      <c r="V19" s="609"/>
      <c r="W19" s="609"/>
      <c r="X19" s="609"/>
      <c r="Y19" s="610"/>
      <c r="Z19" s="646">
        <v>1</v>
      </c>
      <c r="AA19" s="646"/>
      <c r="AB19" s="646"/>
      <c r="AC19" s="646"/>
      <c r="AD19" s="647">
        <v>1989352</v>
      </c>
      <c r="AE19" s="647"/>
      <c r="AF19" s="647"/>
      <c r="AG19" s="647"/>
      <c r="AH19" s="647"/>
      <c r="AI19" s="647"/>
      <c r="AJ19" s="647"/>
      <c r="AK19" s="647"/>
      <c r="AL19" s="611">
        <v>2.2000000000000002</v>
      </c>
      <c r="AM19" s="612"/>
      <c r="AN19" s="612"/>
      <c r="AO19" s="648"/>
      <c r="AP19" s="605" t="s">
        <v>259</v>
      </c>
      <c r="AQ19" s="606"/>
      <c r="AR19" s="606"/>
      <c r="AS19" s="606"/>
      <c r="AT19" s="606"/>
      <c r="AU19" s="606"/>
      <c r="AV19" s="606"/>
      <c r="AW19" s="606"/>
      <c r="AX19" s="606"/>
      <c r="AY19" s="606"/>
      <c r="AZ19" s="606"/>
      <c r="BA19" s="606"/>
      <c r="BB19" s="606"/>
      <c r="BC19" s="606"/>
      <c r="BD19" s="606"/>
      <c r="BE19" s="606"/>
      <c r="BF19" s="607"/>
      <c r="BG19" s="608">
        <v>6490997</v>
      </c>
      <c r="BH19" s="609"/>
      <c r="BI19" s="609"/>
      <c r="BJ19" s="609"/>
      <c r="BK19" s="609"/>
      <c r="BL19" s="609"/>
      <c r="BM19" s="609"/>
      <c r="BN19" s="610"/>
      <c r="BO19" s="646">
        <v>9.1</v>
      </c>
      <c r="BP19" s="646"/>
      <c r="BQ19" s="646"/>
      <c r="BR19" s="646"/>
      <c r="BS19" s="647" t="s">
        <v>122</v>
      </c>
      <c r="BT19" s="647"/>
      <c r="BU19" s="647"/>
      <c r="BV19" s="647"/>
      <c r="BW19" s="647"/>
      <c r="BX19" s="647"/>
      <c r="BY19" s="647"/>
      <c r="BZ19" s="647"/>
      <c r="CA19" s="647"/>
      <c r="CB19" s="685"/>
      <c r="CD19" s="605" t="s">
        <v>260</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261</v>
      </c>
      <c r="C20" s="676"/>
      <c r="D20" s="676"/>
      <c r="E20" s="676"/>
      <c r="F20" s="676"/>
      <c r="G20" s="676"/>
      <c r="H20" s="676"/>
      <c r="I20" s="676"/>
      <c r="J20" s="676"/>
      <c r="K20" s="676"/>
      <c r="L20" s="676"/>
      <c r="M20" s="676"/>
      <c r="N20" s="676"/>
      <c r="O20" s="676"/>
      <c r="P20" s="676"/>
      <c r="Q20" s="677"/>
      <c r="R20" s="608">
        <v>3851</v>
      </c>
      <c r="S20" s="609"/>
      <c r="T20" s="609"/>
      <c r="U20" s="609"/>
      <c r="V20" s="609"/>
      <c r="W20" s="609"/>
      <c r="X20" s="609"/>
      <c r="Y20" s="610"/>
      <c r="Z20" s="646">
        <v>0</v>
      </c>
      <c r="AA20" s="646"/>
      <c r="AB20" s="646"/>
      <c r="AC20" s="646"/>
      <c r="AD20" s="647">
        <v>3851</v>
      </c>
      <c r="AE20" s="647"/>
      <c r="AF20" s="647"/>
      <c r="AG20" s="647"/>
      <c r="AH20" s="647"/>
      <c r="AI20" s="647"/>
      <c r="AJ20" s="647"/>
      <c r="AK20" s="647"/>
      <c r="AL20" s="611">
        <v>0</v>
      </c>
      <c r="AM20" s="612"/>
      <c r="AN20" s="612"/>
      <c r="AO20" s="648"/>
      <c r="AP20" s="605" t="s">
        <v>262</v>
      </c>
      <c r="AQ20" s="606"/>
      <c r="AR20" s="606"/>
      <c r="AS20" s="606"/>
      <c r="AT20" s="606"/>
      <c r="AU20" s="606"/>
      <c r="AV20" s="606"/>
      <c r="AW20" s="606"/>
      <c r="AX20" s="606"/>
      <c r="AY20" s="606"/>
      <c r="AZ20" s="606"/>
      <c r="BA20" s="606"/>
      <c r="BB20" s="606"/>
      <c r="BC20" s="606"/>
      <c r="BD20" s="606"/>
      <c r="BE20" s="606"/>
      <c r="BF20" s="607"/>
      <c r="BG20" s="608">
        <v>6490997</v>
      </c>
      <c r="BH20" s="609"/>
      <c r="BI20" s="609"/>
      <c r="BJ20" s="609"/>
      <c r="BK20" s="609"/>
      <c r="BL20" s="609"/>
      <c r="BM20" s="609"/>
      <c r="BN20" s="610"/>
      <c r="BO20" s="646">
        <v>9.1</v>
      </c>
      <c r="BP20" s="646"/>
      <c r="BQ20" s="646"/>
      <c r="BR20" s="646"/>
      <c r="BS20" s="647" t="s">
        <v>122</v>
      </c>
      <c r="BT20" s="647"/>
      <c r="BU20" s="647"/>
      <c r="BV20" s="647"/>
      <c r="BW20" s="647"/>
      <c r="BX20" s="647"/>
      <c r="BY20" s="647"/>
      <c r="BZ20" s="647"/>
      <c r="CA20" s="647"/>
      <c r="CB20" s="685"/>
      <c r="CD20" s="605" t="s">
        <v>263</v>
      </c>
      <c r="CE20" s="606"/>
      <c r="CF20" s="606"/>
      <c r="CG20" s="606"/>
      <c r="CH20" s="606"/>
      <c r="CI20" s="606"/>
      <c r="CJ20" s="606"/>
      <c r="CK20" s="606"/>
      <c r="CL20" s="606"/>
      <c r="CM20" s="606"/>
      <c r="CN20" s="606"/>
      <c r="CO20" s="606"/>
      <c r="CP20" s="606"/>
      <c r="CQ20" s="607"/>
      <c r="CR20" s="608">
        <v>187254843</v>
      </c>
      <c r="CS20" s="609"/>
      <c r="CT20" s="609"/>
      <c r="CU20" s="609"/>
      <c r="CV20" s="609"/>
      <c r="CW20" s="609"/>
      <c r="CX20" s="609"/>
      <c r="CY20" s="610"/>
      <c r="CZ20" s="646">
        <v>100</v>
      </c>
      <c r="DA20" s="646"/>
      <c r="DB20" s="646"/>
      <c r="DC20" s="646"/>
      <c r="DD20" s="614">
        <v>12726323</v>
      </c>
      <c r="DE20" s="609"/>
      <c r="DF20" s="609"/>
      <c r="DG20" s="609"/>
      <c r="DH20" s="609"/>
      <c r="DI20" s="609"/>
      <c r="DJ20" s="609"/>
      <c r="DK20" s="609"/>
      <c r="DL20" s="609"/>
      <c r="DM20" s="609"/>
      <c r="DN20" s="609"/>
      <c r="DO20" s="609"/>
      <c r="DP20" s="610"/>
      <c r="DQ20" s="614">
        <v>108944950</v>
      </c>
      <c r="DR20" s="609"/>
      <c r="DS20" s="609"/>
      <c r="DT20" s="609"/>
      <c r="DU20" s="609"/>
      <c r="DV20" s="609"/>
      <c r="DW20" s="609"/>
      <c r="DX20" s="609"/>
      <c r="DY20" s="609"/>
      <c r="DZ20" s="609"/>
      <c r="EA20" s="609"/>
      <c r="EB20" s="609"/>
      <c r="EC20" s="645"/>
    </row>
    <row r="21" spans="2:133" ht="11.25" customHeight="1" x14ac:dyDescent="0.2">
      <c r="B21" s="605" t="s">
        <v>264</v>
      </c>
      <c r="C21" s="606"/>
      <c r="D21" s="606"/>
      <c r="E21" s="606"/>
      <c r="F21" s="606"/>
      <c r="G21" s="606"/>
      <c r="H21" s="606"/>
      <c r="I21" s="606"/>
      <c r="J21" s="606"/>
      <c r="K21" s="606"/>
      <c r="L21" s="606"/>
      <c r="M21" s="606"/>
      <c r="N21" s="606"/>
      <c r="O21" s="606"/>
      <c r="P21" s="606"/>
      <c r="Q21" s="607"/>
      <c r="R21" s="608">
        <v>5935129</v>
      </c>
      <c r="S21" s="609"/>
      <c r="T21" s="609"/>
      <c r="U21" s="609"/>
      <c r="V21" s="609"/>
      <c r="W21" s="609"/>
      <c r="X21" s="609"/>
      <c r="Y21" s="610"/>
      <c r="Z21" s="646">
        <v>3</v>
      </c>
      <c r="AA21" s="646"/>
      <c r="AB21" s="646"/>
      <c r="AC21" s="646"/>
      <c r="AD21" s="647">
        <v>5633180</v>
      </c>
      <c r="AE21" s="647"/>
      <c r="AF21" s="647"/>
      <c r="AG21" s="647"/>
      <c r="AH21" s="647"/>
      <c r="AI21" s="647"/>
      <c r="AJ21" s="647"/>
      <c r="AK21" s="647"/>
      <c r="AL21" s="611">
        <v>6.3</v>
      </c>
      <c r="AM21" s="612"/>
      <c r="AN21" s="612"/>
      <c r="AO21" s="648"/>
      <c r="AP21" s="605" t="s">
        <v>265</v>
      </c>
      <c r="AQ21" s="686"/>
      <c r="AR21" s="686"/>
      <c r="AS21" s="686"/>
      <c r="AT21" s="686"/>
      <c r="AU21" s="686"/>
      <c r="AV21" s="686"/>
      <c r="AW21" s="686"/>
      <c r="AX21" s="686"/>
      <c r="AY21" s="686"/>
      <c r="AZ21" s="686"/>
      <c r="BA21" s="686"/>
      <c r="BB21" s="686"/>
      <c r="BC21" s="686"/>
      <c r="BD21" s="686"/>
      <c r="BE21" s="686"/>
      <c r="BF21" s="687"/>
      <c r="BG21" s="608">
        <v>6465</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266</v>
      </c>
      <c r="C22" s="606"/>
      <c r="D22" s="606"/>
      <c r="E22" s="606"/>
      <c r="F22" s="606"/>
      <c r="G22" s="606"/>
      <c r="H22" s="606"/>
      <c r="I22" s="606"/>
      <c r="J22" s="606"/>
      <c r="K22" s="606"/>
      <c r="L22" s="606"/>
      <c r="M22" s="606"/>
      <c r="N22" s="606"/>
      <c r="O22" s="606"/>
      <c r="P22" s="606"/>
      <c r="Q22" s="607"/>
      <c r="R22" s="608">
        <v>5633180</v>
      </c>
      <c r="S22" s="609"/>
      <c r="T22" s="609"/>
      <c r="U22" s="609"/>
      <c r="V22" s="609"/>
      <c r="W22" s="609"/>
      <c r="X22" s="609"/>
      <c r="Y22" s="610"/>
      <c r="Z22" s="646">
        <v>2.9</v>
      </c>
      <c r="AA22" s="646"/>
      <c r="AB22" s="646"/>
      <c r="AC22" s="646"/>
      <c r="AD22" s="647">
        <v>5633180</v>
      </c>
      <c r="AE22" s="647"/>
      <c r="AF22" s="647"/>
      <c r="AG22" s="647"/>
      <c r="AH22" s="647"/>
      <c r="AI22" s="647"/>
      <c r="AJ22" s="647"/>
      <c r="AK22" s="647"/>
      <c r="AL22" s="611">
        <v>6.3</v>
      </c>
      <c r="AM22" s="612"/>
      <c r="AN22" s="612"/>
      <c r="AO22" s="648"/>
      <c r="AP22" s="605" t="s">
        <v>267</v>
      </c>
      <c r="AQ22" s="686"/>
      <c r="AR22" s="686"/>
      <c r="AS22" s="686"/>
      <c r="AT22" s="686"/>
      <c r="AU22" s="686"/>
      <c r="AV22" s="686"/>
      <c r="AW22" s="686"/>
      <c r="AX22" s="686"/>
      <c r="AY22" s="686"/>
      <c r="AZ22" s="686"/>
      <c r="BA22" s="686"/>
      <c r="BB22" s="686"/>
      <c r="BC22" s="686"/>
      <c r="BD22" s="686"/>
      <c r="BE22" s="686"/>
      <c r="BF22" s="687"/>
      <c r="BG22" s="608">
        <v>882030</v>
      </c>
      <c r="BH22" s="609"/>
      <c r="BI22" s="609"/>
      <c r="BJ22" s="609"/>
      <c r="BK22" s="609"/>
      <c r="BL22" s="609"/>
      <c r="BM22" s="609"/>
      <c r="BN22" s="610"/>
      <c r="BO22" s="646">
        <v>1.2</v>
      </c>
      <c r="BP22" s="646"/>
      <c r="BQ22" s="646"/>
      <c r="BR22" s="646"/>
      <c r="BS22" s="647" t="s">
        <v>122</v>
      </c>
      <c r="BT22" s="647"/>
      <c r="BU22" s="647"/>
      <c r="BV22" s="647"/>
      <c r="BW22" s="647"/>
      <c r="BX22" s="647"/>
      <c r="BY22" s="647"/>
      <c r="BZ22" s="647"/>
      <c r="CA22" s="647"/>
      <c r="CB22" s="685"/>
      <c r="CD22" s="660" t="s">
        <v>268</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269</v>
      </c>
      <c r="C23" s="606"/>
      <c r="D23" s="606"/>
      <c r="E23" s="606"/>
      <c r="F23" s="606"/>
      <c r="G23" s="606"/>
      <c r="H23" s="606"/>
      <c r="I23" s="606"/>
      <c r="J23" s="606"/>
      <c r="K23" s="606"/>
      <c r="L23" s="606"/>
      <c r="M23" s="606"/>
      <c r="N23" s="606"/>
      <c r="O23" s="606"/>
      <c r="P23" s="606"/>
      <c r="Q23" s="607"/>
      <c r="R23" s="608">
        <v>301711</v>
      </c>
      <c r="S23" s="609"/>
      <c r="T23" s="609"/>
      <c r="U23" s="609"/>
      <c r="V23" s="609"/>
      <c r="W23" s="609"/>
      <c r="X23" s="609"/>
      <c r="Y23" s="610"/>
      <c r="Z23" s="646">
        <v>0.2</v>
      </c>
      <c r="AA23" s="646"/>
      <c r="AB23" s="646"/>
      <c r="AC23" s="646"/>
      <c r="AD23" s="647" t="s">
        <v>122</v>
      </c>
      <c r="AE23" s="647"/>
      <c r="AF23" s="647"/>
      <c r="AG23" s="647"/>
      <c r="AH23" s="647"/>
      <c r="AI23" s="647"/>
      <c r="AJ23" s="647"/>
      <c r="AK23" s="647"/>
      <c r="AL23" s="611" t="s">
        <v>122</v>
      </c>
      <c r="AM23" s="612"/>
      <c r="AN23" s="612"/>
      <c r="AO23" s="648"/>
      <c r="AP23" s="605" t="s">
        <v>270</v>
      </c>
      <c r="AQ23" s="686"/>
      <c r="AR23" s="686"/>
      <c r="AS23" s="686"/>
      <c r="AT23" s="686"/>
      <c r="AU23" s="686"/>
      <c r="AV23" s="686"/>
      <c r="AW23" s="686"/>
      <c r="AX23" s="686"/>
      <c r="AY23" s="686"/>
      <c r="AZ23" s="686"/>
      <c r="BA23" s="686"/>
      <c r="BB23" s="686"/>
      <c r="BC23" s="686"/>
      <c r="BD23" s="686"/>
      <c r="BE23" s="686"/>
      <c r="BF23" s="687"/>
      <c r="BG23" s="608">
        <v>5602502</v>
      </c>
      <c r="BH23" s="609"/>
      <c r="BI23" s="609"/>
      <c r="BJ23" s="609"/>
      <c r="BK23" s="609"/>
      <c r="BL23" s="609"/>
      <c r="BM23" s="609"/>
      <c r="BN23" s="610"/>
      <c r="BO23" s="646">
        <v>7.9</v>
      </c>
      <c r="BP23" s="646"/>
      <c r="BQ23" s="646"/>
      <c r="BR23" s="646"/>
      <c r="BS23" s="647" t="s">
        <v>122</v>
      </c>
      <c r="BT23" s="647"/>
      <c r="BU23" s="647"/>
      <c r="BV23" s="647"/>
      <c r="BW23" s="647"/>
      <c r="BX23" s="647"/>
      <c r="BY23" s="647"/>
      <c r="BZ23" s="647"/>
      <c r="CA23" s="647"/>
      <c r="CB23" s="685"/>
      <c r="CD23" s="660" t="s">
        <v>210</v>
      </c>
      <c r="CE23" s="661"/>
      <c r="CF23" s="661"/>
      <c r="CG23" s="661"/>
      <c r="CH23" s="661"/>
      <c r="CI23" s="661"/>
      <c r="CJ23" s="661"/>
      <c r="CK23" s="661"/>
      <c r="CL23" s="661"/>
      <c r="CM23" s="661"/>
      <c r="CN23" s="661"/>
      <c r="CO23" s="661"/>
      <c r="CP23" s="661"/>
      <c r="CQ23" s="662"/>
      <c r="CR23" s="660" t="s">
        <v>271</v>
      </c>
      <c r="CS23" s="661"/>
      <c r="CT23" s="661"/>
      <c r="CU23" s="661"/>
      <c r="CV23" s="661"/>
      <c r="CW23" s="661"/>
      <c r="CX23" s="661"/>
      <c r="CY23" s="662"/>
      <c r="CZ23" s="660" t="s">
        <v>272</v>
      </c>
      <c r="DA23" s="661"/>
      <c r="DB23" s="661"/>
      <c r="DC23" s="662"/>
      <c r="DD23" s="660" t="s">
        <v>273</v>
      </c>
      <c r="DE23" s="661"/>
      <c r="DF23" s="661"/>
      <c r="DG23" s="661"/>
      <c r="DH23" s="661"/>
      <c r="DI23" s="661"/>
      <c r="DJ23" s="661"/>
      <c r="DK23" s="662"/>
      <c r="DL23" s="698" t="s">
        <v>274</v>
      </c>
      <c r="DM23" s="699"/>
      <c r="DN23" s="699"/>
      <c r="DO23" s="699"/>
      <c r="DP23" s="699"/>
      <c r="DQ23" s="699"/>
      <c r="DR23" s="699"/>
      <c r="DS23" s="699"/>
      <c r="DT23" s="699"/>
      <c r="DU23" s="699"/>
      <c r="DV23" s="700"/>
      <c r="DW23" s="660" t="s">
        <v>275</v>
      </c>
      <c r="DX23" s="661"/>
      <c r="DY23" s="661"/>
      <c r="DZ23" s="661"/>
      <c r="EA23" s="661"/>
      <c r="EB23" s="661"/>
      <c r="EC23" s="662"/>
    </row>
    <row r="24" spans="2:133" ht="11.25" customHeight="1" x14ac:dyDescent="0.2">
      <c r="B24" s="605" t="s">
        <v>276</v>
      </c>
      <c r="C24" s="606"/>
      <c r="D24" s="606"/>
      <c r="E24" s="606"/>
      <c r="F24" s="606"/>
      <c r="G24" s="606"/>
      <c r="H24" s="606"/>
      <c r="I24" s="606"/>
      <c r="J24" s="606"/>
      <c r="K24" s="606"/>
      <c r="L24" s="606"/>
      <c r="M24" s="606"/>
      <c r="N24" s="606"/>
      <c r="O24" s="606"/>
      <c r="P24" s="606"/>
      <c r="Q24" s="607"/>
      <c r="R24" s="608">
        <v>238</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277</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5"/>
      <c r="CD24" s="666" t="s">
        <v>278</v>
      </c>
      <c r="CE24" s="667"/>
      <c r="CF24" s="667"/>
      <c r="CG24" s="667"/>
      <c r="CH24" s="667"/>
      <c r="CI24" s="667"/>
      <c r="CJ24" s="667"/>
      <c r="CK24" s="667"/>
      <c r="CL24" s="667"/>
      <c r="CM24" s="667"/>
      <c r="CN24" s="667"/>
      <c r="CO24" s="667"/>
      <c r="CP24" s="667"/>
      <c r="CQ24" s="668"/>
      <c r="CR24" s="663">
        <v>98282505</v>
      </c>
      <c r="CS24" s="664"/>
      <c r="CT24" s="664"/>
      <c r="CU24" s="664"/>
      <c r="CV24" s="664"/>
      <c r="CW24" s="664"/>
      <c r="CX24" s="664"/>
      <c r="CY24" s="689"/>
      <c r="CZ24" s="690">
        <v>52.5</v>
      </c>
      <c r="DA24" s="672"/>
      <c r="DB24" s="672"/>
      <c r="DC24" s="692"/>
      <c r="DD24" s="688">
        <v>49821359</v>
      </c>
      <c r="DE24" s="664"/>
      <c r="DF24" s="664"/>
      <c r="DG24" s="664"/>
      <c r="DH24" s="664"/>
      <c r="DI24" s="664"/>
      <c r="DJ24" s="664"/>
      <c r="DK24" s="689"/>
      <c r="DL24" s="688">
        <v>44081248</v>
      </c>
      <c r="DM24" s="664"/>
      <c r="DN24" s="664"/>
      <c r="DO24" s="664"/>
      <c r="DP24" s="664"/>
      <c r="DQ24" s="664"/>
      <c r="DR24" s="664"/>
      <c r="DS24" s="664"/>
      <c r="DT24" s="664"/>
      <c r="DU24" s="664"/>
      <c r="DV24" s="689"/>
      <c r="DW24" s="690">
        <v>49</v>
      </c>
      <c r="DX24" s="672"/>
      <c r="DY24" s="672"/>
      <c r="DZ24" s="672"/>
      <c r="EA24" s="672"/>
      <c r="EB24" s="672"/>
      <c r="EC24" s="691"/>
    </row>
    <row r="25" spans="2:133" ht="11.25" customHeight="1" x14ac:dyDescent="0.2">
      <c r="B25" s="605" t="s">
        <v>279</v>
      </c>
      <c r="C25" s="606"/>
      <c r="D25" s="606"/>
      <c r="E25" s="606"/>
      <c r="F25" s="606"/>
      <c r="G25" s="606"/>
      <c r="H25" s="606"/>
      <c r="I25" s="606"/>
      <c r="J25" s="606"/>
      <c r="K25" s="606"/>
      <c r="L25" s="606"/>
      <c r="M25" s="606"/>
      <c r="N25" s="606"/>
      <c r="O25" s="606"/>
      <c r="P25" s="606"/>
      <c r="Q25" s="607"/>
      <c r="R25" s="608">
        <v>95192485</v>
      </c>
      <c r="S25" s="609"/>
      <c r="T25" s="609"/>
      <c r="U25" s="609"/>
      <c r="V25" s="609"/>
      <c r="W25" s="609"/>
      <c r="X25" s="609"/>
      <c r="Y25" s="610"/>
      <c r="Z25" s="646">
        <v>48.7</v>
      </c>
      <c r="AA25" s="646"/>
      <c r="AB25" s="646"/>
      <c r="AC25" s="646"/>
      <c r="AD25" s="647">
        <v>89288034</v>
      </c>
      <c r="AE25" s="647"/>
      <c r="AF25" s="647"/>
      <c r="AG25" s="647"/>
      <c r="AH25" s="647"/>
      <c r="AI25" s="647"/>
      <c r="AJ25" s="647"/>
      <c r="AK25" s="647"/>
      <c r="AL25" s="611">
        <v>99.3</v>
      </c>
      <c r="AM25" s="612"/>
      <c r="AN25" s="612"/>
      <c r="AO25" s="648"/>
      <c r="AP25" s="605" t="s">
        <v>280</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5"/>
      <c r="CD25" s="605" t="s">
        <v>281</v>
      </c>
      <c r="CE25" s="606"/>
      <c r="CF25" s="606"/>
      <c r="CG25" s="606"/>
      <c r="CH25" s="606"/>
      <c r="CI25" s="606"/>
      <c r="CJ25" s="606"/>
      <c r="CK25" s="606"/>
      <c r="CL25" s="606"/>
      <c r="CM25" s="606"/>
      <c r="CN25" s="606"/>
      <c r="CO25" s="606"/>
      <c r="CP25" s="606"/>
      <c r="CQ25" s="607"/>
      <c r="CR25" s="608">
        <v>23924348</v>
      </c>
      <c r="CS25" s="621"/>
      <c r="CT25" s="621"/>
      <c r="CU25" s="621"/>
      <c r="CV25" s="621"/>
      <c r="CW25" s="621"/>
      <c r="CX25" s="621"/>
      <c r="CY25" s="622"/>
      <c r="CZ25" s="611">
        <v>12.8</v>
      </c>
      <c r="DA25" s="623"/>
      <c r="DB25" s="623"/>
      <c r="DC25" s="624"/>
      <c r="DD25" s="614">
        <v>21823323</v>
      </c>
      <c r="DE25" s="621"/>
      <c r="DF25" s="621"/>
      <c r="DG25" s="621"/>
      <c r="DH25" s="621"/>
      <c r="DI25" s="621"/>
      <c r="DJ25" s="621"/>
      <c r="DK25" s="622"/>
      <c r="DL25" s="614">
        <v>20721589</v>
      </c>
      <c r="DM25" s="621"/>
      <c r="DN25" s="621"/>
      <c r="DO25" s="621"/>
      <c r="DP25" s="621"/>
      <c r="DQ25" s="621"/>
      <c r="DR25" s="621"/>
      <c r="DS25" s="621"/>
      <c r="DT25" s="621"/>
      <c r="DU25" s="621"/>
      <c r="DV25" s="622"/>
      <c r="DW25" s="611">
        <v>23.1</v>
      </c>
      <c r="DX25" s="623"/>
      <c r="DY25" s="623"/>
      <c r="DZ25" s="623"/>
      <c r="EA25" s="623"/>
      <c r="EB25" s="623"/>
      <c r="EC25" s="635"/>
    </row>
    <row r="26" spans="2:133" ht="11.25" customHeight="1" x14ac:dyDescent="0.2">
      <c r="B26" s="605" t="s">
        <v>282</v>
      </c>
      <c r="C26" s="606"/>
      <c r="D26" s="606"/>
      <c r="E26" s="606"/>
      <c r="F26" s="606"/>
      <c r="G26" s="606"/>
      <c r="H26" s="606"/>
      <c r="I26" s="606"/>
      <c r="J26" s="606"/>
      <c r="K26" s="606"/>
      <c r="L26" s="606"/>
      <c r="M26" s="606"/>
      <c r="N26" s="606"/>
      <c r="O26" s="606"/>
      <c r="P26" s="606"/>
      <c r="Q26" s="607"/>
      <c r="R26" s="608">
        <v>44889</v>
      </c>
      <c r="S26" s="609"/>
      <c r="T26" s="609"/>
      <c r="U26" s="609"/>
      <c r="V26" s="609"/>
      <c r="W26" s="609"/>
      <c r="X26" s="609"/>
      <c r="Y26" s="610"/>
      <c r="Z26" s="646">
        <v>0</v>
      </c>
      <c r="AA26" s="646"/>
      <c r="AB26" s="646"/>
      <c r="AC26" s="646"/>
      <c r="AD26" s="647">
        <v>44889</v>
      </c>
      <c r="AE26" s="647"/>
      <c r="AF26" s="647"/>
      <c r="AG26" s="647"/>
      <c r="AH26" s="647"/>
      <c r="AI26" s="647"/>
      <c r="AJ26" s="647"/>
      <c r="AK26" s="647"/>
      <c r="AL26" s="611">
        <v>0</v>
      </c>
      <c r="AM26" s="612"/>
      <c r="AN26" s="612"/>
      <c r="AO26" s="648"/>
      <c r="AP26" s="605" t="s">
        <v>283</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5"/>
      <c r="CD26" s="605" t="s">
        <v>284</v>
      </c>
      <c r="CE26" s="606"/>
      <c r="CF26" s="606"/>
      <c r="CG26" s="606"/>
      <c r="CH26" s="606"/>
      <c r="CI26" s="606"/>
      <c r="CJ26" s="606"/>
      <c r="CK26" s="606"/>
      <c r="CL26" s="606"/>
      <c r="CM26" s="606"/>
      <c r="CN26" s="606"/>
      <c r="CO26" s="606"/>
      <c r="CP26" s="606"/>
      <c r="CQ26" s="607"/>
      <c r="CR26" s="608">
        <v>14199223</v>
      </c>
      <c r="CS26" s="609"/>
      <c r="CT26" s="609"/>
      <c r="CU26" s="609"/>
      <c r="CV26" s="609"/>
      <c r="CW26" s="609"/>
      <c r="CX26" s="609"/>
      <c r="CY26" s="610"/>
      <c r="CZ26" s="611">
        <v>7.6</v>
      </c>
      <c r="DA26" s="623"/>
      <c r="DB26" s="623"/>
      <c r="DC26" s="624"/>
      <c r="DD26" s="614">
        <v>13097262</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285</v>
      </c>
      <c r="C27" s="606"/>
      <c r="D27" s="606"/>
      <c r="E27" s="606"/>
      <c r="F27" s="606"/>
      <c r="G27" s="606"/>
      <c r="H27" s="606"/>
      <c r="I27" s="606"/>
      <c r="J27" s="606"/>
      <c r="K27" s="606"/>
      <c r="L27" s="606"/>
      <c r="M27" s="606"/>
      <c r="N27" s="606"/>
      <c r="O27" s="606"/>
      <c r="P27" s="606"/>
      <c r="Q27" s="607"/>
      <c r="R27" s="608">
        <v>550330</v>
      </c>
      <c r="S27" s="609"/>
      <c r="T27" s="609"/>
      <c r="U27" s="609"/>
      <c r="V27" s="609"/>
      <c r="W27" s="609"/>
      <c r="X27" s="609"/>
      <c r="Y27" s="610"/>
      <c r="Z27" s="646">
        <v>0.3</v>
      </c>
      <c r="AA27" s="646"/>
      <c r="AB27" s="646"/>
      <c r="AC27" s="646"/>
      <c r="AD27" s="647" t="s">
        <v>122</v>
      </c>
      <c r="AE27" s="647"/>
      <c r="AF27" s="647"/>
      <c r="AG27" s="647"/>
      <c r="AH27" s="647"/>
      <c r="AI27" s="647"/>
      <c r="AJ27" s="647"/>
      <c r="AK27" s="647"/>
      <c r="AL27" s="611" t="s">
        <v>122</v>
      </c>
      <c r="AM27" s="612"/>
      <c r="AN27" s="612"/>
      <c r="AO27" s="648"/>
      <c r="AP27" s="605" t="s">
        <v>286</v>
      </c>
      <c r="AQ27" s="606"/>
      <c r="AR27" s="606"/>
      <c r="AS27" s="606"/>
      <c r="AT27" s="606"/>
      <c r="AU27" s="606"/>
      <c r="AV27" s="606"/>
      <c r="AW27" s="606"/>
      <c r="AX27" s="606"/>
      <c r="AY27" s="606"/>
      <c r="AZ27" s="606"/>
      <c r="BA27" s="606"/>
      <c r="BB27" s="606"/>
      <c r="BC27" s="606"/>
      <c r="BD27" s="606"/>
      <c r="BE27" s="606"/>
      <c r="BF27" s="607"/>
      <c r="BG27" s="608">
        <v>71054118</v>
      </c>
      <c r="BH27" s="609"/>
      <c r="BI27" s="609"/>
      <c r="BJ27" s="609"/>
      <c r="BK27" s="609"/>
      <c r="BL27" s="609"/>
      <c r="BM27" s="609"/>
      <c r="BN27" s="610"/>
      <c r="BO27" s="646">
        <v>100</v>
      </c>
      <c r="BP27" s="646"/>
      <c r="BQ27" s="646"/>
      <c r="BR27" s="646"/>
      <c r="BS27" s="647">
        <v>373419</v>
      </c>
      <c r="BT27" s="647"/>
      <c r="BU27" s="647"/>
      <c r="BV27" s="647"/>
      <c r="BW27" s="647"/>
      <c r="BX27" s="647"/>
      <c r="BY27" s="647"/>
      <c r="BZ27" s="647"/>
      <c r="CA27" s="647"/>
      <c r="CB27" s="685"/>
      <c r="CD27" s="605" t="s">
        <v>287</v>
      </c>
      <c r="CE27" s="606"/>
      <c r="CF27" s="606"/>
      <c r="CG27" s="606"/>
      <c r="CH27" s="606"/>
      <c r="CI27" s="606"/>
      <c r="CJ27" s="606"/>
      <c r="CK27" s="606"/>
      <c r="CL27" s="606"/>
      <c r="CM27" s="606"/>
      <c r="CN27" s="606"/>
      <c r="CO27" s="606"/>
      <c r="CP27" s="606"/>
      <c r="CQ27" s="607"/>
      <c r="CR27" s="608">
        <v>66199190</v>
      </c>
      <c r="CS27" s="621"/>
      <c r="CT27" s="621"/>
      <c r="CU27" s="621"/>
      <c r="CV27" s="621"/>
      <c r="CW27" s="621"/>
      <c r="CX27" s="621"/>
      <c r="CY27" s="622"/>
      <c r="CZ27" s="611">
        <v>35.4</v>
      </c>
      <c r="DA27" s="623"/>
      <c r="DB27" s="623"/>
      <c r="DC27" s="624"/>
      <c r="DD27" s="614">
        <v>19839069</v>
      </c>
      <c r="DE27" s="621"/>
      <c r="DF27" s="621"/>
      <c r="DG27" s="621"/>
      <c r="DH27" s="621"/>
      <c r="DI27" s="621"/>
      <c r="DJ27" s="621"/>
      <c r="DK27" s="622"/>
      <c r="DL27" s="614">
        <v>15200692</v>
      </c>
      <c r="DM27" s="621"/>
      <c r="DN27" s="621"/>
      <c r="DO27" s="621"/>
      <c r="DP27" s="621"/>
      <c r="DQ27" s="621"/>
      <c r="DR27" s="621"/>
      <c r="DS27" s="621"/>
      <c r="DT27" s="621"/>
      <c r="DU27" s="621"/>
      <c r="DV27" s="622"/>
      <c r="DW27" s="611">
        <v>16.899999999999999</v>
      </c>
      <c r="DX27" s="623"/>
      <c r="DY27" s="623"/>
      <c r="DZ27" s="623"/>
      <c r="EA27" s="623"/>
      <c r="EB27" s="623"/>
      <c r="EC27" s="635"/>
    </row>
    <row r="28" spans="2:133" ht="11.25" customHeight="1" x14ac:dyDescent="0.2">
      <c r="B28" s="605" t="s">
        <v>288</v>
      </c>
      <c r="C28" s="606"/>
      <c r="D28" s="606"/>
      <c r="E28" s="606"/>
      <c r="F28" s="606"/>
      <c r="G28" s="606"/>
      <c r="H28" s="606"/>
      <c r="I28" s="606"/>
      <c r="J28" s="606"/>
      <c r="K28" s="606"/>
      <c r="L28" s="606"/>
      <c r="M28" s="606"/>
      <c r="N28" s="606"/>
      <c r="O28" s="606"/>
      <c r="P28" s="606"/>
      <c r="Q28" s="607"/>
      <c r="R28" s="608">
        <v>990869</v>
      </c>
      <c r="S28" s="609"/>
      <c r="T28" s="609"/>
      <c r="U28" s="609"/>
      <c r="V28" s="609"/>
      <c r="W28" s="609"/>
      <c r="X28" s="609"/>
      <c r="Y28" s="610"/>
      <c r="Z28" s="646">
        <v>0.5</v>
      </c>
      <c r="AA28" s="646"/>
      <c r="AB28" s="646"/>
      <c r="AC28" s="646"/>
      <c r="AD28" s="647">
        <v>282040</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289</v>
      </c>
      <c r="CE28" s="606"/>
      <c r="CF28" s="606"/>
      <c r="CG28" s="606"/>
      <c r="CH28" s="606"/>
      <c r="CI28" s="606"/>
      <c r="CJ28" s="606"/>
      <c r="CK28" s="606"/>
      <c r="CL28" s="606"/>
      <c r="CM28" s="606"/>
      <c r="CN28" s="606"/>
      <c r="CO28" s="606"/>
      <c r="CP28" s="606"/>
      <c r="CQ28" s="607"/>
      <c r="CR28" s="608">
        <v>8158967</v>
      </c>
      <c r="CS28" s="609"/>
      <c r="CT28" s="609"/>
      <c r="CU28" s="609"/>
      <c r="CV28" s="609"/>
      <c r="CW28" s="609"/>
      <c r="CX28" s="609"/>
      <c r="CY28" s="610"/>
      <c r="CZ28" s="611">
        <v>4.4000000000000004</v>
      </c>
      <c r="DA28" s="623"/>
      <c r="DB28" s="623"/>
      <c r="DC28" s="624"/>
      <c r="DD28" s="614">
        <v>8158967</v>
      </c>
      <c r="DE28" s="609"/>
      <c r="DF28" s="609"/>
      <c r="DG28" s="609"/>
      <c r="DH28" s="609"/>
      <c r="DI28" s="609"/>
      <c r="DJ28" s="609"/>
      <c r="DK28" s="610"/>
      <c r="DL28" s="614">
        <v>8158967</v>
      </c>
      <c r="DM28" s="609"/>
      <c r="DN28" s="609"/>
      <c r="DO28" s="609"/>
      <c r="DP28" s="609"/>
      <c r="DQ28" s="609"/>
      <c r="DR28" s="609"/>
      <c r="DS28" s="609"/>
      <c r="DT28" s="609"/>
      <c r="DU28" s="609"/>
      <c r="DV28" s="610"/>
      <c r="DW28" s="611">
        <v>9.1</v>
      </c>
      <c r="DX28" s="623"/>
      <c r="DY28" s="623"/>
      <c r="DZ28" s="623"/>
      <c r="EA28" s="623"/>
      <c r="EB28" s="623"/>
      <c r="EC28" s="635"/>
    </row>
    <row r="29" spans="2:133" ht="11.25" customHeight="1" x14ac:dyDescent="0.2">
      <c r="B29" s="605" t="s">
        <v>290</v>
      </c>
      <c r="C29" s="606"/>
      <c r="D29" s="606"/>
      <c r="E29" s="606"/>
      <c r="F29" s="606"/>
      <c r="G29" s="606"/>
      <c r="H29" s="606"/>
      <c r="I29" s="606"/>
      <c r="J29" s="606"/>
      <c r="K29" s="606"/>
      <c r="L29" s="606"/>
      <c r="M29" s="606"/>
      <c r="N29" s="606"/>
      <c r="O29" s="606"/>
      <c r="P29" s="606"/>
      <c r="Q29" s="607"/>
      <c r="R29" s="608">
        <v>1874926</v>
      </c>
      <c r="S29" s="609"/>
      <c r="T29" s="609"/>
      <c r="U29" s="609"/>
      <c r="V29" s="609"/>
      <c r="W29" s="609"/>
      <c r="X29" s="609"/>
      <c r="Y29" s="610"/>
      <c r="Z29" s="646">
        <v>1</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291</v>
      </c>
      <c r="CE29" s="628"/>
      <c r="CF29" s="605" t="s">
        <v>66</v>
      </c>
      <c r="CG29" s="606"/>
      <c r="CH29" s="606"/>
      <c r="CI29" s="606"/>
      <c r="CJ29" s="606"/>
      <c r="CK29" s="606"/>
      <c r="CL29" s="606"/>
      <c r="CM29" s="606"/>
      <c r="CN29" s="606"/>
      <c r="CO29" s="606"/>
      <c r="CP29" s="606"/>
      <c r="CQ29" s="607"/>
      <c r="CR29" s="608">
        <v>8158967</v>
      </c>
      <c r="CS29" s="621"/>
      <c r="CT29" s="621"/>
      <c r="CU29" s="621"/>
      <c r="CV29" s="621"/>
      <c r="CW29" s="621"/>
      <c r="CX29" s="621"/>
      <c r="CY29" s="622"/>
      <c r="CZ29" s="611">
        <v>4.4000000000000004</v>
      </c>
      <c r="DA29" s="623"/>
      <c r="DB29" s="623"/>
      <c r="DC29" s="624"/>
      <c r="DD29" s="614">
        <v>8158967</v>
      </c>
      <c r="DE29" s="621"/>
      <c r="DF29" s="621"/>
      <c r="DG29" s="621"/>
      <c r="DH29" s="621"/>
      <c r="DI29" s="621"/>
      <c r="DJ29" s="621"/>
      <c r="DK29" s="622"/>
      <c r="DL29" s="614">
        <v>8158967</v>
      </c>
      <c r="DM29" s="621"/>
      <c r="DN29" s="621"/>
      <c r="DO29" s="621"/>
      <c r="DP29" s="621"/>
      <c r="DQ29" s="621"/>
      <c r="DR29" s="621"/>
      <c r="DS29" s="621"/>
      <c r="DT29" s="621"/>
      <c r="DU29" s="621"/>
      <c r="DV29" s="622"/>
      <c r="DW29" s="611">
        <v>9.1</v>
      </c>
      <c r="DX29" s="623"/>
      <c r="DY29" s="623"/>
      <c r="DZ29" s="623"/>
      <c r="EA29" s="623"/>
      <c r="EB29" s="623"/>
      <c r="EC29" s="635"/>
    </row>
    <row r="30" spans="2:133" ht="11.25" customHeight="1" x14ac:dyDescent="0.2">
      <c r="B30" s="605" t="s">
        <v>292</v>
      </c>
      <c r="C30" s="606"/>
      <c r="D30" s="606"/>
      <c r="E30" s="606"/>
      <c r="F30" s="606"/>
      <c r="G30" s="606"/>
      <c r="H30" s="606"/>
      <c r="I30" s="606"/>
      <c r="J30" s="606"/>
      <c r="K30" s="606"/>
      <c r="L30" s="606"/>
      <c r="M30" s="606"/>
      <c r="N30" s="606"/>
      <c r="O30" s="606"/>
      <c r="P30" s="606"/>
      <c r="Q30" s="607"/>
      <c r="R30" s="608">
        <v>41398503</v>
      </c>
      <c r="S30" s="609"/>
      <c r="T30" s="609"/>
      <c r="U30" s="609"/>
      <c r="V30" s="609"/>
      <c r="W30" s="609"/>
      <c r="X30" s="609"/>
      <c r="Y30" s="610"/>
      <c r="Z30" s="646">
        <v>21.2</v>
      </c>
      <c r="AA30" s="646"/>
      <c r="AB30" s="646"/>
      <c r="AC30" s="646"/>
      <c r="AD30" s="647" t="s">
        <v>122</v>
      </c>
      <c r="AE30" s="647"/>
      <c r="AF30" s="647"/>
      <c r="AG30" s="647"/>
      <c r="AH30" s="647"/>
      <c r="AI30" s="647"/>
      <c r="AJ30" s="647"/>
      <c r="AK30" s="647"/>
      <c r="AL30" s="611" t="s">
        <v>122</v>
      </c>
      <c r="AM30" s="612"/>
      <c r="AN30" s="612"/>
      <c r="AO30" s="648"/>
      <c r="AP30" s="660" t="s">
        <v>210</v>
      </c>
      <c r="AQ30" s="661"/>
      <c r="AR30" s="661"/>
      <c r="AS30" s="661"/>
      <c r="AT30" s="661"/>
      <c r="AU30" s="661"/>
      <c r="AV30" s="661"/>
      <c r="AW30" s="661"/>
      <c r="AX30" s="661"/>
      <c r="AY30" s="661"/>
      <c r="AZ30" s="661"/>
      <c r="BA30" s="661"/>
      <c r="BB30" s="661"/>
      <c r="BC30" s="661"/>
      <c r="BD30" s="661"/>
      <c r="BE30" s="661"/>
      <c r="BF30" s="662"/>
      <c r="BG30" s="660" t="s">
        <v>293</v>
      </c>
      <c r="BH30" s="683"/>
      <c r="BI30" s="683"/>
      <c r="BJ30" s="683"/>
      <c r="BK30" s="683"/>
      <c r="BL30" s="683"/>
      <c r="BM30" s="683"/>
      <c r="BN30" s="683"/>
      <c r="BO30" s="683"/>
      <c r="BP30" s="683"/>
      <c r="BQ30" s="684"/>
      <c r="BR30" s="660" t="s">
        <v>294</v>
      </c>
      <c r="BS30" s="683"/>
      <c r="BT30" s="683"/>
      <c r="BU30" s="683"/>
      <c r="BV30" s="683"/>
      <c r="BW30" s="683"/>
      <c r="BX30" s="683"/>
      <c r="BY30" s="683"/>
      <c r="BZ30" s="683"/>
      <c r="CA30" s="683"/>
      <c r="CB30" s="684"/>
      <c r="CD30" s="629"/>
      <c r="CE30" s="630"/>
      <c r="CF30" s="605" t="s">
        <v>295</v>
      </c>
      <c r="CG30" s="606"/>
      <c r="CH30" s="606"/>
      <c r="CI30" s="606"/>
      <c r="CJ30" s="606"/>
      <c r="CK30" s="606"/>
      <c r="CL30" s="606"/>
      <c r="CM30" s="606"/>
      <c r="CN30" s="606"/>
      <c r="CO30" s="606"/>
      <c r="CP30" s="606"/>
      <c r="CQ30" s="607"/>
      <c r="CR30" s="608">
        <v>7846310</v>
      </c>
      <c r="CS30" s="609"/>
      <c r="CT30" s="609"/>
      <c r="CU30" s="609"/>
      <c r="CV30" s="609"/>
      <c r="CW30" s="609"/>
      <c r="CX30" s="609"/>
      <c r="CY30" s="610"/>
      <c r="CZ30" s="611">
        <v>4.2</v>
      </c>
      <c r="DA30" s="623"/>
      <c r="DB30" s="623"/>
      <c r="DC30" s="624"/>
      <c r="DD30" s="614">
        <v>7846310</v>
      </c>
      <c r="DE30" s="609"/>
      <c r="DF30" s="609"/>
      <c r="DG30" s="609"/>
      <c r="DH30" s="609"/>
      <c r="DI30" s="609"/>
      <c r="DJ30" s="609"/>
      <c r="DK30" s="610"/>
      <c r="DL30" s="614">
        <v>7846310</v>
      </c>
      <c r="DM30" s="609"/>
      <c r="DN30" s="609"/>
      <c r="DO30" s="609"/>
      <c r="DP30" s="609"/>
      <c r="DQ30" s="609"/>
      <c r="DR30" s="609"/>
      <c r="DS30" s="609"/>
      <c r="DT30" s="609"/>
      <c r="DU30" s="609"/>
      <c r="DV30" s="610"/>
      <c r="DW30" s="611">
        <v>8.6999999999999993</v>
      </c>
      <c r="DX30" s="623"/>
      <c r="DY30" s="623"/>
      <c r="DZ30" s="623"/>
      <c r="EA30" s="623"/>
      <c r="EB30" s="623"/>
      <c r="EC30" s="635"/>
    </row>
    <row r="31" spans="2:133" ht="11.25" customHeight="1" x14ac:dyDescent="0.2">
      <c r="B31" s="675" t="s">
        <v>296</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297</v>
      </c>
      <c r="AQ31" s="679"/>
      <c r="AR31" s="679"/>
      <c r="AS31" s="679"/>
      <c r="AT31" s="680" t="s">
        <v>298</v>
      </c>
      <c r="AU31" s="200"/>
      <c r="AV31" s="200"/>
      <c r="AW31" s="200"/>
      <c r="AX31" s="666" t="s">
        <v>176</v>
      </c>
      <c r="AY31" s="667"/>
      <c r="AZ31" s="667"/>
      <c r="BA31" s="667"/>
      <c r="BB31" s="667"/>
      <c r="BC31" s="667"/>
      <c r="BD31" s="667"/>
      <c r="BE31" s="667"/>
      <c r="BF31" s="668"/>
      <c r="BG31" s="670">
        <v>99.7</v>
      </c>
      <c r="BH31" s="671"/>
      <c r="BI31" s="671"/>
      <c r="BJ31" s="671"/>
      <c r="BK31" s="671"/>
      <c r="BL31" s="671"/>
      <c r="BM31" s="672">
        <v>99.3</v>
      </c>
      <c r="BN31" s="671"/>
      <c r="BO31" s="671"/>
      <c r="BP31" s="671"/>
      <c r="BQ31" s="673"/>
      <c r="BR31" s="670">
        <v>99.5</v>
      </c>
      <c r="BS31" s="671"/>
      <c r="BT31" s="671"/>
      <c r="BU31" s="671"/>
      <c r="BV31" s="671"/>
      <c r="BW31" s="671"/>
      <c r="BX31" s="672">
        <v>99.2</v>
      </c>
      <c r="BY31" s="671"/>
      <c r="BZ31" s="671"/>
      <c r="CA31" s="671"/>
      <c r="CB31" s="673"/>
      <c r="CD31" s="629"/>
      <c r="CE31" s="630"/>
      <c r="CF31" s="605" t="s">
        <v>299</v>
      </c>
      <c r="CG31" s="606"/>
      <c r="CH31" s="606"/>
      <c r="CI31" s="606"/>
      <c r="CJ31" s="606"/>
      <c r="CK31" s="606"/>
      <c r="CL31" s="606"/>
      <c r="CM31" s="606"/>
      <c r="CN31" s="606"/>
      <c r="CO31" s="606"/>
      <c r="CP31" s="606"/>
      <c r="CQ31" s="607"/>
      <c r="CR31" s="608">
        <v>312657</v>
      </c>
      <c r="CS31" s="621"/>
      <c r="CT31" s="621"/>
      <c r="CU31" s="621"/>
      <c r="CV31" s="621"/>
      <c r="CW31" s="621"/>
      <c r="CX31" s="621"/>
      <c r="CY31" s="622"/>
      <c r="CZ31" s="611">
        <v>0.2</v>
      </c>
      <c r="DA31" s="623"/>
      <c r="DB31" s="623"/>
      <c r="DC31" s="624"/>
      <c r="DD31" s="614">
        <v>312657</v>
      </c>
      <c r="DE31" s="621"/>
      <c r="DF31" s="621"/>
      <c r="DG31" s="621"/>
      <c r="DH31" s="621"/>
      <c r="DI31" s="621"/>
      <c r="DJ31" s="621"/>
      <c r="DK31" s="622"/>
      <c r="DL31" s="614">
        <v>312657</v>
      </c>
      <c r="DM31" s="621"/>
      <c r="DN31" s="621"/>
      <c r="DO31" s="621"/>
      <c r="DP31" s="621"/>
      <c r="DQ31" s="621"/>
      <c r="DR31" s="621"/>
      <c r="DS31" s="621"/>
      <c r="DT31" s="621"/>
      <c r="DU31" s="621"/>
      <c r="DV31" s="622"/>
      <c r="DW31" s="611">
        <v>0.3</v>
      </c>
      <c r="DX31" s="623"/>
      <c r="DY31" s="623"/>
      <c r="DZ31" s="623"/>
      <c r="EA31" s="623"/>
      <c r="EB31" s="623"/>
      <c r="EC31" s="635"/>
    </row>
    <row r="32" spans="2:133" ht="11.25" customHeight="1" x14ac:dyDescent="0.2">
      <c r="B32" s="605" t="s">
        <v>300</v>
      </c>
      <c r="C32" s="606"/>
      <c r="D32" s="606"/>
      <c r="E32" s="606"/>
      <c r="F32" s="606"/>
      <c r="G32" s="606"/>
      <c r="H32" s="606"/>
      <c r="I32" s="606"/>
      <c r="J32" s="606"/>
      <c r="K32" s="606"/>
      <c r="L32" s="606"/>
      <c r="M32" s="606"/>
      <c r="N32" s="606"/>
      <c r="O32" s="606"/>
      <c r="P32" s="606"/>
      <c r="Q32" s="607"/>
      <c r="R32" s="608">
        <v>28170179</v>
      </c>
      <c r="S32" s="609"/>
      <c r="T32" s="609"/>
      <c r="U32" s="609"/>
      <c r="V32" s="609"/>
      <c r="W32" s="609"/>
      <c r="X32" s="609"/>
      <c r="Y32" s="610"/>
      <c r="Z32" s="646">
        <v>14.4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301</v>
      </c>
      <c r="AX32" s="605" t="s">
        <v>302</v>
      </c>
      <c r="AY32" s="606"/>
      <c r="AZ32" s="606"/>
      <c r="BA32" s="606"/>
      <c r="BB32" s="606"/>
      <c r="BC32" s="606"/>
      <c r="BD32" s="606"/>
      <c r="BE32" s="606"/>
      <c r="BF32" s="607"/>
      <c r="BG32" s="674">
        <v>99.6</v>
      </c>
      <c r="BH32" s="621"/>
      <c r="BI32" s="621"/>
      <c r="BJ32" s="621"/>
      <c r="BK32" s="621"/>
      <c r="BL32" s="621"/>
      <c r="BM32" s="612">
        <v>99.1</v>
      </c>
      <c r="BN32" s="621"/>
      <c r="BO32" s="621"/>
      <c r="BP32" s="621"/>
      <c r="BQ32" s="644"/>
      <c r="BR32" s="674">
        <v>99.3</v>
      </c>
      <c r="BS32" s="621"/>
      <c r="BT32" s="621"/>
      <c r="BU32" s="621"/>
      <c r="BV32" s="621"/>
      <c r="BW32" s="621"/>
      <c r="BX32" s="612">
        <v>98.8</v>
      </c>
      <c r="BY32" s="621"/>
      <c r="BZ32" s="621"/>
      <c r="CA32" s="621"/>
      <c r="CB32" s="644"/>
      <c r="CD32" s="631"/>
      <c r="CE32" s="632"/>
      <c r="CF32" s="605" t="s">
        <v>303</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304</v>
      </c>
      <c r="C33" s="606"/>
      <c r="D33" s="606"/>
      <c r="E33" s="606"/>
      <c r="F33" s="606"/>
      <c r="G33" s="606"/>
      <c r="H33" s="606"/>
      <c r="I33" s="606"/>
      <c r="J33" s="606"/>
      <c r="K33" s="606"/>
      <c r="L33" s="606"/>
      <c r="M33" s="606"/>
      <c r="N33" s="606"/>
      <c r="O33" s="606"/>
      <c r="P33" s="606"/>
      <c r="Q33" s="607"/>
      <c r="R33" s="608">
        <v>365797</v>
      </c>
      <c r="S33" s="609"/>
      <c r="T33" s="609"/>
      <c r="U33" s="609"/>
      <c r="V33" s="609"/>
      <c r="W33" s="609"/>
      <c r="X33" s="609"/>
      <c r="Y33" s="610"/>
      <c r="Z33" s="646">
        <v>0.2</v>
      </c>
      <c r="AA33" s="646"/>
      <c r="AB33" s="646"/>
      <c r="AC33" s="646"/>
      <c r="AD33" s="647">
        <v>230706</v>
      </c>
      <c r="AE33" s="647"/>
      <c r="AF33" s="647"/>
      <c r="AG33" s="647"/>
      <c r="AH33" s="647"/>
      <c r="AI33" s="647"/>
      <c r="AJ33" s="647"/>
      <c r="AK33" s="647"/>
      <c r="AL33" s="611">
        <v>0.3</v>
      </c>
      <c r="AM33" s="612"/>
      <c r="AN33" s="612"/>
      <c r="AO33" s="648"/>
      <c r="AP33" s="651"/>
      <c r="AQ33" s="652"/>
      <c r="AR33" s="652"/>
      <c r="AS33" s="652"/>
      <c r="AT33" s="682"/>
      <c r="AU33" s="201"/>
      <c r="AV33" s="201"/>
      <c r="AW33" s="201"/>
      <c r="AX33" s="589" t="s">
        <v>305</v>
      </c>
      <c r="AY33" s="590"/>
      <c r="AZ33" s="590"/>
      <c r="BA33" s="590"/>
      <c r="BB33" s="590"/>
      <c r="BC33" s="590"/>
      <c r="BD33" s="590"/>
      <c r="BE33" s="590"/>
      <c r="BF33" s="591"/>
      <c r="BG33" s="669">
        <v>99.7</v>
      </c>
      <c r="BH33" s="593"/>
      <c r="BI33" s="593"/>
      <c r="BJ33" s="593"/>
      <c r="BK33" s="593"/>
      <c r="BL33" s="593"/>
      <c r="BM33" s="639">
        <v>99.6</v>
      </c>
      <c r="BN33" s="593"/>
      <c r="BO33" s="593"/>
      <c r="BP33" s="593"/>
      <c r="BQ33" s="656"/>
      <c r="BR33" s="669">
        <v>99.8</v>
      </c>
      <c r="BS33" s="593"/>
      <c r="BT33" s="593"/>
      <c r="BU33" s="593"/>
      <c r="BV33" s="593"/>
      <c r="BW33" s="593"/>
      <c r="BX33" s="639">
        <v>99.6</v>
      </c>
      <c r="BY33" s="593"/>
      <c r="BZ33" s="593"/>
      <c r="CA33" s="593"/>
      <c r="CB33" s="656"/>
      <c r="CD33" s="605" t="s">
        <v>306</v>
      </c>
      <c r="CE33" s="606"/>
      <c r="CF33" s="606"/>
      <c r="CG33" s="606"/>
      <c r="CH33" s="606"/>
      <c r="CI33" s="606"/>
      <c r="CJ33" s="606"/>
      <c r="CK33" s="606"/>
      <c r="CL33" s="606"/>
      <c r="CM33" s="606"/>
      <c r="CN33" s="606"/>
      <c r="CO33" s="606"/>
      <c r="CP33" s="606"/>
      <c r="CQ33" s="607"/>
      <c r="CR33" s="608">
        <v>76246015</v>
      </c>
      <c r="CS33" s="621"/>
      <c r="CT33" s="621"/>
      <c r="CU33" s="621"/>
      <c r="CV33" s="621"/>
      <c r="CW33" s="621"/>
      <c r="CX33" s="621"/>
      <c r="CY33" s="622"/>
      <c r="CZ33" s="611">
        <v>40.700000000000003</v>
      </c>
      <c r="DA33" s="623"/>
      <c r="DB33" s="623"/>
      <c r="DC33" s="624"/>
      <c r="DD33" s="614">
        <v>57504083</v>
      </c>
      <c r="DE33" s="621"/>
      <c r="DF33" s="621"/>
      <c r="DG33" s="621"/>
      <c r="DH33" s="621"/>
      <c r="DI33" s="621"/>
      <c r="DJ33" s="621"/>
      <c r="DK33" s="622"/>
      <c r="DL33" s="614">
        <v>40233262</v>
      </c>
      <c r="DM33" s="621"/>
      <c r="DN33" s="621"/>
      <c r="DO33" s="621"/>
      <c r="DP33" s="621"/>
      <c r="DQ33" s="621"/>
      <c r="DR33" s="621"/>
      <c r="DS33" s="621"/>
      <c r="DT33" s="621"/>
      <c r="DU33" s="621"/>
      <c r="DV33" s="622"/>
      <c r="DW33" s="611">
        <v>44.8</v>
      </c>
      <c r="DX33" s="623"/>
      <c r="DY33" s="623"/>
      <c r="DZ33" s="623"/>
      <c r="EA33" s="623"/>
      <c r="EB33" s="623"/>
      <c r="EC33" s="635"/>
    </row>
    <row r="34" spans="2:133" ht="11.25" customHeight="1" x14ac:dyDescent="0.2">
      <c r="B34" s="605" t="s">
        <v>307</v>
      </c>
      <c r="C34" s="606"/>
      <c r="D34" s="606"/>
      <c r="E34" s="606"/>
      <c r="F34" s="606"/>
      <c r="G34" s="606"/>
      <c r="H34" s="606"/>
      <c r="I34" s="606"/>
      <c r="J34" s="606"/>
      <c r="K34" s="606"/>
      <c r="L34" s="606"/>
      <c r="M34" s="606"/>
      <c r="N34" s="606"/>
      <c r="O34" s="606"/>
      <c r="P34" s="606"/>
      <c r="Q34" s="607"/>
      <c r="R34" s="608">
        <v>368844</v>
      </c>
      <c r="S34" s="609"/>
      <c r="T34" s="609"/>
      <c r="U34" s="609"/>
      <c r="V34" s="609"/>
      <c r="W34" s="609"/>
      <c r="X34" s="609"/>
      <c r="Y34" s="610"/>
      <c r="Z34" s="646">
        <v>0.2</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308</v>
      </c>
      <c r="CE34" s="606"/>
      <c r="CF34" s="606"/>
      <c r="CG34" s="606"/>
      <c r="CH34" s="606"/>
      <c r="CI34" s="606"/>
      <c r="CJ34" s="606"/>
      <c r="CK34" s="606"/>
      <c r="CL34" s="606"/>
      <c r="CM34" s="606"/>
      <c r="CN34" s="606"/>
      <c r="CO34" s="606"/>
      <c r="CP34" s="606"/>
      <c r="CQ34" s="607"/>
      <c r="CR34" s="608">
        <v>29524809</v>
      </c>
      <c r="CS34" s="609"/>
      <c r="CT34" s="609"/>
      <c r="CU34" s="609"/>
      <c r="CV34" s="609"/>
      <c r="CW34" s="609"/>
      <c r="CX34" s="609"/>
      <c r="CY34" s="610"/>
      <c r="CZ34" s="611">
        <v>15.8</v>
      </c>
      <c r="DA34" s="623"/>
      <c r="DB34" s="623"/>
      <c r="DC34" s="624"/>
      <c r="DD34" s="614">
        <v>19584841</v>
      </c>
      <c r="DE34" s="609"/>
      <c r="DF34" s="609"/>
      <c r="DG34" s="609"/>
      <c r="DH34" s="609"/>
      <c r="DI34" s="609"/>
      <c r="DJ34" s="609"/>
      <c r="DK34" s="610"/>
      <c r="DL34" s="614">
        <v>17784384</v>
      </c>
      <c r="DM34" s="609"/>
      <c r="DN34" s="609"/>
      <c r="DO34" s="609"/>
      <c r="DP34" s="609"/>
      <c r="DQ34" s="609"/>
      <c r="DR34" s="609"/>
      <c r="DS34" s="609"/>
      <c r="DT34" s="609"/>
      <c r="DU34" s="609"/>
      <c r="DV34" s="610"/>
      <c r="DW34" s="611">
        <v>19.8</v>
      </c>
      <c r="DX34" s="623"/>
      <c r="DY34" s="623"/>
      <c r="DZ34" s="623"/>
      <c r="EA34" s="623"/>
      <c r="EB34" s="623"/>
      <c r="EC34" s="635"/>
    </row>
    <row r="35" spans="2:133" ht="11.25" customHeight="1" x14ac:dyDescent="0.2">
      <c r="B35" s="605" t="s">
        <v>309</v>
      </c>
      <c r="C35" s="606"/>
      <c r="D35" s="606"/>
      <c r="E35" s="606"/>
      <c r="F35" s="606"/>
      <c r="G35" s="606"/>
      <c r="H35" s="606"/>
      <c r="I35" s="606"/>
      <c r="J35" s="606"/>
      <c r="K35" s="606"/>
      <c r="L35" s="606"/>
      <c r="M35" s="606"/>
      <c r="N35" s="606"/>
      <c r="O35" s="606"/>
      <c r="P35" s="606"/>
      <c r="Q35" s="607"/>
      <c r="R35" s="608">
        <v>10543802</v>
      </c>
      <c r="S35" s="609"/>
      <c r="T35" s="609"/>
      <c r="U35" s="609"/>
      <c r="V35" s="609"/>
      <c r="W35" s="609"/>
      <c r="X35" s="609"/>
      <c r="Y35" s="610"/>
      <c r="Z35" s="646">
        <v>5.4</v>
      </c>
      <c r="AA35" s="646"/>
      <c r="AB35" s="646"/>
      <c r="AC35" s="646"/>
      <c r="AD35" s="647" t="s">
        <v>122</v>
      </c>
      <c r="AE35" s="647"/>
      <c r="AF35" s="647"/>
      <c r="AG35" s="647"/>
      <c r="AH35" s="647"/>
      <c r="AI35" s="647"/>
      <c r="AJ35" s="647"/>
      <c r="AK35" s="647"/>
      <c r="AL35" s="611" t="s">
        <v>122</v>
      </c>
      <c r="AM35" s="612"/>
      <c r="AN35" s="612"/>
      <c r="AO35" s="648"/>
      <c r="AP35" s="206"/>
      <c r="AQ35" s="660" t="s">
        <v>310</v>
      </c>
      <c r="AR35" s="661"/>
      <c r="AS35" s="661"/>
      <c r="AT35" s="661"/>
      <c r="AU35" s="661"/>
      <c r="AV35" s="661"/>
      <c r="AW35" s="661"/>
      <c r="AX35" s="661"/>
      <c r="AY35" s="661"/>
      <c r="AZ35" s="661"/>
      <c r="BA35" s="661"/>
      <c r="BB35" s="661"/>
      <c r="BC35" s="661"/>
      <c r="BD35" s="661"/>
      <c r="BE35" s="661"/>
      <c r="BF35" s="662"/>
      <c r="BG35" s="660" t="s">
        <v>311</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312</v>
      </c>
      <c r="CE35" s="606"/>
      <c r="CF35" s="606"/>
      <c r="CG35" s="606"/>
      <c r="CH35" s="606"/>
      <c r="CI35" s="606"/>
      <c r="CJ35" s="606"/>
      <c r="CK35" s="606"/>
      <c r="CL35" s="606"/>
      <c r="CM35" s="606"/>
      <c r="CN35" s="606"/>
      <c r="CO35" s="606"/>
      <c r="CP35" s="606"/>
      <c r="CQ35" s="607"/>
      <c r="CR35" s="608">
        <v>1525494</v>
      </c>
      <c r="CS35" s="621"/>
      <c r="CT35" s="621"/>
      <c r="CU35" s="621"/>
      <c r="CV35" s="621"/>
      <c r="CW35" s="621"/>
      <c r="CX35" s="621"/>
      <c r="CY35" s="622"/>
      <c r="CZ35" s="611">
        <v>0.8</v>
      </c>
      <c r="DA35" s="623"/>
      <c r="DB35" s="623"/>
      <c r="DC35" s="624"/>
      <c r="DD35" s="614">
        <v>1318020</v>
      </c>
      <c r="DE35" s="621"/>
      <c r="DF35" s="621"/>
      <c r="DG35" s="621"/>
      <c r="DH35" s="621"/>
      <c r="DI35" s="621"/>
      <c r="DJ35" s="621"/>
      <c r="DK35" s="622"/>
      <c r="DL35" s="614">
        <v>1318020</v>
      </c>
      <c r="DM35" s="621"/>
      <c r="DN35" s="621"/>
      <c r="DO35" s="621"/>
      <c r="DP35" s="621"/>
      <c r="DQ35" s="621"/>
      <c r="DR35" s="621"/>
      <c r="DS35" s="621"/>
      <c r="DT35" s="621"/>
      <c r="DU35" s="621"/>
      <c r="DV35" s="622"/>
      <c r="DW35" s="611">
        <v>1.5</v>
      </c>
      <c r="DX35" s="623"/>
      <c r="DY35" s="623"/>
      <c r="DZ35" s="623"/>
      <c r="EA35" s="623"/>
      <c r="EB35" s="623"/>
      <c r="EC35" s="635"/>
    </row>
    <row r="36" spans="2:133" ht="11.25" customHeight="1" x14ac:dyDescent="0.2">
      <c r="B36" s="605" t="s">
        <v>313</v>
      </c>
      <c r="C36" s="606"/>
      <c r="D36" s="606"/>
      <c r="E36" s="606"/>
      <c r="F36" s="606"/>
      <c r="G36" s="606"/>
      <c r="H36" s="606"/>
      <c r="I36" s="606"/>
      <c r="J36" s="606"/>
      <c r="K36" s="606"/>
      <c r="L36" s="606"/>
      <c r="M36" s="606"/>
      <c r="N36" s="606"/>
      <c r="O36" s="606"/>
      <c r="P36" s="606"/>
      <c r="Q36" s="607"/>
      <c r="R36" s="608">
        <v>6754826</v>
      </c>
      <c r="S36" s="609"/>
      <c r="T36" s="609"/>
      <c r="U36" s="609"/>
      <c r="V36" s="609"/>
      <c r="W36" s="609"/>
      <c r="X36" s="609"/>
      <c r="Y36" s="610"/>
      <c r="Z36" s="646">
        <v>3.5</v>
      </c>
      <c r="AA36" s="646"/>
      <c r="AB36" s="646"/>
      <c r="AC36" s="646"/>
      <c r="AD36" s="647" t="s">
        <v>122</v>
      </c>
      <c r="AE36" s="647"/>
      <c r="AF36" s="647"/>
      <c r="AG36" s="647"/>
      <c r="AH36" s="647"/>
      <c r="AI36" s="647"/>
      <c r="AJ36" s="647"/>
      <c r="AK36" s="647"/>
      <c r="AL36" s="611" t="s">
        <v>122</v>
      </c>
      <c r="AM36" s="612"/>
      <c r="AN36" s="612"/>
      <c r="AO36" s="648"/>
      <c r="AP36" s="206"/>
      <c r="AQ36" s="657" t="s">
        <v>314</v>
      </c>
      <c r="AR36" s="658"/>
      <c r="AS36" s="658"/>
      <c r="AT36" s="658"/>
      <c r="AU36" s="658"/>
      <c r="AV36" s="658"/>
      <c r="AW36" s="658"/>
      <c r="AX36" s="658"/>
      <c r="AY36" s="659"/>
      <c r="AZ36" s="663">
        <v>20445825</v>
      </c>
      <c r="BA36" s="664"/>
      <c r="BB36" s="664"/>
      <c r="BC36" s="664"/>
      <c r="BD36" s="664"/>
      <c r="BE36" s="664"/>
      <c r="BF36" s="665"/>
      <c r="BG36" s="666" t="s">
        <v>315</v>
      </c>
      <c r="BH36" s="667"/>
      <c r="BI36" s="667"/>
      <c r="BJ36" s="667"/>
      <c r="BK36" s="667"/>
      <c r="BL36" s="667"/>
      <c r="BM36" s="667"/>
      <c r="BN36" s="667"/>
      <c r="BO36" s="667"/>
      <c r="BP36" s="667"/>
      <c r="BQ36" s="667"/>
      <c r="BR36" s="667"/>
      <c r="BS36" s="667"/>
      <c r="BT36" s="667"/>
      <c r="BU36" s="668"/>
      <c r="BV36" s="663">
        <v>426746</v>
      </c>
      <c r="BW36" s="664"/>
      <c r="BX36" s="664"/>
      <c r="BY36" s="664"/>
      <c r="BZ36" s="664"/>
      <c r="CA36" s="664"/>
      <c r="CB36" s="665"/>
      <c r="CD36" s="605" t="s">
        <v>316</v>
      </c>
      <c r="CE36" s="606"/>
      <c r="CF36" s="606"/>
      <c r="CG36" s="606"/>
      <c r="CH36" s="606"/>
      <c r="CI36" s="606"/>
      <c r="CJ36" s="606"/>
      <c r="CK36" s="606"/>
      <c r="CL36" s="606"/>
      <c r="CM36" s="606"/>
      <c r="CN36" s="606"/>
      <c r="CO36" s="606"/>
      <c r="CP36" s="606"/>
      <c r="CQ36" s="607"/>
      <c r="CR36" s="608">
        <v>16652781</v>
      </c>
      <c r="CS36" s="609"/>
      <c r="CT36" s="609"/>
      <c r="CU36" s="609"/>
      <c r="CV36" s="609"/>
      <c r="CW36" s="609"/>
      <c r="CX36" s="609"/>
      <c r="CY36" s="610"/>
      <c r="CZ36" s="611">
        <v>8.9</v>
      </c>
      <c r="DA36" s="623"/>
      <c r="DB36" s="623"/>
      <c r="DC36" s="624"/>
      <c r="DD36" s="614">
        <v>11249548</v>
      </c>
      <c r="DE36" s="609"/>
      <c r="DF36" s="609"/>
      <c r="DG36" s="609"/>
      <c r="DH36" s="609"/>
      <c r="DI36" s="609"/>
      <c r="DJ36" s="609"/>
      <c r="DK36" s="610"/>
      <c r="DL36" s="614">
        <v>8592927</v>
      </c>
      <c r="DM36" s="609"/>
      <c r="DN36" s="609"/>
      <c r="DO36" s="609"/>
      <c r="DP36" s="609"/>
      <c r="DQ36" s="609"/>
      <c r="DR36" s="609"/>
      <c r="DS36" s="609"/>
      <c r="DT36" s="609"/>
      <c r="DU36" s="609"/>
      <c r="DV36" s="610"/>
      <c r="DW36" s="611">
        <v>9.6</v>
      </c>
      <c r="DX36" s="623"/>
      <c r="DY36" s="623"/>
      <c r="DZ36" s="623"/>
      <c r="EA36" s="623"/>
      <c r="EB36" s="623"/>
      <c r="EC36" s="635"/>
    </row>
    <row r="37" spans="2:133" ht="11.25" customHeight="1" x14ac:dyDescent="0.2">
      <c r="B37" s="605" t="s">
        <v>317</v>
      </c>
      <c r="C37" s="606"/>
      <c r="D37" s="606"/>
      <c r="E37" s="606"/>
      <c r="F37" s="606"/>
      <c r="G37" s="606"/>
      <c r="H37" s="606"/>
      <c r="I37" s="606"/>
      <c r="J37" s="606"/>
      <c r="K37" s="606"/>
      <c r="L37" s="606"/>
      <c r="M37" s="606"/>
      <c r="N37" s="606"/>
      <c r="O37" s="606"/>
      <c r="P37" s="606"/>
      <c r="Q37" s="607"/>
      <c r="R37" s="608">
        <v>3151279</v>
      </c>
      <c r="S37" s="609"/>
      <c r="T37" s="609"/>
      <c r="U37" s="609"/>
      <c r="V37" s="609"/>
      <c r="W37" s="609"/>
      <c r="X37" s="609"/>
      <c r="Y37" s="610"/>
      <c r="Z37" s="646">
        <v>1.6</v>
      </c>
      <c r="AA37" s="646"/>
      <c r="AB37" s="646"/>
      <c r="AC37" s="646"/>
      <c r="AD37" s="647">
        <v>32273</v>
      </c>
      <c r="AE37" s="647"/>
      <c r="AF37" s="647"/>
      <c r="AG37" s="647"/>
      <c r="AH37" s="647"/>
      <c r="AI37" s="647"/>
      <c r="AJ37" s="647"/>
      <c r="AK37" s="647"/>
      <c r="AL37" s="611">
        <v>0</v>
      </c>
      <c r="AM37" s="612"/>
      <c r="AN37" s="612"/>
      <c r="AO37" s="648"/>
      <c r="AQ37" s="641" t="s">
        <v>318</v>
      </c>
      <c r="AR37" s="642"/>
      <c r="AS37" s="642"/>
      <c r="AT37" s="642"/>
      <c r="AU37" s="642"/>
      <c r="AV37" s="642"/>
      <c r="AW37" s="642"/>
      <c r="AX37" s="642"/>
      <c r="AY37" s="643"/>
      <c r="AZ37" s="608">
        <v>1483792</v>
      </c>
      <c r="BA37" s="609"/>
      <c r="BB37" s="609"/>
      <c r="BC37" s="609"/>
      <c r="BD37" s="621"/>
      <c r="BE37" s="621"/>
      <c r="BF37" s="644"/>
      <c r="BG37" s="605" t="s">
        <v>319</v>
      </c>
      <c r="BH37" s="606"/>
      <c r="BI37" s="606"/>
      <c r="BJ37" s="606"/>
      <c r="BK37" s="606"/>
      <c r="BL37" s="606"/>
      <c r="BM37" s="606"/>
      <c r="BN37" s="606"/>
      <c r="BO37" s="606"/>
      <c r="BP37" s="606"/>
      <c r="BQ37" s="606"/>
      <c r="BR37" s="606"/>
      <c r="BS37" s="606"/>
      <c r="BT37" s="606"/>
      <c r="BU37" s="607"/>
      <c r="BV37" s="608">
        <v>-1763220</v>
      </c>
      <c r="BW37" s="609"/>
      <c r="BX37" s="609"/>
      <c r="BY37" s="609"/>
      <c r="BZ37" s="609"/>
      <c r="CA37" s="609"/>
      <c r="CB37" s="645"/>
      <c r="CD37" s="605" t="s">
        <v>320</v>
      </c>
      <c r="CE37" s="606"/>
      <c r="CF37" s="606"/>
      <c r="CG37" s="606"/>
      <c r="CH37" s="606"/>
      <c r="CI37" s="606"/>
      <c r="CJ37" s="606"/>
      <c r="CK37" s="606"/>
      <c r="CL37" s="606"/>
      <c r="CM37" s="606"/>
      <c r="CN37" s="606"/>
      <c r="CO37" s="606"/>
      <c r="CP37" s="606"/>
      <c r="CQ37" s="607"/>
      <c r="CR37" s="608">
        <v>1174129</v>
      </c>
      <c r="CS37" s="621"/>
      <c r="CT37" s="621"/>
      <c r="CU37" s="621"/>
      <c r="CV37" s="621"/>
      <c r="CW37" s="621"/>
      <c r="CX37" s="621"/>
      <c r="CY37" s="622"/>
      <c r="CZ37" s="611">
        <v>0.6</v>
      </c>
      <c r="DA37" s="623"/>
      <c r="DB37" s="623"/>
      <c r="DC37" s="624"/>
      <c r="DD37" s="614">
        <v>761881</v>
      </c>
      <c r="DE37" s="621"/>
      <c r="DF37" s="621"/>
      <c r="DG37" s="621"/>
      <c r="DH37" s="621"/>
      <c r="DI37" s="621"/>
      <c r="DJ37" s="621"/>
      <c r="DK37" s="622"/>
      <c r="DL37" s="614">
        <v>752242</v>
      </c>
      <c r="DM37" s="621"/>
      <c r="DN37" s="621"/>
      <c r="DO37" s="621"/>
      <c r="DP37" s="621"/>
      <c r="DQ37" s="621"/>
      <c r="DR37" s="621"/>
      <c r="DS37" s="621"/>
      <c r="DT37" s="621"/>
      <c r="DU37" s="621"/>
      <c r="DV37" s="622"/>
      <c r="DW37" s="611">
        <v>0.8</v>
      </c>
      <c r="DX37" s="623"/>
      <c r="DY37" s="623"/>
      <c r="DZ37" s="623"/>
      <c r="EA37" s="623"/>
      <c r="EB37" s="623"/>
      <c r="EC37" s="635"/>
    </row>
    <row r="38" spans="2:133" ht="11.25" customHeight="1" x14ac:dyDescent="0.2">
      <c r="B38" s="605" t="s">
        <v>321</v>
      </c>
      <c r="C38" s="606"/>
      <c r="D38" s="606"/>
      <c r="E38" s="606"/>
      <c r="F38" s="606"/>
      <c r="G38" s="606"/>
      <c r="H38" s="606"/>
      <c r="I38" s="606"/>
      <c r="J38" s="606"/>
      <c r="K38" s="606"/>
      <c r="L38" s="606"/>
      <c r="M38" s="606"/>
      <c r="N38" s="606"/>
      <c r="O38" s="606"/>
      <c r="P38" s="606"/>
      <c r="Q38" s="607"/>
      <c r="R38" s="608">
        <v>5987000</v>
      </c>
      <c r="S38" s="609"/>
      <c r="T38" s="609"/>
      <c r="U38" s="609"/>
      <c r="V38" s="609"/>
      <c r="W38" s="609"/>
      <c r="X38" s="609"/>
      <c r="Y38" s="610"/>
      <c r="Z38" s="646">
        <v>3.1</v>
      </c>
      <c r="AA38" s="646"/>
      <c r="AB38" s="646"/>
      <c r="AC38" s="646"/>
      <c r="AD38" s="647" t="s">
        <v>122</v>
      </c>
      <c r="AE38" s="647"/>
      <c r="AF38" s="647"/>
      <c r="AG38" s="647"/>
      <c r="AH38" s="647"/>
      <c r="AI38" s="647"/>
      <c r="AJ38" s="647"/>
      <c r="AK38" s="647"/>
      <c r="AL38" s="611" t="s">
        <v>122</v>
      </c>
      <c r="AM38" s="612"/>
      <c r="AN38" s="612"/>
      <c r="AO38" s="648"/>
      <c r="AQ38" s="641" t="s">
        <v>322</v>
      </c>
      <c r="AR38" s="642"/>
      <c r="AS38" s="642"/>
      <c r="AT38" s="642"/>
      <c r="AU38" s="642"/>
      <c r="AV38" s="642"/>
      <c r="AW38" s="642"/>
      <c r="AX38" s="642"/>
      <c r="AY38" s="643"/>
      <c r="AZ38" s="608">
        <v>1251480</v>
      </c>
      <c r="BA38" s="609"/>
      <c r="BB38" s="609"/>
      <c r="BC38" s="609"/>
      <c r="BD38" s="621"/>
      <c r="BE38" s="621"/>
      <c r="BF38" s="644"/>
      <c r="BG38" s="605" t="s">
        <v>323</v>
      </c>
      <c r="BH38" s="606"/>
      <c r="BI38" s="606"/>
      <c r="BJ38" s="606"/>
      <c r="BK38" s="606"/>
      <c r="BL38" s="606"/>
      <c r="BM38" s="606"/>
      <c r="BN38" s="606"/>
      <c r="BO38" s="606"/>
      <c r="BP38" s="606"/>
      <c r="BQ38" s="606"/>
      <c r="BR38" s="606"/>
      <c r="BS38" s="606"/>
      <c r="BT38" s="606"/>
      <c r="BU38" s="607"/>
      <c r="BV38" s="608">
        <v>52178</v>
      </c>
      <c r="BW38" s="609"/>
      <c r="BX38" s="609"/>
      <c r="BY38" s="609"/>
      <c r="BZ38" s="609"/>
      <c r="CA38" s="609"/>
      <c r="CB38" s="645"/>
      <c r="CD38" s="605" t="s">
        <v>324</v>
      </c>
      <c r="CE38" s="606"/>
      <c r="CF38" s="606"/>
      <c r="CG38" s="606"/>
      <c r="CH38" s="606"/>
      <c r="CI38" s="606"/>
      <c r="CJ38" s="606"/>
      <c r="CK38" s="606"/>
      <c r="CL38" s="606"/>
      <c r="CM38" s="606"/>
      <c r="CN38" s="606"/>
      <c r="CO38" s="606"/>
      <c r="CP38" s="606"/>
      <c r="CQ38" s="607"/>
      <c r="CR38" s="608">
        <v>17710553</v>
      </c>
      <c r="CS38" s="609"/>
      <c r="CT38" s="609"/>
      <c r="CU38" s="609"/>
      <c r="CV38" s="609"/>
      <c r="CW38" s="609"/>
      <c r="CX38" s="609"/>
      <c r="CY38" s="610"/>
      <c r="CZ38" s="611">
        <v>9.5</v>
      </c>
      <c r="DA38" s="623"/>
      <c r="DB38" s="623"/>
      <c r="DC38" s="624"/>
      <c r="DD38" s="614">
        <v>15315873</v>
      </c>
      <c r="DE38" s="609"/>
      <c r="DF38" s="609"/>
      <c r="DG38" s="609"/>
      <c r="DH38" s="609"/>
      <c r="DI38" s="609"/>
      <c r="DJ38" s="609"/>
      <c r="DK38" s="610"/>
      <c r="DL38" s="614">
        <v>12537931</v>
      </c>
      <c r="DM38" s="609"/>
      <c r="DN38" s="609"/>
      <c r="DO38" s="609"/>
      <c r="DP38" s="609"/>
      <c r="DQ38" s="609"/>
      <c r="DR38" s="609"/>
      <c r="DS38" s="609"/>
      <c r="DT38" s="609"/>
      <c r="DU38" s="609"/>
      <c r="DV38" s="610"/>
      <c r="DW38" s="611">
        <v>13.9</v>
      </c>
      <c r="DX38" s="623"/>
      <c r="DY38" s="623"/>
      <c r="DZ38" s="623"/>
      <c r="EA38" s="623"/>
      <c r="EB38" s="623"/>
      <c r="EC38" s="635"/>
    </row>
    <row r="39" spans="2:133" ht="11.25" customHeight="1" x14ac:dyDescent="0.2">
      <c r="B39" s="605" t="s">
        <v>325</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326</v>
      </c>
      <c r="AR39" s="642"/>
      <c r="AS39" s="642"/>
      <c r="AT39" s="642"/>
      <c r="AU39" s="642"/>
      <c r="AV39" s="642"/>
      <c r="AW39" s="642"/>
      <c r="AX39" s="642"/>
      <c r="AY39" s="643"/>
      <c r="AZ39" s="608">
        <v>7314</v>
      </c>
      <c r="BA39" s="609"/>
      <c r="BB39" s="609"/>
      <c r="BC39" s="609"/>
      <c r="BD39" s="621"/>
      <c r="BE39" s="621"/>
      <c r="BF39" s="644"/>
      <c r="BG39" s="605" t="s">
        <v>327</v>
      </c>
      <c r="BH39" s="606"/>
      <c r="BI39" s="606"/>
      <c r="BJ39" s="606"/>
      <c r="BK39" s="606"/>
      <c r="BL39" s="606"/>
      <c r="BM39" s="606"/>
      <c r="BN39" s="606"/>
      <c r="BO39" s="606"/>
      <c r="BP39" s="606"/>
      <c r="BQ39" s="606"/>
      <c r="BR39" s="606"/>
      <c r="BS39" s="606"/>
      <c r="BT39" s="606"/>
      <c r="BU39" s="607"/>
      <c r="BV39" s="608">
        <v>74162</v>
      </c>
      <c r="BW39" s="609"/>
      <c r="BX39" s="609"/>
      <c r="BY39" s="609"/>
      <c r="BZ39" s="609"/>
      <c r="CA39" s="609"/>
      <c r="CB39" s="645"/>
      <c r="CD39" s="605" t="s">
        <v>328</v>
      </c>
      <c r="CE39" s="606"/>
      <c r="CF39" s="606"/>
      <c r="CG39" s="606"/>
      <c r="CH39" s="606"/>
      <c r="CI39" s="606"/>
      <c r="CJ39" s="606"/>
      <c r="CK39" s="606"/>
      <c r="CL39" s="606"/>
      <c r="CM39" s="606"/>
      <c r="CN39" s="606"/>
      <c r="CO39" s="606"/>
      <c r="CP39" s="606"/>
      <c r="CQ39" s="607"/>
      <c r="CR39" s="608">
        <v>10832378</v>
      </c>
      <c r="CS39" s="621"/>
      <c r="CT39" s="621"/>
      <c r="CU39" s="621"/>
      <c r="CV39" s="621"/>
      <c r="CW39" s="621"/>
      <c r="CX39" s="621"/>
      <c r="CY39" s="622"/>
      <c r="CZ39" s="611">
        <v>5.8</v>
      </c>
      <c r="DA39" s="623"/>
      <c r="DB39" s="623"/>
      <c r="DC39" s="624"/>
      <c r="DD39" s="614">
        <v>10035801</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329</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330</v>
      </c>
      <c r="AR40" s="642"/>
      <c r="AS40" s="642"/>
      <c r="AT40" s="642"/>
      <c r="AU40" s="642"/>
      <c r="AV40" s="642"/>
      <c r="AW40" s="642"/>
      <c r="AX40" s="642"/>
      <c r="AY40" s="643"/>
      <c r="AZ40" s="608" t="s">
        <v>122</v>
      </c>
      <c r="BA40" s="609"/>
      <c r="BB40" s="609"/>
      <c r="BC40" s="609"/>
      <c r="BD40" s="621"/>
      <c r="BE40" s="621"/>
      <c r="BF40" s="644"/>
      <c r="BG40" s="649" t="s">
        <v>331</v>
      </c>
      <c r="BH40" s="650"/>
      <c r="BI40" s="650"/>
      <c r="BJ40" s="650"/>
      <c r="BK40" s="650"/>
      <c r="BL40" s="202"/>
      <c r="BM40" s="606" t="s">
        <v>332</v>
      </c>
      <c r="BN40" s="606"/>
      <c r="BO40" s="606"/>
      <c r="BP40" s="606"/>
      <c r="BQ40" s="606"/>
      <c r="BR40" s="606"/>
      <c r="BS40" s="606"/>
      <c r="BT40" s="606"/>
      <c r="BU40" s="607"/>
      <c r="BV40" s="608">
        <v>118</v>
      </c>
      <c r="BW40" s="609"/>
      <c r="BX40" s="609"/>
      <c r="BY40" s="609"/>
      <c r="BZ40" s="609"/>
      <c r="CA40" s="609"/>
      <c r="CB40" s="645"/>
      <c r="CD40" s="605" t="s">
        <v>333</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334</v>
      </c>
      <c r="C41" s="590"/>
      <c r="D41" s="590"/>
      <c r="E41" s="590"/>
      <c r="F41" s="590"/>
      <c r="G41" s="590"/>
      <c r="H41" s="590"/>
      <c r="I41" s="590"/>
      <c r="J41" s="590"/>
      <c r="K41" s="590"/>
      <c r="L41" s="590"/>
      <c r="M41" s="590"/>
      <c r="N41" s="590"/>
      <c r="O41" s="590"/>
      <c r="P41" s="590"/>
      <c r="Q41" s="591"/>
      <c r="R41" s="592">
        <v>195393729</v>
      </c>
      <c r="S41" s="633"/>
      <c r="T41" s="633"/>
      <c r="U41" s="633"/>
      <c r="V41" s="633"/>
      <c r="W41" s="633"/>
      <c r="X41" s="633"/>
      <c r="Y41" s="636"/>
      <c r="Z41" s="637">
        <v>100</v>
      </c>
      <c r="AA41" s="637"/>
      <c r="AB41" s="637"/>
      <c r="AC41" s="637"/>
      <c r="AD41" s="638">
        <v>89877942</v>
      </c>
      <c r="AE41" s="638"/>
      <c r="AF41" s="638"/>
      <c r="AG41" s="638"/>
      <c r="AH41" s="638"/>
      <c r="AI41" s="638"/>
      <c r="AJ41" s="638"/>
      <c r="AK41" s="638"/>
      <c r="AL41" s="595">
        <v>100</v>
      </c>
      <c r="AM41" s="639"/>
      <c r="AN41" s="639"/>
      <c r="AO41" s="640"/>
      <c r="AQ41" s="641" t="s">
        <v>335</v>
      </c>
      <c r="AR41" s="642"/>
      <c r="AS41" s="642"/>
      <c r="AT41" s="642"/>
      <c r="AU41" s="642"/>
      <c r="AV41" s="642"/>
      <c r="AW41" s="642"/>
      <c r="AX41" s="642"/>
      <c r="AY41" s="643"/>
      <c r="AZ41" s="608">
        <v>4998831</v>
      </c>
      <c r="BA41" s="609"/>
      <c r="BB41" s="609"/>
      <c r="BC41" s="609"/>
      <c r="BD41" s="621"/>
      <c r="BE41" s="621"/>
      <c r="BF41" s="644"/>
      <c r="BG41" s="649"/>
      <c r="BH41" s="650"/>
      <c r="BI41" s="650"/>
      <c r="BJ41" s="650"/>
      <c r="BK41" s="650"/>
      <c r="BL41" s="202"/>
      <c r="BM41" s="606" t="s">
        <v>336</v>
      </c>
      <c r="BN41" s="606"/>
      <c r="BO41" s="606"/>
      <c r="BP41" s="606"/>
      <c r="BQ41" s="606"/>
      <c r="BR41" s="606"/>
      <c r="BS41" s="606"/>
      <c r="BT41" s="606"/>
      <c r="BU41" s="607"/>
      <c r="BV41" s="608" t="s">
        <v>122</v>
      </c>
      <c r="BW41" s="609"/>
      <c r="BX41" s="609"/>
      <c r="BY41" s="609"/>
      <c r="BZ41" s="609"/>
      <c r="CA41" s="609"/>
      <c r="CB41" s="645"/>
      <c r="CD41" s="605" t="s">
        <v>337</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338</v>
      </c>
      <c r="AR42" s="654"/>
      <c r="AS42" s="654"/>
      <c r="AT42" s="654"/>
      <c r="AU42" s="654"/>
      <c r="AV42" s="654"/>
      <c r="AW42" s="654"/>
      <c r="AX42" s="654"/>
      <c r="AY42" s="655"/>
      <c r="AZ42" s="592">
        <v>12704408</v>
      </c>
      <c r="BA42" s="633"/>
      <c r="BB42" s="633"/>
      <c r="BC42" s="633"/>
      <c r="BD42" s="593"/>
      <c r="BE42" s="593"/>
      <c r="BF42" s="656"/>
      <c r="BG42" s="651"/>
      <c r="BH42" s="652"/>
      <c r="BI42" s="652"/>
      <c r="BJ42" s="652"/>
      <c r="BK42" s="652"/>
      <c r="BL42" s="203"/>
      <c r="BM42" s="590" t="s">
        <v>339</v>
      </c>
      <c r="BN42" s="590"/>
      <c r="BO42" s="590"/>
      <c r="BP42" s="590"/>
      <c r="BQ42" s="590"/>
      <c r="BR42" s="590"/>
      <c r="BS42" s="590"/>
      <c r="BT42" s="590"/>
      <c r="BU42" s="591"/>
      <c r="BV42" s="592">
        <v>357</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12726323</v>
      </c>
      <c r="CS42" s="621"/>
      <c r="CT42" s="621"/>
      <c r="CU42" s="621"/>
      <c r="CV42" s="621"/>
      <c r="CW42" s="621"/>
      <c r="CX42" s="621"/>
      <c r="CY42" s="622"/>
      <c r="CZ42" s="611">
        <v>6.8</v>
      </c>
      <c r="DA42" s="623"/>
      <c r="DB42" s="623"/>
      <c r="DC42" s="624"/>
      <c r="DD42" s="614">
        <v>1619508</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341</v>
      </c>
      <c r="CD43" s="605" t="s">
        <v>342</v>
      </c>
      <c r="CE43" s="606"/>
      <c r="CF43" s="606"/>
      <c r="CG43" s="606"/>
      <c r="CH43" s="606"/>
      <c r="CI43" s="606"/>
      <c r="CJ43" s="606"/>
      <c r="CK43" s="606"/>
      <c r="CL43" s="606"/>
      <c r="CM43" s="606"/>
      <c r="CN43" s="606"/>
      <c r="CO43" s="606"/>
      <c r="CP43" s="606"/>
      <c r="CQ43" s="607"/>
      <c r="CR43" s="608">
        <v>302870</v>
      </c>
      <c r="CS43" s="621"/>
      <c r="CT43" s="621"/>
      <c r="CU43" s="621"/>
      <c r="CV43" s="621"/>
      <c r="CW43" s="621"/>
      <c r="CX43" s="621"/>
      <c r="CY43" s="622"/>
      <c r="CZ43" s="611">
        <v>0.2</v>
      </c>
      <c r="DA43" s="623"/>
      <c r="DB43" s="623"/>
      <c r="DC43" s="624"/>
      <c r="DD43" s="614">
        <v>302870</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291</v>
      </c>
      <c r="CE44" s="628"/>
      <c r="CF44" s="605" t="s">
        <v>344</v>
      </c>
      <c r="CG44" s="606"/>
      <c r="CH44" s="606"/>
      <c r="CI44" s="606"/>
      <c r="CJ44" s="606"/>
      <c r="CK44" s="606"/>
      <c r="CL44" s="606"/>
      <c r="CM44" s="606"/>
      <c r="CN44" s="606"/>
      <c r="CO44" s="606"/>
      <c r="CP44" s="606"/>
      <c r="CQ44" s="607"/>
      <c r="CR44" s="608">
        <v>12726323</v>
      </c>
      <c r="CS44" s="609"/>
      <c r="CT44" s="609"/>
      <c r="CU44" s="609"/>
      <c r="CV44" s="609"/>
      <c r="CW44" s="609"/>
      <c r="CX44" s="609"/>
      <c r="CY44" s="610"/>
      <c r="CZ44" s="611">
        <v>6.8</v>
      </c>
      <c r="DA44" s="612"/>
      <c r="DB44" s="612"/>
      <c r="DC44" s="613"/>
      <c r="DD44" s="614">
        <v>1619508</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2624604</v>
      </c>
      <c r="CS45" s="621"/>
      <c r="CT45" s="621"/>
      <c r="CU45" s="621"/>
      <c r="CV45" s="621"/>
      <c r="CW45" s="621"/>
      <c r="CX45" s="621"/>
      <c r="CY45" s="622"/>
      <c r="CZ45" s="611">
        <v>1.4</v>
      </c>
      <c r="DA45" s="623"/>
      <c r="DB45" s="623"/>
      <c r="DC45" s="624"/>
      <c r="DD45" s="614">
        <v>367061</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347</v>
      </c>
      <c r="CG46" s="606"/>
      <c r="CH46" s="606"/>
      <c r="CI46" s="606"/>
      <c r="CJ46" s="606"/>
      <c r="CK46" s="606"/>
      <c r="CL46" s="606"/>
      <c r="CM46" s="606"/>
      <c r="CN46" s="606"/>
      <c r="CO46" s="606"/>
      <c r="CP46" s="606"/>
      <c r="CQ46" s="607"/>
      <c r="CR46" s="608">
        <v>10101719</v>
      </c>
      <c r="CS46" s="609"/>
      <c r="CT46" s="609"/>
      <c r="CU46" s="609"/>
      <c r="CV46" s="609"/>
      <c r="CW46" s="609"/>
      <c r="CX46" s="609"/>
      <c r="CY46" s="610"/>
      <c r="CZ46" s="611">
        <v>5.4</v>
      </c>
      <c r="DA46" s="612"/>
      <c r="DB46" s="612"/>
      <c r="DC46" s="613"/>
      <c r="DD46" s="614">
        <v>1252447</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348</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350</v>
      </c>
      <c r="CE49" s="590"/>
      <c r="CF49" s="590"/>
      <c r="CG49" s="590"/>
      <c r="CH49" s="590"/>
      <c r="CI49" s="590"/>
      <c r="CJ49" s="590"/>
      <c r="CK49" s="590"/>
      <c r="CL49" s="590"/>
      <c r="CM49" s="590"/>
      <c r="CN49" s="590"/>
      <c r="CO49" s="590"/>
      <c r="CP49" s="590"/>
      <c r="CQ49" s="591"/>
      <c r="CR49" s="592">
        <v>187254843</v>
      </c>
      <c r="CS49" s="593"/>
      <c r="CT49" s="593"/>
      <c r="CU49" s="593"/>
      <c r="CV49" s="593"/>
      <c r="CW49" s="593"/>
      <c r="CX49" s="593"/>
      <c r="CY49" s="594"/>
      <c r="CZ49" s="595">
        <v>100</v>
      </c>
      <c r="DA49" s="596"/>
      <c r="DB49" s="596"/>
      <c r="DC49" s="597"/>
      <c r="DD49" s="598">
        <v>108944950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jdm77T7QvxowYjFaTzyzy5FWnqj/1OMtSmqDYwuBDyR4DU5vXwf0dnbLuUe0zSi3IuTVEIutG4pPUQCQT0rV8A==" saltValue="CwOmG8tYmIjgl+GeDi1Xs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373</v>
      </c>
      <c r="C7" s="1035"/>
      <c r="D7" s="1035"/>
      <c r="E7" s="1035"/>
      <c r="F7" s="1035"/>
      <c r="G7" s="1035"/>
      <c r="H7" s="1035"/>
      <c r="I7" s="1035"/>
      <c r="J7" s="1035"/>
      <c r="K7" s="1035"/>
      <c r="L7" s="1035"/>
      <c r="M7" s="1035"/>
      <c r="N7" s="1035"/>
      <c r="O7" s="1035"/>
      <c r="P7" s="1036"/>
      <c r="Q7" s="1089">
        <v>196116</v>
      </c>
      <c r="R7" s="1090"/>
      <c r="S7" s="1090"/>
      <c r="T7" s="1090"/>
      <c r="U7" s="1090"/>
      <c r="V7" s="1090">
        <v>188030</v>
      </c>
      <c r="W7" s="1090"/>
      <c r="X7" s="1090"/>
      <c r="Y7" s="1090"/>
      <c r="Z7" s="1090"/>
      <c r="AA7" s="1090">
        <v>8087</v>
      </c>
      <c r="AB7" s="1090"/>
      <c r="AC7" s="1090"/>
      <c r="AD7" s="1090"/>
      <c r="AE7" s="1091"/>
      <c r="AF7" s="1092">
        <v>7673</v>
      </c>
      <c r="AG7" s="1093"/>
      <c r="AH7" s="1093"/>
      <c r="AI7" s="1093"/>
      <c r="AJ7" s="1094"/>
      <c r="AK7" s="1095">
        <v>10546</v>
      </c>
      <c r="AL7" s="1096"/>
      <c r="AM7" s="1096"/>
      <c r="AN7" s="1096"/>
      <c r="AO7" s="1096"/>
      <c r="AP7" s="1096">
        <v>84757</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553</v>
      </c>
      <c r="BT7" s="1087"/>
      <c r="BU7" s="1087"/>
      <c r="BV7" s="1087"/>
      <c r="BW7" s="1087"/>
      <c r="BX7" s="1087"/>
      <c r="BY7" s="1087"/>
      <c r="BZ7" s="1087"/>
      <c r="CA7" s="1087"/>
      <c r="CB7" s="1087"/>
      <c r="CC7" s="1087"/>
      <c r="CD7" s="1087"/>
      <c r="CE7" s="1087"/>
      <c r="CF7" s="1087"/>
      <c r="CG7" s="1099"/>
      <c r="CH7" s="1083">
        <v>0</v>
      </c>
      <c r="CI7" s="1084"/>
      <c r="CJ7" s="1084"/>
      <c r="CK7" s="1084"/>
      <c r="CL7" s="1085"/>
      <c r="CM7" s="1083">
        <v>55</v>
      </c>
      <c r="CN7" s="1084"/>
      <c r="CO7" s="1084"/>
      <c r="CP7" s="1084"/>
      <c r="CQ7" s="1085"/>
      <c r="CR7" s="1083">
        <v>5</v>
      </c>
      <c r="CS7" s="1084"/>
      <c r="CT7" s="1084"/>
      <c r="CU7" s="1084"/>
      <c r="CV7" s="1085"/>
      <c r="CW7" s="1083" t="s">
        <v>486</v>
      </c>
      <c r="CX7" s="1084"/>
      <c r="CY7" s="1084"/>
      <c r="CZ7" s="1084"/>
      <c r="DA7" s="1085"/>
      <c r="DB7" s="1083" t="s">
        <v>486</v>
      </c>
      <c r="DC7" s="1084"/>
      <c r="DD7" s="1084"/>
      <c r="DE7" s="1084"/>
      <c r="DF7" s="1085"/>
      <c r="DG7" s="1083">
        <v>738</v>
      </c>
      <c r="DH7" s="1084"/>
      <c r="DI7" s="1084"/>
      <c r="DJ7" s="1084"/>
      <c r="DK7" s="1085"/>
      <c r="DL7" s="1083" t="s">
        <v>486</v>
      </c>
      <c r="DM7" s="1084"/>
      <c r="DN7" s="1084"/>
      <c r="DO7" s="1084"/>
      <c r="DP7" s="1085"/>
      <c r="DQ7" s="1083" t="s">
        <v>486</v>
      </c>
      <c r="DR7" s="1084"/>
      <c r="DS7" s="1084"/>
      <c r="DT7" s="1084"/>
      <c r="DU7" s="1085"/>
      <c r="DV7" s="1086"/>
      <c r="DW7" s="1087"/>
      <c r="DX7" s="1087"/>
      <c r="DY7" s="1087"/>
      <c r="DZ7" s="1088"/>
      <c r="EA7" s="217"/>
    </row>
    <row r="8" spans="1:131" s="218" customFormat="1" ht="26.25" customHeight="1" x14ac:dyDescent="0.2">
      <c r="A8" s="221">
        <v>2</v>
      </c>
      <c r="B8" s="1017" t="s">
        <v>374</v>
      </c>
      <c r="C8" s="1018"/>
      <c r="D8" s="1018"/>
      <c r="E8" s="1018"/>
      <c r="F8" s="1018"/>
      <c r="G8" s="1018"/>
      <c r="H8" s="1018"/>
      <c r="I8" s="1018"/>
      <c r="J8" s="1018"/>
      <c r="K8" s="1018"/>
      <c r="L8" s="1018"/>
      <c r="M8" s="1018"/>
      <c r="N8" s="1018"/>
      <c r="O8" s="1018"/>
      <c r="P8" s="1019"/>
      <c r="Q8" s="1025">
        <v>570</v>
      </c>
      <c r="R8" s="1026"/>
      <c r="S8" s="1026"/>
      <c r="T8" s="1026"/>
      <c r="U8" s="1026"/>
      <c r="V8" s="1026">
        <v>518</v>
      </c>
      <c r="W8" s="1026"/>
      <c r="X8" s="1026"/>
      <c r="Y8" s="1026"/>
      <c r="Z8" s="1026"/>
      <c r="AA8" s="1026">
        <v>52</v>
      </c>
      <c r="AB8" s="1026"/>
      <c r="AC8" s="1026"/>
      <c r="AD8" s="1026"/>
      <c r="AE8" s="1027"/>
      <c r="AF8" s="1022">
        <v>50</v>
      </c>
      <c r="AG8" s="1023"/>
      <c r="AH8" s="1023"/>
      <c r="AI8" s="1023"/>
      <c r="AJ8" s="1024"/>
      <c r="AK8" s="1067">
        <v>291</v>
      </c>
      <c r="AL8" s="1068"/>
      <c r="AM8" s="1068"/>
      <c r="AN8" s="1068"/>
      <c r="AO8" s="1068"/>
      <c r="AP8" s="1068">
        <v>262</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554</v>
      </c>
      <c r="BT8" s="980"/>
      <c r="BU8" s="980"/>
      <c r="BV8" s="980"/>
      <c r="BW8" s="980"/>
      <c r="BX8" s="980"/>
      <c r="BY8" s="980"/>
      <c r="BZ8" s="980"/>
      <c r="CA8" s="980"/>
      <c r="CB8" s="980"/>
      <c r="CC8" s="980"/>
      <c r="CD8" s="980"/>
      <c r="CE8" s="980"/>
      <c r="CF8" s="980"/>
      <c r="CG8" s="1001"/>
      <c r="CH8" s="976">
        <v>11</v>
      </c>
      <c r="CI8" s="977"/>
      <c r="CJ8" s="977"/>
      <c r="CK8" s="977"/>
      <c r="CL8" s="978"/>
      <c r="CM8" s="976">
        <v>4285</v>
      </c>
      <c r="CN8" s="977"/>
      <c r="CO8" s="977"/>
      <c r="CP8" s="977"/>
      <c r="CQ8" s="978"/>
      <c r="CR8" s="976">
        <v>2350</v>
      </c>
      <c r="CS8" s="977"/>
      <c r="CT8" s="977"/>
      <c r="CU8" s="977"/>
      <c r="CV8" s="978"/>
      <c r="CW8" s="976">
        <v>7</v>
      </c>
      <c r="CX8" s="977"/>
      <c r="CY8" s="977"/>
      <c r="CZ8" s="977"/>
      <c r="DA8" s="978"/>
      <c r="DB8" s="976" t="s">
        <v>486</v>
      </c>
      <c r="DC8" s="977"/>
      <c r="DD8" s="977"/>
      <c r="DE8" s="977"/>
      <c r="DF8" s="978"/>
      <c r="DG8" s="976" t="s">
        <v>486</v>
      </c>
      <c r="DH8" s="977"/>
      <c r="DI8" s="977"/>
      <c r="DJ8" s="977"/>
      <c r="DK8" s="978"/>
      <c r="DL8" s="976" t="s">
        <v>486</v>
      </c>
      <c r="DM8" s="977"/>
      <c r="DN8" s="977"/>
      <c r="DO8" s="977"/>
      <c r="DP8" s="978"/>
      <c r="DQ8" s="976" t="s">
        <v>486</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555</v>
      </c>
      <c r="BT9" s="980"/>
      <c r="BU9" s="980"/>
      <c r="BV9" s="980"/>
      <c r="BW9" s="980"/>
      <c r="BX9" s="980"/>
      <c r="BY9" s="980"/>
      <c r="BZ9" s="980"/>
      <c r="CA9" s="980"/>
      <c r="CB9" s="980"/>
      <c r="CC9" s="980"/>
      <c r="CD9" s="980"/>
      <c r="CE9" s="980"/>
      <c r="CF9" s="980"/>
      <c r="CG9" s="1001"/>
      <c r="CH9" s="976">
        <v>-6</v>
      </c>
      <c r="CI9" s="977"/>
      <c r="CJ9" s="977"/>
      <c r="CK9" s="977"/>
      <c r="CL9" s="978"/>
      <c r="CM9" s="976">
        <v>78</v>
      </c>
      <c r="CN9" s="977"/>
      <c r="CO9" s="977"/>
      <c r="CP9" s="977"/>
      <c r="CQ9" s="978"/>
      <c r="CR9" s="976">
        <v>3</v>
      </c>
      <c r="CS9" s="977"/>
      <c r="CT9" s="977"/>
      <c r="CU9" s="977"/>
      <c r="CV9" s="978"/>
      <c r="CW9" s="976">
        <v>21</v>
      </c>
      <c r="CX9" s="977"/>
      <c r="CY9" s="977"/>
      <c r="CZ9" s="977"/>
      <c r="DA9" s="978"/>
      <c r="DB9" s="976" t="s">
        <v>486</v>
      </c>
      <c r="DC9" s="977"/>
      <c r="DD9" s="977"/>
      <c r="DE9" s="977"/>
      <c r="DF9" s="978"/>
      <c r="DG9" s="976" t="s">
        <v>486</v>
      </c>
      <c r="DH9" s="977"/>
      <c r="DI9" s="977"/>
      <c r="DJ9" s="977"/>
      <c r="DK9" s="978"/>
      <c r="DL9" s="976" t="s">
        <v>486</v>
      </c>
      <c r="DM9" s="977"/>
      <c r="DN9" s="977"/>
      <c r="DO9" s="977"/>
      <c r="DP9" s="978"/>
      <c r="DQ9" s="976" t="s">
        <v>486</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556</v>
      </c>
      <c r="BT10" s="980"/>
      <c r="BU10" s="980"/>
      <c r="BV10" s="980"/>
      <c r="BW10" s="980"/>
      <c r="BX10" s="980"/>
      <c r="BY10" s="980"/>
      <c r="BZ10" s="980"/>
      <c r="CA10" s="980"/>
      <c r="CB10" s="980"/>
      <c r="CC10" s="980"/>
      <c r="CD10" s="980"/>
      <c r="CE10" s="980"/>
      <c r="CF10" s="980"/>
      <c r="CG10" s="1001"/>
      <c r="CH10" s="976">
        <v>0</v>
      </c>
      <c r="CI10" s="977"/>
      <c r="CJ10" s="977"/>
      <c r="CK10" s="977"/>
      <c r="CL10" s="978"/>
      <c r="CM10" s="976">
        <v>24</v>
      </c>
      <c r="CN10" s="977"/>
      <c r="CO10" s="977"/>
      <c r="CP10" s="977"/>
      <c r="CQ10" s="978"/>
      <c r="CR10" s="976">
        <v>7</v>
      </c>
      <c r="CS10" s="977"/>
      <c r="CT10" s="977"/>
      <c r="CU10" s="977"/>
      <c r="CV10" s="978"/>
      <c r="CW10" s="976" t="s">
        <v>486</v>
      </c>
      <c r="CX10" s="977"/>
      <c r="CY10" s="977"/>
      <c r="CZ10" s="977"/>
      <c r="DA10" s="978"/>
      <c r="DB10" s="976" t="s">
        <v>486</v>
      </c>
      <c r="DC10" s="977"/>
      <c r="DD10" s="977"/>
      <c r="DE10" s="977"/>
      <c r="DF10" s="978"/>
      <c r="DG10" s="976" t="s">
        <v>486</v>
      </c>
      <c r="DH10" s="977"/>
      <c r="DI10" s="977"/>
      <c r="DJ10" s="977"/>
      <c r="DK10" s="978"/>
      <c r="DL10" s="976" t="s">
        <v>486</v>
      </c>
      <c r="DM10" s="977"/>
      <c r="DN10" s="977"/>
      <c r="DO10" s="977"/>
      <c r="DP10" s="978"/>
      <c r="DQ10" s="976" t="s">
        <v>486</v>
      </c>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557</v>
      </c>
      <c r="BT11" s="980"/>
      <c r="BU11" s="980"/>
      <c r="BV11" s="980"/>
      <c r="BW11" s="980"/>
      <c r="BX11" s="980"/>
      <c r="BY11" s="980"/>
      <c r="BZ11" s="980"/>
      <c r="CA11" s="980"/>
      <c r="CB11" s="980"/>
      <c r="CC11" s="980"/>
      <c r="CD11" s="980"/>
      <c r="CE11" s="980"/>
      <c r="CF11" s="980"/>
      <c r="CG11" s="1001"/>
      <c r="CH11" s="976">
        <v>4</v>
      </c>
      <c r="CI11" s="977"/>
      <c r="CJ11" s="977"/>
      <c r="CK11" s="977"/>
      <c r="CL11" s="978"/>
      <c r="CM11" s="976">
        <v>37</v>
      </c>
      <c r="CN11" s="977"/>
      <c r="CO11" s="977"/>
      <c r="CP11" s="977"/>
      <c r="CQ11" s="978"/>
      <c r="CR11" s="976">
        <v>3</v>
      </c>
      <c r="CS11" s="977"/>
      <c r="CT11" s="977"/>
      <c r="CU11" s="977"/>
      <c r="CV11" s="978"/>
      <c r="CW11" s="976" t="s">
        <v>486</v>
      </c>
      <c r="CX11" s="977"/>
      <c r="CY11" s="977"/>
      <c r="CZ11" s="977"/>
      <c r="DA11" s="978"/>
      <c r="DB11" s="976" t="s">
        <v>486</v>
      </c>
      <c r="DC11" s="977"/>
      <c r="DD11" s="977"/>
      <c r="DE11" s="977"/>
      <c r="DF11" s="978"/>
      <c r="DG11" s="976" t="s">
        <v>486</v>
      </c>
      <c r="DH11" s="977"/>
      <c r="DI11" s="977"/>
      <c r="DJ11" s="977"/>
      <c r="DK11" s="978"/>
      <c r="DL11" s="976" t="s">
        <v>486</v>
      </c>
      <c r="DM11" s="977"/>
      <c r="DN11" s="977"/>
      <c r="DO11" s="977"/>
      <c r="DP11" s="978"/>
      <c r="DQ11" s="976" t="s">
        <v>486</v>
      </c>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558</v>
      </c>
      <c r="BT12" s="980"/>
      <c r="BU12" s="980"/>
      <c r="BV12" s="980"/>
      <c r="BW12" s="980"/>
      <c r="BX12" s="980"/>
      <c r="BY12" s="980"/>
      <c r="BZ12" s="980"/>
      <c r="CA12" s="980"/>
      <c r="CB12" s="980"/>
      <c r="CC12" s="980"/>
      <c r="CD12" s="980"/>
      <c r="CE12" s="980"/>
      <c r="CF12" s="980"/>
      <c r="CG12" s="1001"/>
      <c r="CH12" s="976">
        <v>-21</v>
      </c>
      <c r="CI12" s="977"/>
      <c r="CJ12" s="977"/>
      <c r="CK12" s="977"/>
      <c r="CL12" s="978"/>
      <c r="CM12" s="976">
        <v>55</v>
      </c>
      <c r="CN12" s="977"/>
      <c r="CO12" s="977"/>
      <c r="CP12" s="977"/>
      <c r="CQ12" s="978"/>
      <c r="CR12" s="976">
        <v>3</v>
      </c>
      <c r="CS12" s="977"/>
      <c r="CT12" s="977"/>
      <c r="CU12" s="977"/>
      <c r="CV12" s="978"/>
      <c r="CW12" s="976">
        <v>22</v>
      </c>
      <c r="CX12" s="977"/>
      <c r="CY12" s="977"/>
      <c r="CZ12" s="977"/>
      <c r="DA12" s="978"/>
      <c r="DB12" s="976" t="s">
        <v>486</v>
      </c>
      <c r="DC12" s="977"/>
      <c r="DD12" s="977"/>
      <c r="DE12" s="977"/>
      <c r="DF12" s="978"/>
      <c r="DG12" s="976" t="s">
        <v>486</v>
      </c>
      <c r="DH12" s="977"/>
      <c r="DI12" s="977"/>
      <c r="DJ12" s="977"/>
      <c r="DK12" s="978"/>
      <c r="DL12" s="976" t="s">
        <v>486</v>
      </c>
      <c r="DM12" s="977"/>
      <c r="DN12" s="977"/>
      <c r="DO12" s="977"/>
      <c r="DP12" s="978"/>
      <c r="DQ12" s="976" t="s">
        <v>486</v>
      </c>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559</v>
      </c>
      <c r="BT13" s="980"/>
      <c r="BU13" s="980"/>
      <c r="BV13" s="980"/>
      <c r="BW13" s="980"/>
      <c r="BX13" s="980"/>
      <c r="BY13" s="980"/>
      <c r="BZ13" s="980"/>
      <c r="CA13" s="980"/>
      <c r="CB13" s="980"/>
      <c r="CC13" s="980"/>
      <c r="CD13" s="980"/>
      <c r="CE13" s="980"/>
      <c r="CF13" s="980"/>
      <c r="CG13" s="1001"/>
      <c r="CH13" s="976">
        <v>2</v>
      </c>
      <c r="CI13" s="977"/>
      <c r="CJ13" s="977"/>
      <c r="CK13" s="977"/>
      <c r="CL13" s="978"/>
      <c r="CM13" s="976">
        <v>16</v>
      </c>
      <c r="CN13" s="977"/>
      <c r="CO13" s="977"/>
      <c r="CP13" s="977"/>
      <c r="CQ13" s="978"/>
      <c r="CR13" s="976">
        <v>2</v>
      </c>
      <c r="CS13" s="977"/>
      <c r="CT13" s="977"/>
      <c r="CU13" s="977"/>
      <c r="CV13" s="978"/>
      <c r="CW13" s="976">
        <v>83</v>
      </c>
      <c r="CX13" s="977"/>
      <c r="CY13" s="977"/>
      <c r="CZ13" s="977"/>
      <c r="DA13" s="978"/>
      <c r="DB13" s="976" t="s">
        <v>486</v>
      </c>
      <c r="DC13" s="977"/>
      <c r="DD13" s="977"/>
      <c r="DE13" s="977"/>
      <c r="DF13" s="978"/>
      <c r="DG13" s="976" t="s">
        <v>486</v>
      </c>
      <c r="DH13" s="977"/>
      <c r="DI13" s="977"/>
      <c r="DJ13" s="977"/>
      <c r="DK13" s="978"/>
      <c r="DL13" s="976" t="s">
        <v>486</v>
      </c>
      <c r="DM13" s="977"/>
      <c r="DN13" s="977"/>
      <c r="DO13" s="977"/>
      <c r="DP13" s="978"/>
      <c r="DQ13" s="976" t="s">
        <v>486</v>
      </c>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t="s">
        <v>560</v>
      </c>
      <c r="BT14" s="980"/>
      <c r="BU14" s="980"/>
      <c r="BV14" s="980"/>
      <c r="BW14" s="980"/>
      <c r="BX14" s="980"/>
      <c r="BY14" s="980"/>
      <c r="BZ14" s="980"/>
      <c r="CA14" s="980"/>
      <c r="CB14" s="980"/>
      <c r="CC14" s="980"/>
      <c r="CD14" s="980"/>
      <c r="CE14" s="980"/>
      <c r="CF14" s="980"/>
      <c r="CG14" s="1001"/>
      <c r="CH14" s="976">
        <v>-5</v>
      </c>
      <c r="CI14" s="977"/>
      <c r="CJ14" s="977"/>
      <c r="CK14" s="977"/>
      <c r="CL14" s="978"/>
      <c r="CM14" s="976">
        <v>46</v>
      </c>
      <c r="CN14" s="977"/>
      <c r="CO14" s="977"/>
      <c r="CP14" s="977"/>
      <c r="CQ14" s="978"/>
      <c r="CR14" s="976">
        <v>3</v>
      </c>
      <c r="CS14" s="977"/>
      <c r="CT14" s="977"/>
      <c r="CU14" s="977"/>
      <c r="CV14" s="978"/>
      <c r="CW14" s="976" t="s">
        <v>486</v>
      </c>
      <c r="CX14" s="977"/>
      <c r="CY14" s="977"/>
      <c r="CZ14" s="977"/>
      <c r="DA14" s="978"/>
      <c r="DB14" s="976" t="s">
        <v>486</v>
      </c>
      <c r="DC14" s="977"/>
      <c r="DD14" s="977"/>
      <c r="DE14" s="977"/>
      <c r="DF14" s="978"/>
      <c r="DG14" s="976" t="s">
        <v>486</v>
      </c>
      <c r="DH14" s="977"/>
      <c r="DI14" s="977"/>
      <c r="DJ14" s="977"/>
      <c r="DK14" s="978"/>
      <c r="DL14" s="976" t="s">
        <v>486</v>
      </c>
      <c r="DM14" s="977"/>
      <c r="DN14" s="977"/>
      <c r="DO14" s="977"/>
      <c r="DP14" s="978"/>
      <c r="DQ14" s="976" t="s">
        <v>486</v>
      </c>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t="s">
        <v>561</v>
      </c>
      <c r="BT15" s="980"/>
      <c r="BU15" s="980"/>
      <c r="BV15" s="980"/>
      <c r="BW15" s="980"/>
      <c r="BX15" s="980"/>
      <c r="BY15" s="980"/>
      <c r="BZ15" s="980"/>
      <c r="CA15" s="980"/>
      <c r="CB15" s="980"/>
      <c r="CC15" s="980"/>
      <c r="CD15" s="980"/>
      <c r="CE15" s="980"/>
      <c r="CF15" s="980"/>
      <c r="CG15" s="1001"/>
      <c r="CH15" s="976">
        <v>3</v>
      </c>
      <c r="CI15" s="977"/>
      <c r="CJ15" s="977"/>
      <c r="CK15" s="977"/>
      <c r="CL15" s="978"/>
      <c r="CM15" s="976">
        <v>66</v>
      </c>
      <c r="CN15" s="977"/>
      <c r="CO15" s="977"/>
      <c r="CP15" s="977"/>
      <c r="CQ15" s="978"/>
      <c r="CR15" s="976">
        <v>45</v>
      </c>
      <c r="CS15" s="977"/>
      <c r="CT15" s="977"/>
      <c r="CU15" s="977"/>
      <c r="CV15" s="978"/>
      <c r="CW15" s="976">
        <v>12</v>
      </c>
      <c r="CX15" s="977"/>
      <c r="CY15" s="977"/>
      <c r="CZ15" s="977"/>
      <c r="DA15" s="978"/>
      <c r="DB15" s="976" t="s">
        <v>486</v>
      </c>
      <c r="DC15" s="977"/>
      <c r="DD15" s="977"/>
      <c r="DE15" s="977"/>
      <c r="DF15" s="978"/>
      <c r="DG15" s="976" t="s">
        <v>486</v>
      </c>
      <c r="DH15" s="977"/>
      <c r="DI15" s="977"/>
      <c r="DJ15" s="977"/>
      <c r="DK15" s="978"/>
      <c r="DL15" s="976" t="s">
        <v>486</v>
      </c>
      <c r="DM15" s="977"/>
      <c r="DN15" s="977"/>
      <c r="DO15" s="977"/>
      <c r="DP15" s="978"/>
      <c r="DQ15" s="976" t="s">
        <v>486</v>
      </c>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t="s">
        <v>562</v>
      </c>
      <c r="BT16" s="980"/>
      <c r="BU16" s="980"/>
      <c r="BV16" s="980"/>
      <c r="BW16" s="980"/>
      <c r="BX16" s="980"/>
      <c r="BY16" s="980"/>
      <c r="BZ16" s="980"/>
      <c r="CA16" s="980"/>
      <c r="CB16" s="980"/>
      <c r="CC16" s="980"/>
      <c r="CD16" s="980"/>
      <c r="CE16" s="980"/>
      <c r="CF16" s="980"/>
      <c r="CG16" s="1001"/>
      <c r="CH16" s="976">
        <v>1</v>
      </c>
      <c r="CI16" s="977"/>
      <c r="CJ16" s="977"/>
      <c r="CK16" s="977"/>
      <c r="CL16" s="978"/>
      <c r="CM16" s="976">
        <v>12</v>
      </c>
      <c r="CN16" s="977"/>
      <c r="CO16" s="977"/>
      <c r="CP16" s="977"/>
      <c r="CQ16" s="978"/>
      <c r="CR16" s="976">
        <v>3</v>
      </c>
      <c r="CS16" s="977"/>
      <c r="CT16" s="977"/>
      <c r="CU16" s="977"/>
      <c r="CV16" s="978"/>
      <c r="CW16" s="976" t="s">
        <v>486</v>
      </c>
      <c r="CX16" s="977"/>
      <c r="CY16" s="977"/>
      <c r="CZ16" s="977"/>
      <c r="DA16" s="978"/>
      <c r="DB16" s="976" t="s">
        <v>486</v>
      </c>
      <c r="DC16" s="977"/>
      <c r="DD16" s="977"/>
      <c r="DE16" s="977"/>
      <c r="DF16" s="978"/>
      <c r="DG16" s="976" t="s">
        <v>486</v>
      </c>
      <c r="DH16" s="977"/>
      <c r="DI16" s="977"/>
      <c r="DJ16" s="977"/>
      <c r="DK16" s="978"/>
      <c r="DL16" s="976" t="s">
        <v>486</v>
      </c>
      <c r="DM16" s="977"/>
      <c r="DN16" s="977"/>
      <c r="DO16" s="977"/>
      <c r="DP16" s="978"/>
      <c r="DQ16" s="976" t="s">
        <v>486</v>
      </c>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t="s">
        <v>563</v>
      </c>
      <c r="BT17" s="980"/>
      <c r="BU17" s="980"/>
      <c r="BV17" s="980"/>
      <c r="BW17" s="980"/>
      <c r="BX17" s="980"/>
      <c r="BY17" s="980"/>
      <c r="BZ17" s="980"/>
      <c r="CA17" s="980"/>
      <c r="CB17" s="980"/>
      <c r="CC17" s="980"/>
      <c r="CD17" s="980"/>
      <c r="CE17" s="980"/>
      <c r="CF17" s="980"/>
      <c r="CG17" s="1001"/>
      <c r="CH17" s="976">
        <v>0</v>
      </c>
      <c r="CI17" s="977"/>
      <c r="CJ17" s="977"/>
      <c r="CK17" s="977"/>
      <c r="CL17" s="978"/>
      <c r="CM17" s="976">
        <v>6</v>
      </c>
      <c r="CN17" s="977"/>
      <c r="CO17" s="977"/>
      <c r="CP17" s="977"/>
      <c r="CQ17" s="978"/>
      <c r="CR17" s="976">
        <v>2</v>
      </c>
      <c r="CS17" s="977"/>
      <c r="CT17" s="977"/>
      <c r="CU17" s="977"/>
      <c r="CV17" s="978"/>
      <c r="CW17" s="976">
        <v>16</v>
      </c>
      <c r="CX17" s="977"/>
      <c r="CY17" s="977"/>
      <c r="CZ17" s="977"/>
      <c r="DA17" s="978"/>
      <c r="DB17" s="976" t="s">
        <v>486</v>
      </c>
      <c r="DC17" s="977"/>
      <c r="DD17" s="977"/>
      <c r="DE17" s="977"/>
      <c r="DF17" s="978"/>
      <c r="DG17" s="976" t="s">
        <v>486</v>
      </c>
      <c r="DH17" s="977"/>
      <c r="DI17" s="977"/>
      <c r="DJ17" s="977"/>
      <c r="DK17" s="978"/>
      <c r="DL17" s="976" t="s">
        <v>486</v>
      </c>
      <c r="DM17" s="977"/>
      <c r="DN17" s="977"/>
      <c r="DO17" s="977"/>
      <c r="DP17" s="978"/>
      <c r="DQ17" s="976" t="s">
        <v>486</v>
      </c>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376</v>
      </c>
      <c r="B23" s="924" t="s">
        <v>377</v>
      </c>
      <c r="C23" s="925"/>
      <c r="D23" s="925"/>
      <c r="E23" s="925"/>
      <c r="F23" s="925"/>
      <c r="G23" s="925"/>
      <c r="H23" s="925"/>
      <c r="I23" s="925"/>
      <c r="J23" s="925"/>
      <c r="K23" s="925"/>
      <c r="L23" s="925"/>
      <c r="M23" s="925"/>
      <c r="N23" s="925"/>
      <c r="O23" s="925"/>
      <c r="P23" s="935"/>
      <c r="Q23" s="1054">
        <v>195394</v>
      </c>
      <c r="R23" s="1048"/>
      <c r="S23" s="1048"/>
      <c r="T23" s="1048"/>
      <c r="U23" s="1048"/>
      <c r="V23" s="1048">
        <v>187255</v>
      </c>
      <c r="W23" s="1048"/>
      <c r="X23" s="1048"/>
      <c r="Y23" s="1048"/>
      <c r="Z23" s="1048"/>
      <c r="AA23" s="1048">
        <v>8139</v>
      </c>
      <c r="AB23" s="1048"/>
      <c r="AC23" s="1048"/>
      <c r="AD23" s="1048"/>
      <c r="AE23" s="1055"/>
      <c r="AF23" s="1056">
        <v>7724</v>
      </c>
      <c r="AG23" s="1048"/>
      <c r="AH23" s="1048"/>
      <c r="AI23" s="1048"/>
      <c r="AJ23" s="1057"/>
      <c r="AK23" s="1058"/>
      <c r="AL23" s="1059"/>
      <c r="AM23" s="1059"/>
      <c r="AN23" s="1059"/>
      <c r="AO23" s="1059"/>
      <c r="AP23" s="1048">
        <v>85019</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356</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363</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388</v>
      </c>
      <c r="C28" s="1035"/>
      <c r="D28" s="1035"/>
      <c r="E28" s="1035"/>
      <c r="F28" s="1035"/>
      <c r="G28" s="1035"/>
      <c r="H28" s="1035"/>
      <c r="I28" s="1035"/>
      <c r="J28" s="1035"/>
      <c r="K28" s="1035"/>
      <c r="L28" s="1035"/>
      <c r="M28" s="1035"/>
      <c r="N28" s="1035"/>
      <c r="O28" s="1035"/>
      <c r="P28" s="1036"/>
      <c r="Q28" s="1037">
        <v>41679</v>
      </c>
      <c r="R28" s="1038"/>
      <c r="S28" s="1038"/>
      <c r="T28" s="1038"/>
      <c r="U28" s="1038"/>
      <c r="V28" s="1038">
        <v>41252</v>
      </c>
      <c r="W28" s="1038"/>
      <c r="X28" s="1038"/>
      <c r="Y28" s="1038"/>
      <c r="Z28" s="1038"/>
      <c r="AA28" s="1038">
        <v>427</v>
      </c>
      <c r="AB28" s="1038"/>
      <c r="AC28" s="1038"/>
      <c r="AD28" s="1038"/>
      <c r="AE28" s="1039"/>
      <c r="AF28" s="1040">
        <v>427</v>
      </c>
      <c r="AG28" s="1038"/>
      <c r="AH28" s="1038"/>
      <c r="AI28" s="1038"/>
      <c r="AJ28" s="1041"/>
      <c r="AK28" s="1029">
        <v>4999</v>
      </c>
      <c r="AL28" s="1030"/>
      <c r="AM28" s="1030"/>
      <c r="AN28" s="1030"/>
      <c r="AO28" s="1030"/>
      <c r="AP28" s="1030" t="s">
        <v>564</v>
      </c>
      <c r="AQ28" s="1030"/>
      <c r="AR28" s="1030"/>
      <c r="AS28" s="1030"/>
      <c r="AT28" s="1030"/>
      <c r="AU28" s="1030" t="s">
        <v>564</v>
      </c>
      <c r="AV28" s="1030"/>
      <c r="AW28" s="1030"/>
      <c r="AX28" s="1030"/>
      <c r="AY28" s="1030"/>
      <c r="AZ28" s="1031" t="s">
        <v>564</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389</v>
      </c>
      <c r="C29" s="1018"/>
      <c r="D29" s="1018"/>
      <c r="E29" s="1018"/>
      <c r="F29" s="1018"/>
      <c r="G29" s="1018"/>
      <c r="H29" s="1018"/>
      <c r="I29" s="1018"/>
      <c r="J29" s="1018"/>
      <c r="K29" s="1018"/>
      <c r="L29" s="1018"/>
      <c r="M29" s="1018"/>
      <c r="N29" s="1018"/>
      <c r="O29" s="1018"/>
      <c r="P29" s="1019"/>
      <c r="Q29" s="1025">
        <v>40371</v>
      </c>
      <c r="R29" s="1026"/>
      <c r="S29" s="1026"/>
      <c r="T29" s="1026"/>
      <c r="U29" s="1026"/>
      <c r="V29" s="1026">
        <v>39551</v>
      </c>
      <c r="W29" s="1026"/>
      <c r="X29" s="1026"/>
      <c r="Y29" s="1026"/>
      <c r="Z29" s="1026"/>
      <c r="AA29" s="1026">
        <v>820</v>
      </c>
      <c r="AB29" s="1026"/>
      <c r="AC29" s="1026"/>
      <c r="AD29" s="1026"/>
      <c r="AE29" s="1027"/>
      <c r="AF29" s="1022">
        <v>820</v>
      </c>
      <c r="AG29" s="1023"/>
      <c r="AH29" s="1023"/>
      <c r="AI29" s="1023"/>
      <c r="AJ29" s="1024"/>
      <c r="AK29" s="967">
        <v>6815</v>
      </c>
      <c r="AL29" s="958"/>
      <c r="AM29" s="958"/>
      <c r="AN29" s="958"/>
      <c r="AO29" s="958"/>
      <c r="AP29" s="958" t="s">
        <v>564</v>
      </c>
      <c r="AQ29" s="958"/>
      <c r="AR29" s="958"/>
      <c r="AS29" s="958"/>
      <c r="AT29" s="958"/>
      <c r="AU29" s="958" t="s">
        <v>564</v>
      </c>
      <c r="AV29" s="958"/>
      <c r="AW29" s="958"/>
      <c r="AX29" s="958"/>
      <c r="AY29" s="958"/>
      <c r="AZ29" s="1028" t="s">
        <v>564</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390</v>
      </c>
      <c r="C30" s="1018"/>
      <c r="D30" s="1018"/>
      <c r="E30" s="1018"/>
      <c r="F30" s="1018"/>
      <c r="G30" s="1018"/>
      <c r="H30" s="1018"/>
      <c r="I30" s="1018"/>
      <c r="J30" s="1018"/>
      <c r="K30" s="1018"/>
      <c r="L30" s="1018"/>
      <c r="M30" s="1018"/>
      <c r="N30" s="1018"/>
      <c r="O30" s="1018"/>
      <c r="P30" s="1019"/>
      <c r="Q30" s="1025">
        <v>14377</v>
      </c>
      <c r="R30" s="1026"/>
      <c r="S30" s="1026"/>
      <c r="T30" s="1026"/>
      <c r="U30" s="1026"/>
      <c r="V30" s="1026">
        <v>14250</v>
      </c>
      <c r="W30" s="1026"/>
      <c r="X30" s="1026"/>
      <c r="Y30" s="1026"/>
      <c r="Z30" s="1026"/>
      <c r="AA30" s="1026">
        <v>128</v>
      </c>
      <c r="AB30" s="1026"/>
      <c r="AC30" s="1026"/>
      <c r="AD30" s="1026"/>
      <c r="AE30" s="1027"/>
      <c r="AF30" s="1022">
        <v>128</v>
      </c>
      <c r="AG30" s="1023"/>
      <c r="AH30" s="1023"/>
      <c r="AI30" s="1023"/>
      <c r="AJ30" s="1024"/>
      <c r="AK30" s="967">
        <v>6412</v>
      </c>
      <c r="AL30" s="958"/>
      <c r="AM30" s="958"/>
      <c r="AN30" s="958"/>
      <c r="AO30" s="958"/>
      <c r="AP30" s="958" t="s">
        <v>564</v>
      </c>
      <c r="AQ30" s="958"/>
      <c r="AR30" s="958"/>
      <c r="AS30" s="958"/>
      <c r="AT30" s="958"/>
      <c r="AU30" s="958" t="s">
        <v>564</v>
      </c>
      <c r="AV30" s="958"/>
      <c r="AW30" s="958"/>
      <c r="AX30" s="958"/>
      <c r="AY30" s="958"/>
      <c r="AZ30" s="1028" t="s">
        <v>564</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391</v>
      </c>
      <c r="C31" s="1018"/>
      <c r="D31" s="1018"/>
      <c r="E31" s="1018"/>
      <c r="F31" s="1018"/>
      <c r="G31" s="1018"/>
      <c r="H31" s="1018"/>
      <c r="I31" s="1018"/>
      <c r="J31" s="1018"/>
      <c r="K31" s="1018"/>
      <c r="L31" s="1018"/>
      <c r="M31" s="1018"/>
      <c r="N31" s="1018"/>
      <c r="O31" s="1018"/>
      <c r="P31" s="1019"/>
      <c r="Q31" s="1025">
        <v>13676</v>
      </c>
      <c r="R31" s="1026"/>
      <c r="S31" s="1026"/>
      <c r="T31" s="1026"/>
      <c r="U31" s="1026"/>
      <c r="V31" s="1026">
        <v>15280</v>
      </c>
      <c r="W31" s="1026"/>
      <c r="X31" s="1026"/>
      <c r="Y31" s="1026"/>
      <c r="Z31" s="1026"/>
      <c r="AA31" s="1026">
        <v>-1603</v>
      </c>
      <c r="AB31" s="1026"/>
      <c r="AC31" s="1026"/>
      <c r="AD31" s="1026"/>
      <c r="AE31" s="1027"/>
      <c r="AF31" s="1022">
        <v>1540</v>
      </c>
      <c r="AG31" s="1023"/>
      <c r="AH31" s="1023"/>
      <c r="AI31" s="1023"/>
      <c r="AJ31" s="1024"/>
      <c r="AK31" s="967">
        <v>1100</v>
      </c>
      <c r="AL31" s="958"/>
      <c r="AM31" s="958"/>
      <c r="AN31" s="958"/>
      <c r="AO31" s="958"/>
      <c r="AP31" s="958">
        <v>7978</v>
      </c>
      <c r="AQ31" s="958"/>
      <c r="AR31" s="958"/>
      <c r="AS31" s="958"/>
      <c r="AT31" s="958"/>
      <c r="AU31" s="958">
        <v>5075</v>
      </c>
      <c r="AV31" s="958"/>
      <c r="AW31" s="958"/>
      <c r="AX31" s="958"/>
      <c r="AY31" s="958"/>
      <c r="AZ31" s="1028" t="s">
        <v>564</v>
      </c>
      <c r="BA31" s="1028"/>
      <c r="BB31" s="1028"/>
      <c r="BC31" s="1028"/>
      <c r="BD31" s="1028"/>
      <c r="BE31" s="959" t="s">
        <v>392</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393</v>
      </c>
      <c r="C32" s="1018"/>
      <c r="D32" s="1018"/>
      <c r="E32" s="1018"/>
      <c r="F32" s="1018"/>
      <c r="G32" s="1018"/>
      <c r="H32" s="1018"/>
      <c r="I32" s="1018"/>
      <c r="J32" s="1018"/>
      <c r="K32" s="1018"/>
      <c r="L32" s="1018"/>
      <c r="M32" s="1018"/>
      <c r="N32" s="1018"/>
      <c r="O32" s="1018"/>
      <c r="P32" s="1019"/>
      <c r="Q32" s="1025">
        <v>11852</v>
      </c>
      <c r="R32" s="1026"/>
      <c r="S32" s="1026"/>
      <c r="T32" s="1026"/>
      <c r="U32" s="1026"/>
      <c r="V32" s="1026">
        <v>11237</v>
      </c>
      <c r="W32" s="1026"/>
      <c r="X32" s="1026"/>
      <c r="Y32" s="1026"/>
      <c r="Z32" s="1026"/>
      <c r="AA32" s="1026">
        <v>615</v>
      </c>
      <c r="AB32" s="1026"/>
      <c r="AC32" s="1026"/>
      <c r="AD32" s="1026"/>
      <c r="AE32" s="1027"/>
      <c r="AF32" s="1022">
        <v>1092</v>
      </c>
      <c r="AG32" s="1023"/>
      <c r="AH32" s="1023"/>
      <c r="AI32" s="1023"/>
      <c r="AJ32" s="1024"/>
      <c r="AK32" s="967">
        <v>1427</v>
      </c>
      <c r="AL32" s="958"/>
      <c r="AM32" s="958"/>
      <c r="AN32" s="958"/>
      <c r="AO32" s="958"/>
      <c r="AP32" s="958">
        <v>41182</v>
      </c>
      <c r="AQ32" s="958"/>
      <c r="AR32" s="958"/>
      <c r="AS32" s="958"/>
      <c r="AT32" s="958"/>
      <c r="AU32" s="958">
        <v>11078</v>
      </c>
      <c r="AV32" s="958"/>
      <c r="AW32" s="958"/>
      <c r="AX32" s="958"/>
      <c r="AY32" s="958"/>
      <c r="AZ32" s="1028" t="s">
        <v>564</v>
      </c>
      <c r="BA32" s="1028"/>
      <c r="BB32" s="1028"/>
      <c r="BC32" s="1028"/>
      <c r="BD32" s="1028"/>
      <c r="BE32" s="959" t="s">
        <v>392</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394</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376</v>
      </c>
      <c r="B63" s="924" t="s">
        <v>395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4006</v>
      </c>
      <c r="AG63" s="946"/>
      <c r="AH63" s="946"/>
      <c r="AI63" s="946"/>
      <c r="AJ63" s="1009"/>
      <c r="AK63" s="1010"/>
      <c r="AL63" s="950"/>
      <c r="AM63" s="950"/>
      <c r="AN63" s="950"/>
      <c r="AO63" s="950"/>
      <c r="AP63" s="946">
        <v>49161</v>
      </c>
      <c r="AQ63" s="946"/>
      <c r="AR63" s="946"/>
      <c r="AS63" s="946"/>
      <c r="AT63" s="946"/>
      <c r="AU63" s="946">
        <v>16153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397</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398</v>
      </c>
      <c r="AV66" s="989"/>
      <c r="AW66" s="989"/>
      <c r="AX66" s="989"/>
      <c r="AY66" s="990"/>
      <c r="AZ66" s="988" t="s">
        <v>363</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544</v>
      </c>
      <c r="C68" s="973"/>
      <c r="D68" s="973"/>
      <c r="E68" s="973"/>
      <c r="F68" s="973"/>
      <c r="G68" s="973"/>
      <c r="H68" s="973"/>
      <c r="I68" s="973"/>
      <c r="J68" s="973"/>
      <c r="K68" s="973"/>
      <c r="L68" s="973"/>
      <c r="M68" s="973"/>
      <c r="N68" s="973"/>
      <c r="O68" s="973"/>
      <c r="P68" s="974"/>
      <c r="Q68" s="975">
        <v>11048</v>
      </c>
      <c r="R68" s="969">
        <v>6933</v>
      </c>
      <c r="S68" s="969">
        <v>6933</v>
      </c>
      <c r="T68" s="969">
        <v>6933</v>
      </c>
      <c r="U68" s="969">
        <v>6933</v>
      </c>
      <c r="V68" s="969">
        <v>10962</v>
      </c>
      <c r="W68" s="969">
        <v>6850</v>
      </c>
      <c r="X68" s="969">
        <v>6850</v>
      </c>
      <c r="Y68" s="969">
        <v>6850</v>
      </c>
      <c r="Z68" s="969">
        <v>6850</v>
      </c>
      <c r="AA68" s="969">
        <v>86</v>
      </c>
      <c r="AB68" s="969">
        <v>82</v>
      </c>
      <c r="AC68" s="969">
        <v>82</v>
      </c>
      <c r="AD68" s="969">
        <v>82</v>
      </c>
      <c r="AE68" s="969">
        <v>82</v>
      </c>
      <c r="AF68" s="969">
        <v>86</v>
      </c>
      <c r="AG68" s="969">
        <v>82</v>
      </c>
      <c r="AH68" s="969">
        <v>82</v>
      </c>
      <c r="AI68" s="969">
        <v>82</v>
      </c>
      <c r="AJ68" s="969">
        <v>82</v>
      </c>
      <c r="AK68" s="969">
        <v>4624</v>
      </c>
      <c r="AL68" s="969">
        <v>2485</v>
      </c>
      <c r="AM68" s="969">
        <v>2485</v>
      </c>
      <c r="AN68" s="969">
        <v>2485</v>
      </c>
      <c r="AO68" s="969">
        <v>2485</v>
      </c>
      <c r="AP68" s="969" t="s">
        <v>486</v>
      </c>
      <c r="AQ68" s="969"/>
      <c r="AR68" s="969"/>
      <c r="AS68" s="969"/>
      <c r="AT68" s="969"/>
      <c r="AU68" s="969" t="s">
        <v>486</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545</v>
      </c>
      <c r="C69" s="962"/>
      <c r="D69" s="962"/>
      <c r="E69" s="962"/>
      <c r="F69" s="962"/>
      <c r="G69" s="962"/>
      <c r="H69" s="962"/>
      <c r="I69" s="962"/>
      <c r="J69" s="962"/>
      <c r="K69" s="962"/>
      <c r="L69" s="962"/>
      <c r="M69" s="962"/>
      <c r="N69" s="962"/>
      <c r="O69" s="962"/>
      <c r="P69" s="963"/>
      <c r="Q69" s="964">
        <v>1656633</v>
      </c>
      <c r="R69" s="958">
        <v>1385861</v>
      </c>
      <c r="S69" s="958">
        <v>1385861</v>
      </c>
      <c r="T69" s="958">
        <v>1385861</v>
      </c>
      <c r="U69" s="958">
        <v>1385861</v>
      </c>
      <c r="V69" s="958">
        <v>1631442</v>
      </c>
      <c r="W69" s="958">
        <v>1346246</v>
      </c>
      <c r="X69" s="958">
        <v>1346246</v>
      </c>
      <c r="Y69" s="958">
        <v>1346246</v>
      </c>
      <c r="Z69" s="958">
        <v>1346246</v>
      </c>
      <c r="AA69" s="958">
        <v>25191</v>
      </c>
      <c r="AB69" s="958">
        <v>39615</v>
      </c>
      <c r="AC69" s="958">
        <v>39615</v>
      </c>
      <c r="AD69" s="958">
        <v>39615</v>
      </c>
      <c r="AE69" s="958">
        <v>39615</v>
      </c>
      <c r="AF69" s="958">
        <v>25191</v>
      </c>
      <c r="AG69" s="958">
        <v>39615</v>
      </c>
      <c r="AH69" s="958">
        <v>39615</v>
      </c>
      <c r="AI69" s="958">
        <v>39615</v>
      </c>
      <c r="AJ69" s="958">
        <v>39615</v>
      </c>
      <c r="AK69" s="958">
        <v>23240</v>
      </c>
      <c r="AL69" s="958"/>
      <c r="AM69" s="958"/>
      <c r="AN69" s="958"/>
      <c r="AO69" s="958"/>
      <c r="AP69" s="958" t="s">
        <v>486</v>
      </c>
      <c r="AQ69" s="958"/>
      <c r="AR69" s="958"/>
      <c r="AS69" s="958"/>
      <c r="AT69" s="958"/>
      <c r="AU69" s="958" t="s">
        <v>486</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546</v>
      </c>
      <c r="C70" s="962"/>
      <c r="D70" s="962"/>
      <c r="E70" s="962"/>
      <c r="F70" s="962"/>
      <c r="G70" s="962"/>
      <c r="H70" s="962"/>
      <c r="I70" s="962"/>
      <c r="J70" s="962"/>
      <c r="K70" s="962"/>
      <c r="L70" s="962"/>
      <c r="M70" s="962"/>
      <c r="N70" s="962"/>
      <c r="O70" s="962"/>
      <c r="P70" s="963"/>
      <c r="Q70" s="964">
        <v>9388</v>
      </c>
      <c r="R70" s="958"/>
      <c r="S70" s="958"/>
      <c r="T70" s="958"/>
      <c r="U70" s="958"/>
      <c r="V70" s="958">
        <v>9097</v>
      </c>
      <c r="W70" s="958"/>
      <c r="X70" s="958"/>
      <c r="Y70" s="958"/>
      <c r="Z70" s="958"/>
      <c r="AA70" s="958">
        <v>291</v>
      </c>
      <c r="AB70" s="958"/>
      <c r="AC70" s="958"/>
      <c r="AD70" s="958"/>
      <c r="AE70" s="958"/>
      <c r="AF70" s="958">
        <v>291</v>
      </c>
      <c r="AG70" s="958"/>
      <c r="AH70" s="958"/>
      <c r="AI70" s="958"/>
      <c r="AJ70" s="958"/>
      <c r="AK70" s="958" t="s">
        <v>564</v>
      </c>
      <c r="AL70" s="958"/>
      <c r="AM70" s="958"/>
      <c r="AN70" s="958"/>
      <c r="AO70" s="958"/>
      <c r="AP70" s="958">
        <v>125</v>
      </c>
      <c r="AQ70" s="958"/>
      <c r="AR70" s="958"/>
      <c r="AS70" s="958"/>
      <c r="AT70" s="958"/>
      <c r="AU70" s="958">
        <v>12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547</v>
      </c>
      <c r="C71" s="962"/>
      <c r="D71" s="962"/>
      <c r="E71" s="962"/>
      <c r="F71" s="962"/>
      <c r="G71" s="962"/>
      <c r="H71" s="962"/>
      <c r="I71" s="962"/>
      <c r="J71" s="962"/>
      <c r="K71" s="962"/>
      <c r="L71" s="962"/>
      <c r="M71" s="962"/>
      <c r="N71" s="962"/>
      <c r="O71" s="962"/>
      <c r="P71" s="963"/>
      <c r="Q71" s="964">
        <v>2081</v>
      </c>
      <c r="R71" s="958"/>
      <c r="S71" s="958"/>
      <c r="T71" s="958"/>
      <c r="U71" s="958"/>
      <c r="V71" s="958">
        <v>2046</v>
      </c>
      <c r="W71" s="958"/>
      <c r="X71" s="958"/>
      <c r="Y71" s="958"/>
      <c r="Z71" s="958"/>
      <c r="AA71" s="958">
        <v>34</v>
      </c>
      <c r="AB71" s="958"/>
      <c r="AC71" s="958"/>
      <c r="AD71" s="958"/>
      <c r="AE71" s="958"/>
      <c r="AF71" s="958">
        <v>34</v>
      </c>
      <c r="AG71" s="958"/>
      <c r="AH71" s="958"/>
      <c r="AI71" s="958"/>
      <c r="AJ71" s="958"/>
      <c r="AK71" s="958">
        <v>403</v>
      </c>
      <c r="AL71" s="958"/>
      <c r="AM71" s="958"/>
      <c r="AN71" s="958"/>
      <c r="AO71" s="958"/>
      <c r="AP71" s="958" t="s">
        <v>564</v>
      </c>
      <c r="AQ71" s="958"/>
      <c r="AR71" s="958"/>
      <c r="AS71" s="958"/>
      <c r="AT71" s="958"/>
      <c r="AU71" s="958" t="s">
        <v>564</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548</v>
      </c>
      <c r="C72" s="962"/>
      <c r="D72" s="962"/>
      <c r="E72" s="962"/>
      <c r="F72" s="962"/>
      <c r="G72" s="962"/>
      <c r="H72" s="962"/>
      <c r="I72" s="962"/>
      <c r="J72" s="962"/>
      <c r="K72" s="962"/>
      <c r="L72" s="962"/>
      <c r="M72" s="962"/>
      <c r="N72" s="962"/>
      <c r="O72" s="962"/>
      <c r="P72" s="963"/>
      <c r="Q72" s="964">
        <v>326</v>
      </c>
      <c r="R72" s="958"/>
      <c r="S72" s="958"/>
      <c r="T72" s="958"/>
      <c r="U72" s="958"/>
      <c r="V72" s="958">
        <v>315</v>
      </c>
      <c r="W72" s="958"/>
      <c r="X72" s="958"/>
      <c r="Y72" s="958"/>
      <c r="Z72" s="958"/>
      <c r="AA72" s="958">
        <v>11</v>
      </c>
      <c r="AB72" s="958"/>
      <c r="AC72" s="958"/>
      <c r="AD72" s="958"/>
      <c r="AE72" s="958"/>
      <c r="AF72" s="958">
        <v>11</v>
      </c>
      <c r="AG72" s="958"/>
      <c r="AH72" s="958"/>
      <c r="AI72" s="958"/>
      <c r="AJ72" s="958"/>
      <c r="AK72" s="958" t="s">
        <v>564</v>
      </c>
      <c r="AL72" s="958"/>
      <c r="AM72" s="958"/>
      <c r="AN72" s="958"/>
      <c r="AO72" s="958"/>
      <c r="AP72" s="958" t="s">
        <v>564</v>
      </c>
      <c r="AQ72" s="958"/>
      <c r="AR72" s="958"/>
      <c r="AS72" s="958"/>
      <c r="AT72" s="958"/>
      <c r="AU72" s="958" t="s">
        <v>564</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549</v>
      </c>
      <c r="C73" s="962"/>
      <c r="D73" s="962"/>
      <c r="E73" s="962"/>
      <c r="F73" s="962"/>
      <c r="G73" s="962"/>
      <c r="H73" s="962"/>
      <c r="I73" s="962"/>
      <c r="J73" s="962"/>
      <c r="K73" s="962"/>
      <c r="L73" s="962"/>
      <c r="M73" s="962"/>
      <c r="N73" s="962"/>
      <c r="O73" s="962"/>
      <c r="P73" s="963"/>
      <c r="Q73" s="964">
        <v>1238</v>
      </c>
      <c r="R73" s="958"/>
      <c r="S73" s="958"/>
      <c r="T73" s="958"/>
      <c r="U73" s="958"/>
      <c r="V73" s="958">
        <v>1207</v>
      </c>
      <c r="W73" s="958"/>
      <c r="X73" s="958"/>
      <c r="Y73" s="958"/>
      <c r="Z73" s="958"/>
      <c r="AA73" s="958">
        <v>31</v>
      </c>
      <c r="AB73" s="958"/>
      <c r="AC73" s="958"/>
      <c r="AD73" s="958"/>
      <c r="AE73" s="958"/>
      <c r="AF73" s="958">
        <v>31</v>
      </c>
      <c r="AG73" s="958"/>
      <c r="AH73" s="958"/>
      <c r="AI73" s="958"/>
      <c r="AJ73" s="958"/>
      <c r="AK73" s="958">
        <v>76</v>
      </c>
      <c r="AL73" s="958"/>
      <c r="AM73" s="958"/>
      <c r="AN73" s="958"/>
      <c r="AO73" s="958"/>
      <c r="AP73" s="958" t="s">
        <v>564</v>
      </c>
      <c r="AQ73" s="958"/>
      <c r="AR73" s="958"/>
      <c r="AS73" s="958"/>
      <c r="AT73" s="958"/>
      <c r="AU73" s="958" t="s">
        <v>564</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t="s">
        <v>550</v>
      </c>
      <c r="C74" s="962"/>
      <c r="D74" s="962"/>
      <c r="E74" s="962"/>
      <c r="F74" s="962"/>
      <c r="G74" s="962"/>
      <c r="H74" s="962"/>
      <c r="I74" s="962"/>
      <c r="J74" s="962"/>
      <c r="K74" s="962"/>
      <c r="L74" s="962"/>
      <c r="M74" s="962"/>
      <c r="N74" s="962"/>
      <c r="O74" s="962"/>
      <c r="P74" s="963"/>
      <c r="Q74" s="964">
        <v>271</v>
      </c>
      <c r="R74" s="958"/>
      <c r="S74" s="958"/>
      <c r="T74" s="958"/>
      <c r="U74" s="958"/>
      <c r="V74" s="958">
        <v>194</v>
      </c>
      <c r="W74" s="958"/>
      <c r="X74" s="958"/>
      <c r="Y74" s="958"/>
      <c r="Z74" s="958"/>
      <c r="AA74" s="958">
        <v>76</v>
      </c>
      <c r="AB74" s="958"/>
      <c r="AC74" s="958"/>
      <c r="AD74" s="958"/>
      <c r="AE74" s="958"/>
      <c r="AF74" s="958">
        <v>76</v>
      </c>
      <c r="AG74" s="958"/>
      <c r="AH74" s="958"/>
      <c r="AI74" s="958"/>
      <c r="AJ74" s="958"/>
      <c r="AK74" s="958">
        <v>70</v>
      </c>
      <c r="AL74" s="958"/>
      <c r="AM74" s="958"/>
      <c r="AN74" s="958"/>
      <c r="AO74" s="958"/>
      <c r="AP74" s="958" t="s">
        <v>564</v>
      </c>
      <c r="AQ74" s="958"/>
      <c r="AR74" s="958"/>
      <c r="AS74" s="958"/>
      <c r="AT74" s="958"/>
      <c r="AU74" s="958" t="s">
        <v>564</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t="s">
        <v>551</v>
      </c>
      <c r="C75" s="962"/>
      <c r="D75" s="962"/>
      <c r="E75" s="962"/>
      <c r="F75" s="962"/>
      <c r="G75" s="962"/>
      <c r="H75" s="962"/>
      <c r="I75" s="962"/>
      <c r="J75" s="962"/>
      <c r="K75" s="962"/>
      <c r="L75" s="962"/>
      <c r="M75" s="962"/>
      <c r="N75" s="962"/>
      <c r="O75" s="962"/>
      <c r="P75" s="963"/>
      <c r="Q75" s="965">
        <v>34078</v>
      </c>
      <c r="R75" s="966"/>
      <c r="S75" s="966"/>
      <c r="T75" s="966"/>
      <c r="U75" s="967"/>
      <c r="V75" s="968">
        <v>33928</v>
      </c>
      <c r="W75" s="966"/>
      <c r="X75" s="966"/>
      <c r="Y75" s="966"/>
      <c r="Z75" s="967"/>
      <c r="AA75" s="968">
        <v>150</v>
      </c>
      <c r="AB75" s="966"/>
      <c r="AC75" s="966"/>
      <c r="AD75" s="966"/>
      <c r="AE75" s="967"/>
      <c r="AF75" s="968">
        <v>150</v>
      </c>
      <c r="AG75" s="966"/>
      <c r="AH75" s="966"/>
      <c r="AI75" s="966"/>
      <c r="AJ75" s="967"/>
      <c r="AK75" s="968">
        <v>330</v>
      </c>
      <c r="AL75" s="966"/>
      <c r="AM75" s="966"/>
      <c r="AN75" s="966"/>
      <c r="AO75" s="967"/>
      <c r="AP75" s="968" t="s">
        <v>564</v>
      </c>
      <c r="AQ75" s="966"/>
      <c r="AR75" s="966"/>
      <c r="AS75" s="966"/>
      <c r="AT75" s="967"/>
      <c r="AU75" s="968" t="s">
        <v>564</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t="s">
        <v>552</v>
      </c>
      <c r="C76" s="962"/>
      <c r="D76" s="962"/>
      <c r="E76" s="962"/>
      <c r="F76" s="962"/>
      <c r="G76" s="962"/>
      <c r="H76" s="962"/>
      <c r="I76" s="962"/>
      <c r="J76" s="962"/>
      <c r="K76" s="962"/>
      <c r="L76" s="962"/>
      <c r="M76" s="962"/>
      <c r="N76" s="962"/>
      <c r="O76" s="962"/>
      <c r="P76" s="963"/>
      <c r="Q76" s="965">
        <v>49270</v>
      </c>
      <c r="R76" s="966"/>
      <c r="S76" s="966"/>
      <c r="T76" s="966"/>
      <c r="U76" s="967"/>
      <c r="V76" s="968">
        <v>48378</v>
      </c>
      <c r="W76" s="966"/>
      <c r="X76" s="966"/>
      <c r="Y76" s="966"/>
      <c r="Z76" s="967"/>
      <c r="AA76" s="968">
        <v>892</v>
      </c>
      <c r="AB76" s="966"/>
      <c r="AC76" s="966"/>
      <c r="AD76" s="966"/>
      <c r="AE76" s="967"/>
      <c r="AF76" s="968">
        <v>835</v>
      </c>
      <c r="AG76" s="966"/>
      <c r="AH76" s="966"/>
      <c r="AI76" s="966"/>
      <c r="AJ76" s="967"/>
      <c r="AK76" s="968" t="s">
        <v>564</v>
      </c>
      <c r="AL76" s="966"/>
      <c r="AM76" s="966"/>
      <c r="AN76" s="966"/>
      <c r="AO76" s="967"/>
      <c r="AP76" s="968" t="s">
        <v>564</v>
      </c>
      <c r="AQ76" s="966"/>
      <c r="AR76" s="966"/>
      <c r="AS76" s="966"/>
      <c r="AT76" s="967"/>
      <c r="AU76" s="968" t="s">
        <v>564</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376</v>
      </c>
      <c r="B88" s="924" t="s">
        <v>399</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185493</v>
      </c>
      <c r="AG88" s="946"/>
      <c r="AH88" s="946"/>
      <c r="AI88" s="946"/>
      <c r="AJ88" s="946"/>
      <c r="AK88" s="950"/>
      <c r="AL88" s="950"/>
      <c r="AM88" s="950"/>
      <c r="AN88" s="950"/>
      <c r="AO88" s="950"/>
      <c r="AP88" s="946">
        <v>125</v>
      </c>
      <c r="AQ88" s="946"/>
      <c r="AR88" s="946"/>
      <c r="AS88" s="946"/>
      <c r="AT88" s="946"/>
      <c r="AU88" s="946">
        <v>12</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400</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401</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402</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405</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406</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408</v>
      </c>
      <c r="AB109" s="883"/>
      <c r="AC109" s="883"/>
      <c r="AD109" s="883"/>
      <c r="AE109" s="884"/>
      <c r="AF109" s="885" t="s">
        <v>409</v>
      </c>
      <c r="AG109" s="883"/>
      <c r="AH109" s="883"/>
      <c r="AI109" s="883"/>
      <c r="AJ109" s="884"/>
      <c r="AK109" s="885" t="s">
        <v>293</v>
      </c>
      <c r="AL109" s="883"/>
      <c r="AM109" s="883"/>
      <c r="AN109" s="883"/>
      <c r="AO109" s="884"/>
      <c r="AP109" s="885" t="s">
        <v>410</v>
      </c>
      <c r="AQ109" s="883"/>
      <c r="AR109" s="883"/>
      <c r="AS109" s="883"/>
      <c r="AT109" s="916"/>
      <c r="AU109" s="882"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408</v>
      </c>
      <c r="BR109" s="883"/>
      <c r="BS109" s="883"/>
      <c r="BT109" s="883"/>
      <c r="BU109" s="884"/>
      <c r="BV109" s="885" t="s">
        <v>409</v>
      </c>
      <c r="BW109" s="883"/>
      <c r="BX109" s="883"/>
      <c r="BY109" s="883"/>
      <c r="BZ109" s="884"/>
      <c r="CA109" s="885" t="s">
        <v>293</v>
      </c>
      <c r="CB109" s="883"/>
      <c r="CC109" s="883"/>
      <c r="CD109" s="883"/>
      <c r="CE109" s="884"/>
      <c r="CF109" s="923" t="s">
        <v>410</v>
      </c>
      <c r="CG109" s="923"/>
      <c r="CH109" s="923"/>
      <c r="CI109" s="923"/>
      <c r="CJ109" s="923"/>
      <c r="CK109" s="885"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408</v>
      </c>
      <c r="DH109" s="883"/>
      <c r="DI109" s="883"/>
      <c r="DJ109" s="883"/>
      <c r="DK109" s="884"/>
      <c r="DL109" s="885" t="s">
        <v>409</v>
      </c>
      <c r="DM109" s="883"/>
      <c r="DN109" s="883"/>
      <c r="DO109" s="883"/>
      <c r="DP109" s="884"/>
      <c r="DQ109" s="885" t="s">
        <v>293</v>
      </c>
      <c r="DR109" s="883"/>
      <c r="DS109" s="883"/>
      <c r="DT109" s="883"/>
      <c r="DU109" s="884"/>
      <c r="DV109" s="885" t="s">
        <v>410</v>
      </c>
      <c r="DW109" s="883"/>
      <c r="DX109" s="883"/>
      <c r="DY109" s="883"/>
      <c r="DZ109" s="916"/>
    </row>
    <row r="110" spans="1:131" s="212" customFormat="1" ht="26.25" customHeight="1" x14ac:dyDescent="0.2">
      <c r="A110" s="794" t="s">
        <v>412</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7073963</v>
      </c>
      <c r="AB110" s="876"/>
      <c r="AC110" s="876"/>
      <c r="AD110" s="876"/>
      <c r="AE110" s="877"/>
      <c r="AF110" s="878">
        <v>7733565</v>
      </c>
      <c r="AG110" s="876"/>
      <c r="AH110" s="876"/>
      <c r="AI110" s="876"/>
      <c r="AJ110" s="877"/>
      <c r="AK110" s="878">
        <v>8162635</v>
      </c>
      <c r="AL110" s="876"/>
      <c r="AM110" s="876"/>
      <c r="AN110" s="876"/>
      <c r="AO110" s="877"/>
      <c r="AP110" s="879">
        <v>10.1</v>
      </c>
      <c r="AQ110" s="880"/>
      <c r="AR110" s="880"/>
      <c r="AS110" s="880"/>
      <c r="AT110" s="881"/>
      <c r="AU110" s="917" t="s">
        <v>69</v>
      </c>
      <c r="AV110" s="918"/>
      <c r="AW110" s="918"/>
      <c r="AX110" s="918"/>
      <c r="AY110" s="918"/>
      <c r="AZ110" s="847" t="s">
        <v>413</v>
      </c>
      <c r="BA110" s="795"/>
      <c r="BB110" s="795"/>
      <c r="BC110" s="795"/>
      <c r="BD110" s="795"/>
      <c r="BE110" s="795"/>
      <c r="BF110" s="795"/>
      <c r="BG110" s="795"/>
      <c r="BH110" s="795"/>
      <c r="BI110" s="795"/>
      <c r="BJ110" s="795"/>
      <c r="BK110" s="795"/>
      <c r="BL110" s="795"/>
      <c r="BM110" s="795"/>
      <c r="BN110" s="795"/>
      <c r="BO110" s="795"/>
      <c r="BP110" s="796"/>
      <c r="BQ110" s="848">
        <v>90648825</v>
      </c>
      <c r="BR110" s="829"/>
      <c r="BS110" s="829"/>
      <c r="BT110" s="829"/>
      <c r="BU110" s="829"/>
      <c r="BV110" s="829">
        <v>86881649</v>
      </c>
      <c r="BW110" s="829"/>
      <c r="BX110" s="829"/>
      <c r="BY110" s="829"/>
      <c r="BZ110" s="829"/>
      <c r="CA110" s="829">
        <v>85018673</v>
      </c>
      <c r="CB110" s="829"/>
      <c r="CC110" s="829"/>
      <c r="CD110" s="829"/>
      <c r="CE110" s="829"/>
      <c r="CF110" s="853">
        <v>105.1</v>
      </c>
      <c r="CG110" s="854"/>
      <c r="CH110" s="854"/>
      <c r="CI110" s="854"/>
      <c r="CJ110" s="854"/>
      <c r="CK110" s="913" t="s">
        <v>414</v>
      </c>
      <c r="CL110" s="806"/>
      <c r="CM110" s="847" t="s">
        <v>415</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v>848093</v>
      </c>
      <c r="DR110" s="829"/>
      <c r="DS110" s="829"/>
      <c r="DT110" s="829"/>
      <c r="DU110" s="829"/>
      <c r="DV110" s="830">
        <v>1</v>
      </c>
      <c r="DW110" s="830"/>
      <c r="DX110" s="830"/>
      <c r="DY110" s="830"/>
      <c r="DZ110" s="831"/>
    </row>
    <row r="111" spans="1:131" s="212" customFormat="1" ht="26.25" customHeight="1" x14ac:dyDescent="0.2">
      <c r="A111" s="761" t="s">
        <v>416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417</v>
      </c>
      <c r="BA111" s="739"/>
      <c r="BB111" s="739"/>
      <c r="BC111" s="739"/>
      <c r="BD111" s="739"/>
      <c r="BE111" s="739"/>
      <c r="BF111" s="739"/>
      <c r="BG111" s="739"/>
      <c r="BH111" s="739"/>
      <c r="BI111" s="739"/>
      <c r="BJ111" s="739"/>
      <c r="BK111" s="739"/>
      <c r="BL111" s="739"/>
      <c r="BM111" s="739"/>
      <c r="BN111" s="739"/>
      <c r="BO111" s="739"/>
      <c r="BP111" s="740"/>
      <c r="BQ111" s="803">
        <v>1775759</v>
      </c>
      <c r="BR111" s="804"/>
      <c r="BS111" s="804"/>
      <c r="BT111" s="804"/>
      <c r="BU111" s="804"/>
      <c r="BV111" s="804">
        <v>1762654</v>
      </c>
      <c r="BW111" s="804"/>
      <c r="BX111" s="804"/>
      <c r="BY111" s="804"/>
      <c r="BZ111" s="804"/>
      <c r="CA111" s="804">
        <v>2422722</v>
      </c>
      <c r="CB111" s="804"/>
      <c r="CC111" s="804"/>
      <c r="CD111" s="804"/>
      <c r="CE111" s="804"/>
      <c r="CF111" s="862">
        <v>3</v>
      </c>
      <c r="CG111" s="863"/>
      <c r="CH111" s="863"/>
      <c r="CI111" s="863"/>
      <c r="CJ111" s="863"/>
      <c r="CK111" s="914"/>
      <c r="CL111" s="808"/>
      <c r="CM111" s="802" t="s">
        <v>418</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419</v>
      </c>
      <c r="B112" s="900"/>
      <c r="C112" s="739" t="s">
        <v>420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421</v>
      </c>
      <c r="BA112" s="739"/>
      <c r="BB112" s="739"/>
      <c r="BC112" s="739"/>
      <c r="BD112" s="739"/>
      <c r="BE112" s="739"/>
      <c r="BF112" s="739"/>
      <c r="BG112" s="739"/>
      <c r="BH112" s="739"/>
      <c r="BI112" s="739"/>
      <c r="BJ112" s="739"/>
      <c r="BK112" s="739"/>
      <c r="BL112" s="739"/>
      <c r="BM112" s="739"/>
      <c r="BN112" s="739"/>
      <c r="BO112" s="739"/>
      <c r="BP112" s="740"/>
      <c r="BQ112" s="803">
        <v>15203654</v>
      </c>
      <c r="BR112" s="804"/>
      <c r="BS112" s="804"/>
      <c r="BT112" s="804"/>
      <c r="BU112" s="804"/>
      <c r="BV112" s="804">
        <v>17302457</v>
      </c>
      <c r="BW112" s="804"/>
      <c r="BX112" s="804"/>
      <c r="BY112" s="804"/>
      <c r="BZ112" s="804"/>
      <c r="CA112" s="804">
        <v>16152925</v>
      </c>
      <c r="CB112" s="804"/>
      <c r="CC112" s="804"/>
      <c r="CD112" s="804"/>
      <c r="CE112" s="804"/>
      <c r="CF112" s="862">
        <v>20</v>
      </c>
      <c r="CG112" s="863"/>
      <c r="CH112" s="863"/>
      <c r="CI112" s="863"/>
      <c r="CJ112" s="863"/>
      <c r="CK112" s="914"/>
      <c r="CL112" s="808"/>
      <c r="CM112" s="802" t="s">
        <v>422</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1337680</v>
      </c>
      <c r="AB113" s="906"/>
      <c r="AC113" s="906"/>
      <c r="AD113" s="906"/>
      <c r="AE113" s="907"/>
      <c r="AF113" s="908">
        <v>871663</v>
      </c>
      <c r="AG113" s="906"/>
      <c r="AH113" s="906"/>
      <c r="AI113" s="906"/>
      <c r="AJ113" s="907"/>
      <c r="AK113" s="908">
        <v>911204</v>
      </c>
      <c r="AL113" s="906"/>
      <c r="AM113" s="906"/>
      <c r="AN113" s="906"/>
      <c r="AO113" s="907"/>
      <c r="AP113" s="909">
        <v>1.1000000000000001</v>
      </c>
      <c r="AQ113" s="910"/>
      <c r="AR113" s="910"/>
      <c r="AS113" s="910"/>
      <c r="AT113" s="911"/>
      <c r="AU113" s="919"/>
      <c r="AV113" s="920"/>
      <c r="AW113" s="920"/>
      <c r="AX113" s="920"/>
      <c r="AY113" s="920"/>
      <c r="AZ113" s="802" t="s">
        <v>424</v>
      </c>
      <c r="BA113" s="739"/>
      <c r="BB113" s="739"/>
      <c r="BC113" s="739"/>
      <c r="BD113" s="739"/>
      <c r="BE113" s="739"/>
      <c r="BF113" s="739"/>
      <c r="BG113" s="739"/>
      <c r="BH113" s="739"/>
      <c r="BI113" s="739"/>
      <c r="BJ113" s="739"/>
      <c r="BK113" s="739"/>
      <c r="BL113" s="739"/>
      <c r="BM113" s="739"/>
      <c r="BN113" s="739"/>
      <c r="BO113" s="739"/>
      <c r="BP113" s="740"/>
      <c r="BQ113" s="803">
        <v>16501</v>
      </c>
      <c r="BR113" s="804"/>
      <c r="BS113" s="804"/>
      <c r="BT113" s="804"/>
      <c r="BU113" s="804"/>
      <c r="BV113" s="804">
        <v>13867</v>
      </c>
      <c r="BW113" s="804"/>
      <c r="BX113" s="804"/>
      <c r="BY113" s="804"/>
      <c r="BZ113" s="804"/>
      <c r="CA113" s="804">
        <v>11787</v>
      </c>
      <c r="CB113" s="804"/>
      <c r="CC113" s="804"/>
      <c r="CD113" s="804"/>
      <c r="CE113" s="804"/>
      <c r="CF113" s="862">
        <v>0</v>
      </c>
      <c r="CG113" s="863"/>
      <c r="CH113" s="863"/>
      <c r="CI113" s="863"/>
      <c r="CJ113" s="863"/>
      <c r="CK113" s="914"/>
      <c r="CL113" s="808"/>
      <c r="CM113" s="802" t="s">
        <v>425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426</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2695</v>
      </c>
      <c r="AB114" s="767"/>
      <c r="AC114" s="767"/>
      <c r="AD114" s="767"/>
      <c r="AE114" s="768"/>
      <c r="AF114" s="769">
        <v>3033</v>
      </c>
      <c r="AG114" s="767"/>
      <c r="AH114" s="767"/>
      <c r="AI114" s="767"/>
      <c r="AJ114" s="768"/>
      <c r="AK114" s="769">
        <v>3311</v>
      </c>
      <c r="AL114" s="767"/>
      <c r="AM114" s="767"/>
      <c r="AN114" s="767"/>
      <c r="AO114" s="768"/>
      <c r="AP114" s="811">
        <v>0</v>
      </c>
      <c r="AQ114" s="812"/>
      <c r="AR114" s="812"/>
      <c r="AS114" s="812"/>
      <c r="AT114" s="813"/>
      <c r="AU114" s="919"/>
      <c r="AV114" s="920"/>
      <c r="AW114" s="920"/>
      <c r="AX114" s="920"/>
      <c r="AY114" s="920"/>
      <c r="AZ114" s="802" t="s">
        <v>427</v>
      </c>
      <c r="BA114" s="739"/>
      <c r="BB114" s="739"/>
      <c r="BC114" s="739"/>
      <c r="BD114" s="739"/>
      <c r="BE114" s="739"/>
      <c r="BF114" s="739"/>
      <c r="BG114" s="739"/>
      <c r="BH114" s="739"/>
      <c r="BI114" s="739"/>
      <c r="BJ114" s="739"/>
      <c r="BK114" s="739"/>
      <c r="BL114" s="739"/>
      <c r="BM114" s="739"/>
      <c r="BN114" s="739"/>
      <c r="BO114" s="739"/>
      <c r="BP114" s="740"/>
      <c r="BQ114" s="803">
        <v>14311209</v>
      </c>
      <c r="BR114" s="804"/>
      <c r="BS114" s="804"/>
      <c r="BT114" s="804"/>
      <c r="BU114" s="804"/>
      <c r="BV114" s="804">
        <v>14424663</v>
      </c>
      <c r="BW114" s="804"/>
      <c r="BX114" s="804"/>
      <c r="BY114" s="804"/>
      <c r="BZ114" s="804"/>
      <c r="CA114" s="804">
        <v>14555626</v>
      </c>
      <c r="CB114" s="804"/>
      <c r="CC114" s="804"/>
      <c r="CD114" s="804"/>
      <c r="CE114" s="804"/>
      <c r="CF114" s="862">
        <v>18</v>
      </c>
      <c r="CG114" s="863"/>
      <c r="CH114" s="863"/>
      <c r="CI114" s="863"/>
      <c r="CJ114" s="863"/>
      <c r="CK114" s="914"/>
      <c r="CL114" s="808"/>
      <c r="CM114" s="802" t="s">
        <v>428</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429</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257838</v>
      </c>
      <c r="AB115" s="906"/>
      <c r="AC115" s="906"/>
      <c r="AD115" s="906"/>
      <c r="AE115" s="907"/>
      <c r="AF115" s="908">
        <v>350614</v>
      </c>
      <c r="AG115" s="906"/>
      <c r="AH115" s="906"/>
      <c r="AI115" s="906"/>
      <c r="AJ115" s="907"/>
      <c r="AK115" s="908">
        <v>337133</v>
      </c>
      <c r="AL115" s="906"/>
      <c r="AM115" s="906"/>
      <c r="AN115" s="906"/>
      <c r="AO115" s="907"/>
      <c r="AP115" s="909">
        <v>0.4</v>
      </c>
      <c r="AQ115" s="910"/>
      <c r="AR115" s="910"/>
      <c r="AS115" s="910"/>
      <c r="AT115" s="911"/>
      <c r="AU115" s="919"/>
      <c r="AV115" s="920"/>
      <c r="AW115" s="920"/>
      <c r="AX115" s="920"/>
      <c r="AY115" s="920"/>
      <c r="AZ115" s="802" t="s">
        <v>430</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431</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669068</v>
      </c>
      <c r="DH115" s="767"/>
      <c r="DI115" s="767"/>
      <c r="DJ115" s="767"/>
      <c r="DK115" s="768"/>
      <c r="DL115" s="769">
        <v>801772</v>
      </c>
      <c r="DM115" s="767"/>
      <c r="DN115" s="767"/>
      <c r="DO115" s="767"/>
      <c r="DP115" s="768"/>
      <c r="DQ115" s="769">
        <v>756057</v>
      </c>
      <c r="DR115" s="767"/>
      <c r="DS115" s="767"/>
      <c r="DT115" s="767"/>
      <c r="DU115" s="768"/>
      <c r="DV115" s="811">
        <v>0.9</v>
      </c>
      <c r="DW115" s="812"/>
      <c r="DX115" s="812"/>
      <c r="DY115" s="812"/>
      <c r="DZ115" s="813"/>
    </row>
    <row r="116" spans="1:130" s="212" customFormat="1" ht="26.25" customHeight="1" x14ac:dyDescent="0.2">
      <c r="A116" s="903"/>
      <c r="B116" s="904"/>
      <c r="C116" s="826" t="s">
        <v>432</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433</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434</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1106691</v>
      </c>
      <c r="DH116" s="767"/>
      <c r="DI116" s="767"/>
      <c r="DJ116" s="767"/>
      <c r="DK116" s="768"/>
      <c r="DL116" s="769">
        <v>960882</v>
      </c>
      <c r="DM116" s="767"/>
      <c r="DN116" s="767"/>
      <c r="DO116" s="767"/>
      <c r="DP116" s="768"/>
      <c r="DQ116" s="769">
        <v>818572</v>
      </c>
      <c r="DR116" s="767"/>
      <c r="DS116" s="767"/>
      <c r="DT116" s="767"/>
      <c r="DU116" s="768"/>
      <c r="DV116" s="811">
        <v>1</v>
      </c>
      <c r="DW116" s="812"/>
      <c r="DX116" s="812"/>
      <c r="DY116" s="812"/>
      <c r="DZ116" s="813"/>
    </row>
    <row r="117" spans="1:130" s="212" customFormat="1" ht="26.25" customHeight="1" x14ac:dyDescent="0.2">
      <c r="A117" s="882" t="s">
        <v>176</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435</v>
      </c>
      <c r="Z117" s="884"/>
      <c r="AA117" s="889">
        <v>8672176</v>
      </c>
      <c r="AB117" s="890"/>
      <c r="AC117" s="890"/>
      <c r="AD117" s="890"/>
      <c r="AE117" s="891"/>
      <c r="AF117" s="892">
        <v>8958875</v>
      </c>
      <c r="AG117" s="890"/>
      <c r="AH117" s="890"/>
      <c r="AI117" s="890"/>
      <c r="AJ117" s="891"/>
      <c r="AK117" s="892">
        <v>9414283</v>
      </c>
      <c r="AL117" s="890"/>
      <c r="AM117" s="890"/>
      <c r="AN117" s="890"/>
      <c r="AO117" s="891"/>
      <c r="AP117" s="893"/>
      <c r="AQ117" s="894"/>
      <c r="AR117" s="894"/>
      <c r="AS117" s="894"/>
      <c r="AT117" s="895"/>
      <c r="AU117" s="919"/>
      <c r="AV117" s="920"/>
      <c r="AW117" s="920"/>
      <c r="AX117" s="920"/>
      <c r="AY117" s="920"/>
      <c r="AZ117" s="850" t="s">
        <v>436</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437</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408</v>
      </c>
      <c r="AB118" s="883"/>
      <c r="AC118" s="883"/>
      <c r="AD118" s="883"/>
      <c r="AE118" s="884"/>
      <c r="AF118" s="885" t="s">
        <v>409</v>
      </c>
      <c r="AG118" s="883"/>
      <c r="AH118" s="883"/>
      <c r="AI118" s="883"/>
      <c r="AJ118" s="884"/>
      <c r="AK118" s="885" t="s">
        <v>293</v>
      </c>
      <c r="AL118" s="883"/>
      <c r="AM118" s="883"/>
      <c r="AN118" s="883"/>
      <c r="AO118" s="884"/>
      <c r="AP118" s="886" t="s">
        <v>410</v>
      </c>
      <c r="AQ118" s="887"/>
      <c r="AR118" s="887"/>
      <c r="AS118" s="887"/>
      <c r="AT118" s="888"/>
      <c r="AU118" s="919"/>
      <c r="AV118" s="920"/>
      <c r="AW118" s="920"/>
      <c r="AX118" s="920"/>
      <c r="AY118" s="920"/>
      <c r="AZ118" s="825" t="s">
        <v>438</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439</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414</v>
      </c>
      <c r="B119" s="806"/>
      <c r="C119" s="847" t="s">
        <v>415</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176</v>
      </c>
      <c r="BA119" s="235"/>
      <c r="BB119" s="235"/>
      <c r="BC119" s="235"/>
      <c r="BD119" s="235"/>
      <c r="BE119" s="235"/>
      <c r="BF119" s="235"/>
      <c r="BG119" s="235"/>
      <c r="BH119" s="235"/>
      <c r="BI119" s="235"/>
      <c r="BJ119" s="235"/>
      <c r="BK119" s="235"/>
      <c r="BL119" s="235"/>
      <c r="BM119" s="235"/>
      <c r="BN119" s="235"/>
      <c r="BO119" s="864" t="s">
        <v>440</v>
      </c>
      <c r="BP119" s="865"/>
      <c r="BQ119" s="866">
        <v>121955948</v>
      </c>
      <c r="BR119" s="832"/>
      <c r="BS119" s="832"/>
      <c r="BT119" s="832"/>
      <c r="BU119" s="832"/>
      <c r="BV119" s="832">
        <v>120385290</v>
      </c>
      <c r="BW119" s="832"/>
      <c r="BX119" s="832"/>
      <c r="BY119" s="832"/>
      <c r="BZ119" s="832"/>
      <c r="CA119" s="832">
        <v>118161733</v>
      </c>
      <c r="CB119" s="832"/>
      <c r="CC119" s="832"/>
      <c r="CD119" s="832"/>
      <c r="CE119" s="832"/>
      <c r="CF119" s="735"/>
      <c r="CG119" s="736"/>
      <c r="CH119" s="736"/>
      <c r="CI119" s="736"/>
      <c r="CJ119" s="821"/>
      <c r="CK119" s="915"/>
      <c r="CL119" s="810"/>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418</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442</v>
      </c>
      <c r="AV120" s="868"/>
      <c r="AW120" s="868"/>
      <c r="AX120" s="868"/>
      <c r="AY120" s="869"/>
      <c r="AZ120" s="847" t="s">
        <v>443</v>
      </c>
      <c r="BA120" s="795"/>
      <c r="BB120" s="795"/>
      <c r="BC120" s="795"/>
      <c r="BD120" s="795"/>
      <c r="BE120" s="795"/>
      <c r="BF120" s="795"/>
      <c r="BG120" s="795"/>
      <c r="BH120" s="795"/>
      <c r="BI120" s="795"/>
      <c r="BJ120" s="795"/>
      <c r="BK120" s="795"/>
      <c r="BL120" s="795"/>
      <c r="BM120" s="795"/>
      <c r="BN120" s="795"/>
      <c r="BO120" s="795"/>
      <c r="BP120" s="796"/>
      <c r="BQ120" s="848">
        <v>30553188</v>
      </c>
      <c r="BR120" s="829"/>
      <c r="BS120" s="829"/>
      <c r="BT120" s="829"/>
      <c r="BU120" s="829"/>
      <c r="BV120" s="829">
        <v>32278403</v>
      </c>
      <c r="BW120" s="829"/>
      <c r="BX120" s="829"/>
      <c r="BY120" s="829"/>
      <c r="BZ120" s="829"/>
      <c r="CA120" s="829">
        <v>32921699</v>
      </c>
      <c r="CB120" s="829"/>
      <c r="CC120" s="829"/>
      <c r="CD120" s="829"/>
      <c r="CE120" s="829"/>
      <c r="CF120" s="853">
        <v>40.700000000000003</v>
      </c>
      <c r="CG120" s="854"/>
      <c r="CH120" s="854"/>
      <c r="CI120" s="854"/>
      <c r="CJ120" s="854"/>
      <c r="CK120" s="855" t="s">
        <v>444</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v>12304311</v>
      </c>
      <c r="DH120" s="829"/>
      <c r="DI120" s="829"/>
      <c r="DJ120" s="829"/>
      <c r="DK120" s="829"/>
      <c r="DL120" s="829">
        <v>11562108</v>
      </c>
      <c r="DM120" s="829"/>
      <c r="DN120" s="829"/>
      <c r="DO120" s="829"/>
      <c r="DP120" s="829"/>
      <c r="DQ120" s="829">
        <v>11078046</v>
      </c>
      <c r="DR120" s="829"/>
      <c r="DS120" s="829"/>
      <c r="DT120" s="829"/>
      <c r="DU120" s="829"/>
      <c r="DV120" s="830">
        <v>13.7</v>
      </c>
      <c r="DW120" s="830"/>
      <c r="DX120" s="830"/>
      <c r="DY120" s="830"/>
      <c r="DZ120" s="831"/>
    </row>
    <row r="121" spans="1:130" s="212" customFormat="1" ht="26.25" customHeight="1" x14ac:dyDescent="0.2">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v>33655940</v>
      </c>
      <c r="BR121" s="804"/>
      <c r="BS121" s="804"/>
      <c r="BT121" s="804"/>
      <c r="BU121" s="804"/>
      <c r="BV121" s="804">
        <v>33222161</v>
      </c>
      <c r="BW121" s="804"/>
      <c r="BX121" s="804"/>
      <c r="BY121" s="804"/>
      <c r="BZ121" s="804"/>
      <c r="CA121" s="804">
        <v>34681034</v>
      </c>
      <c r="CB121" s="804"/>
      <c r="CC121" s="804"/>
      <c r="CD121" s="804"/>
      <c r="CE121" s="804"/>
      <c r="CF121" s="862">
        <v>42.9</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v>2899343</v>
      </c>
      <c r="DH121" s="804"/>
      <c r="DI121" s="804"/>
      <c r="DJ121" s="804"/>
      <c r="DK121" s="804"/>
      <c r="DL121" s="804">
        <v>5740349</v>
      </c>
      <c r="DM121" s="804"/>
      <c r="DN121" s="804"/>
      <c r="DO121" s="804"/>
      <c r="DP121" s="804"/>
      <c r="DQ121" s="804">
        <v>5074879</v>
      </c>
      <c r="DR121" s="804"/>
      <c r="DS121" s="804"/>
      <c r="DT121" s="804"/>
      <c r="DU121" s="804"/>
      <c r="DV121" s="781">
        <v>6.3</v>
      </c>
      <c r="DW121" s="781"/>
      <c r="DX121" s="781"/>
      <c r="DY121" s="781"/>
      <c r="DZ121" s="782"/>
    </row>
    <row r="122" spans="1:130" s="212" customFormat="1" ht="26.25" customHeight="1" x14ac:dyDescent="0.2">
      <c r="A122" s="807"/>
      <c r="B122" s="808"/>
      <c r="C122" s="802" t="s">
        <v>428</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76195706</v>
      </c>
      <c r="BR122" s="832"/>
      <c r="BS122" s="832"/>
      <c r="BT122" s="832"/>
      <c r="BU122" s="832"/>
      <c r="BV122" s="832">
        <v>71862693</v>
      </c>
      <c r="BW122" s="832"/>
      <c r="BX122" s="832"/>
      <c r="BY122" s="832"/>
      <c r="BZ122" s="832"/>
      <c r="CA122" s="832">
        <v>67489866</v>
      </c>
      <c r="CB122" s="832"/>
      <c r="CC122" s="832"/>
      <c r="CD122" s="832"/>
      <c r="CE122" s="832"/>
      <c r="CF122" s="833">
        <v>83.5</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434</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144499</v>
      </c>
      <c r="AB123" s="767"/>
      <c r="AC123" s="767"/>
      <c r="AD123" s="767"/>
      <c r="AE123" s="768"/>
      <c r="AF123" s="769">
        <v>139633</v>
      </c>
      <c r="AG123" s="767"/>
      <c r="AH123" s="767"/>
      <c r="AI123" s="767"/>
      <c r="AJ123" s="768"/>
      <c r="AK123" s="769">
        <v>137040</v>
      </c>
      <c r="AL123" s="767"/>
      <c r="AM123" s="767"/>
      <c r="AN123" s="767"/>
      <c r="AO123" s="768"/>
      <c r="AP123" s="811">
        <v>0.2</v>
      </c>
      <c r="AQ123" s="812"/>
      <c r="AR123" s="812"/>
      <c r="AS123" s="812"/>
      <c r="AT123" s="813"/>
      <c r="AU123" s="873"/>
      <c r="AV123" s="874"/>
      <c r="AW123" s="874"/>
      <c r="AX123" s="874"/>
      <c r="AY123" s="874"/>
      <c r="AZ123" s="235" t="s">
        <v>176</v>
      </c>
      <c r="BA123" s="235"/>
      <c r="BB123" s="235"/>
      <c r="BC123" s="235"/>
      <c r="BD123" s="235"/>
      <c r="BE123" s="235"/>
      <c r="BF123" s="235"/>
      <c r="BG123" s="235"/>
      <c r="BH123" s="235"/>
      <c r="BI123" s="235"/>
      <c r="BJ123" s="235"/>
      <c r="BK123" s="235"/>
      <c r="BL123" s="235"/>
      <c r="BM123" s="235"/>
      <c r="BN123" s="235"/>
      <c r="BO123" s="864" t="s">
        <v>448</v>
      </c>
      <c r="BP123" s="865"/>
      <c r="BQ123" s="819">
        <v>140404834</v>
      </c>
      <c r="BR123" s="820"/>
      <c r="BS123" s="820"/>
      <c r="BT123" s="820"/>
      <c r="BU123" s="820"/>
      <c r="BV123" s="820">
        <v>137363257</v>
      </c>
      <c r="BW123" s="820"/>
      <c r="BX123" s="820"/>
      <c r="BY123" s="820"/>
      <c r="BZ123" s="820"/>
      <c r="CA123" s="820">
        <v>135092599</v>
      </c>
      <c r="CB123" s="820"/>
      <c r="CC123" s="820"/>
      <c r="CD123" s="820"/>
      <c r="CE123" s="820"/>
      <c r="CF123" s="735"/>
      <c r="CG123" s="736"/>
      <c r="CH123" s="736"/>
      <c r="CI123" s="736"/>
      <c r="CJ123" s="821"/>
      <c r="CK123" s="856"/>
      <c r="CL123" s="842"/>
      <c r="CM123" s="842"/>
      <c r="CN123" s="842"/>
      <c r="CO123" s="843"/>
      <c r="CP123" s="822" t="s">
        <v>390</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437</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439</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441</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21674</v>
      </c>
      <c r="AB126" s="767"/>
      <c r="AC126" s="767"/>
      <c r="AD126" s="767"/>
      <c r="AE126" s="768"/>
      <c r="AF126" s="769" t="s">
        <v>122</v>
      </c>
      <c r="AG126" s="767"/>
      <c r="AH126" s="767"/>
      <c r="AI126" s="767"/>
      <c r="AJ126" s="768"/>
      <c r="AK126" s="769">
        <v>85768</v>
      </c>
      <c r="AL126" s="767"/>
      <c r="AM126" s="767"/>
      <c r="AN126" s="767"/>
      <c r="AO126" s="768"/>
      <c r="AP126" s="811">
        <v>0.1</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91665</v>
      </c>
      <c r="AB127" s="767"/>
      <c r="AC127" s="767"/>
      <c r="AD127" s="767"/>
      <c r="AE127" s="768"/>
      <c r="AF127" s="769">
        <v>210981</v>
      </c>
      <c r="AG127" s="767"/>
      <c r="AH127" s="767"/>
      <c r="AI127" s="767"/>
      <c r="AJ127" s="768"/>
      <c r="AK127" s="769">
        <v>114325</v>
      </c>
      <c r="AL127" s="767"/>
      <c r="AM127" s="767"/>
      <c r="AN127" s="767"/>
      <c r="AO127" s="768"/>
      <c r="AP127" s="811">
        <v>0.1</v>
      </c>
      <c r="AQ127" s="812"/>
      <c r="AR127" s="812"/>
      <c r="AS127" s="812"/>
      <c r="AT127" s="813"/>
      <c r="AU127" s="214"/>
      <c r="AV127" s="214"/>
      <c r="AW127" s="214"/>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v>2065442</v>
      </c>
      <c r="AB128" s="788"/>
      <c r="AC128" s="788"/>
      <c r="AD128" s="788"/>
      <c r="AE128" s="789"/>
      <c r="AF128" s="790">
        <v>2344162</v>
      </c>
      <c r="AG128" s="788"/>
      <c r="AH128" s="788"/>
      <c r="AI128" s="788"/>
      <c r="AJ128" s="789"/>
      <c r="AK128" s="790">
        <v>2745586</v>
      </c>
      <c r="AL128" s="788"/>
      <c r="AM128" s="788"/>
      <c r="AN128" s="788"/>
      <c r="AO128" s="789"/>
      <c r="AP128" s="791"/>
      <c r="AQ128" s="792"/>
      <c r="AR128" s="792"/>
      <c r="AS128" s="792"/>
      <c r="AT128" s="793"/>
      <c r="AU128" s="214"/>
      <c r="AV128" s="214"/>
      <c r="AW128" s="214"/>
      <c r="AX128" s="794" t="s">
        <v>462</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83069953</v>
      </c>
      <c r="AB129" s="767"/>
      <c r="AC129" s="767"/>
      <c r="AD129" s="767"/>
      <c r="AE129" s="768"/>
      <c r="AF129" s="769">
        <v>85035315</v>
      </c>
      <c r="AG129" s="767"/>
      <c r="AH129" s="767"/>
      <c r="AI129" s="767"/>
      <c r="AJ129" s="768"/>
      <c r="AK129" s="769">
        <v>87008308</v>
      </c>
      <c r="AL129" s="767"/>
      <c r="AM129" s="767"/>
      <c r="AN129" s="767"/>
      <c r="AO129" s="768"/>
      <c r="AP129" s="770"/>
      <c r="AQ129" s="771"/>
      <c r="AR129" s="771"/>
      <c r="AS129" s="771"/>
      <c r="AT129" s="772"/>
      <c r="AU129" s="215"/>
      <c r="AV129" s="215"/>
      <c r="AW129" s="215"/>
      <c r="AX129" s="738" t="s">
        <v>465</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6229301</v>
      </c>
      <c r="AB130" s="767"/>
      <c r="AC130" s="767"/>
      <c r="AD130" s="767"/>
      <c r="AE130" s="768"/>
      <c r="AF130" s="769">
        <v>6277858</v>
      </c>
      <c r="AG130" s="767"/>
      <c r="AH130" s="767"/>
      <c r="AI130" s="767"/>
      <c r="AJ130" s="768"/>
      <c r="AK130" s="769">
        <v>6139749</v>
      </c>
      <c r="AL130" s="767"/>
      <c r="AM130" s="767"/>
      <c r="AN130" s="767"/>
      <c r="AO130" s="768"/>
      <c r="AP130" s="770"/>
      <c r="AQ130" s="771"/>
      <c r="AR130" s="771"/>
      <c r="AS130" s="771"/>
      <c r="AT130" s="772"/>
      <c r="AU130" s="215"/>
      <c r="AV130" s="215"/>
      <c r="AW130" s="215"/>
      <c r="AX130" s="738" t="s">
        <v>468</v>
      </c>
      <c r="AY130" s="739"/>
      <c r="AZ130" s="739"/>
      <c r="BA130" s="739"/>
      <c r="BB130" s="739"/>
      <c r="BC130" s="739"/>
      <c r="BD130" s="739"/>
      <c r="BE130" s="740"/>
      <c r="BF130" s="741">
        <v>0.5</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76840652</v>
      </c>
      <c r="AB131" s="751"/>
      <c r="AC131" s="751"/>
      <c r="AD131" s="751"/>
      <c r="AE131" s="752"/>
      <c r="AF131" s="753">
        <v>78757457</v>
      </c>
      <c r="AG131" s="751"/>
      <c r="AH131" s="751"/>
      <c r="AI131" s="751"/>
      <c r="AJ131" s="752"/>
      <c r="AK131" s="753">
        <v>80868559</v>
      </c>
      <c r="AL131" s="751"/>
      <c r="AM131" s="751"/>
      <c r="AN131" s="751"/>
      <c r="AO131" s="752"/>
      <c r="AP131" s="754"/>
      <c r="AQ131" s="755"/>
      <c r="AR131" s="755"/>
      <c r="AS131" s="755"/>
      <c r="AT131" s="756"/>
      <c r="AU131" s="215"/>
      <c r="AV131" s="215"/>
      <c r="AW131" s="215"/>
      <c r="AX131" s="716" t="s">
        <v>470</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0.49118922100000001</v>
      </c>
      <c r="AB132" s="732"/>
      <c r="AC132" s="732"/>
      <c r="AD132" s="732"/>
      <c r="AE132" s="733"/>
      <c r="AF132" s="734">
        <v>0.42771187999999999</v>
      </c>
      <c r="AG132" s="732"/>
      <c r="AH132" s="732"/>
      <c r="AI132" s="732"/>
      <c r="AJ132" s="733"/>
      <c r="AK132" s="734">
        <v>0.65408362200000003</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1</v>
      </c>
      <c r="AB133" s="711"/>
      <c r="AC133" s="711"/>
      <c r="AD133" s="711"/>
      <c r="AE133" s="712"/>
      <c r="AF133" s="710">
        <v>0.6</v>
      </c>
      <c r="AG133" s="711"/>
      <c r="AH133" s="711"/>
      <c r="AI133" s="711"/>
      <c r="AJ133" s="712"/>
      <c r="AK133" s="710">
        <v>0.5</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Lh3i6hsAHQissWIFvvY77ienoeCwbS0ulbuoIrDBXA3z+kCQCF2cxhN9b6KIm0Fnu7yEQxO7o8aOKKeUZs8isg==" saltValue="/T+mguUIh3W86FTfoaNlq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FFhKWfOREvEHoUWbSab+ykt8W3fgcRCq4TY+TbXoeaaVlLXeMdqMYnPvq22SY6ie4aLfgelXrLIRdQf/D6AMQ==" saltValue="F2Vo4eRG5oV2PaSwyZSe0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5T+mAqCmILPxa6dyua6Gf70a8nKk/k3v4MIuGTTwVm+RmWwaRoUZQ/Ll6dYqMiPAw7fBLmQzTAdoBzYZ6qsig==" saltValue="VjbeeKmA1P4ZQ9es4OYIK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5" t="s">
        <v>477</v>
      </c>
      <c r="AP7" s="253"/>
      <c r="AQ7" s="254" t="s">
        <v>478</v>
      </c>
      <c r="AR7" s="255"/>
    </row>
    <row r="8" spans="1:46" ht="13.2" x14ac:dyDescent="0.2">
      <c r="A8" s="247"/>
      <c r="AK8" s="256"/>
      <c r="AL8" s="257"/>
      <c r="AM8" s="257"/>
      <c r="AN8" s="258"/>
      <c r="AO8" s="1106"/>
      <c r="AP8" s="259" t="s">
        <v>479</v>
      </c>
      <c r="AQ8" s="260" t="s">
        <v>480</v>
      </c>
      <c r="AR8" s="261" t="s">
        <v>481</v>
      </c>
    </row>
    <row r="9" spans="1:46" ht="13.2" x14ac:dyDescent="0.2">
      <c r="A9" s="247"/>
      <c r="AK9" s="1117" t="s">
        <v>482</v>
      </c>
      <c r="AL9" s="1118"/>
      <c r="AM9" s="1118"/>
      <c r="AN9" s="1119"/>
      <c r="AO9" s="262">
        <v>23924348</v>
      </c>
      <c r="AP9" s="262">
        <v>55616</v>
      </c>
      <c r="AQ9" s="263">
        <v>66742</v>
      </c>
      <c r="AR9" s="264">
        <v>-16.7</v>
      </c>
    </row>
    <row r="10" spans="1:46" ht="13.5" customHeight="1" x14ac:dyDescent="0.2">
      <c r="A10" s="247"/>
      <c r="AK10" s="1117" t="s">
        <v>483</v>
      </c>
      <c r="AL10" s="1118"/>
      <c r="AM10" s="1118"/>
      <c r="AN10" s="1119"/>
      <c r="AO10" s="265">
        <v>118359</v>
      </c>
      <c r="AP10" s="265">
        <v>275</v>
      </c>
      <c r="AQ10" s="266">
        <v>1287</v>
      </c>
      <c r="AR10" s="267">
        <v>-78.599999999999994</v>
      </c>
    </row>
    <row r="11" spans="1:46" ht="13.5" customHeight="1" x14ac:dyDescent="0.2">
      <c r="A11" s="247"/>
      <c r="AK11" s="1117" t="s">
        <v>484</v>
      </c>
      <c r="AL11" s="1118"/>
      <c r="AM11" s="1118"/>
      <c r="AN11" s="1119"/>
      <c r="AO11" s="265">
        <v>875517</v>
      </c>
      <c r="AP11" s="265">
        <v>2035</v>
      </c>
      <c r="AQ11" s="266">
        <v>1074</v>
      </c>
      <c r="AR11" s="267">
        <v>89.5</v>
      </c>
    </row>
    <row r="12" spans="1:46" ht="13.5" customHeight="1" x14ac:dyDescent="0.2">
      <c r="A12" s="247"/>
      <c r="AK12" s="1117" t="s">
        <v>485</v>
      </c>
      <c r="AL12" s="1118"/>
      <c r="AM12" s="1118"/>
      <c r="AN12" s="1119"/>
      <c r="AO12" s="265" t="s">
        <v>486</v>
      </c>
      <c r="AP12" s="265" t="s">
        <v>486</v>
      </c>
      <c r="AQ12" s="266">
        <v>41</v>
      </c>
      <c r="AR12" s="267" t="s">
        <v>486</v>
      </c>
    </row>
    <row r="13" spans="1:46" ht="13.5" customHeight="1" x14ac:dyDescent="0.2">
      <c r="A13" s="247"/>
      <c r="AK13" s="1117" t="s">
        <v>487</v>
      </c>
      <c r="AL13" s="1118"/>
      <c r="AM13" s="1118"/>
      <c r="AN13" s="1119"/>
      <c r="AO13" s="265">
        <v>1225629</v>
      </c>
      <c r="AP13" s="265">
        <v>2849</v>
      </c>
      <c r="AQ13" s="266">
        <v>2303</v>
      </c>
      <c r="AR13" s="267">
        <v>23.7</v>
      </c>
    </row>
    <row r="14" spans="1:46" ht="13.5" customHeight="1" x14ac:dyDescent="0.2">
      <c r="A14" s="247"/>
      <c r="AK14" s="1117" t="s">
        <v>488</v>
      </c>
      <c r="AL14" s="1118"/>
      <c r="AM14" s="1118"/>
      <c r="AN14" s="1119"/>
      <c r="AO14" s="265">
        <v>302870</v>
      </c>
      <c r="AP14" s="265">
        <v>704</v>
      </c>
      <c r="AQ14" s="266">
        <v>1496</v>
      </c>
      <c r="AR14" s="267">
        <v>-52.9</v>
      </c>
    </row>
    <row r="15" spans="1:46" ht="13.5" customHeight="1" x14ac:dyDescent="0.2">
      <c r="A15" s="247"/>
      <c r="AK15" s="1120" t="s">
        <v>489</v>
      </c>
      <c r="AL15" s="1121"/>
      <c r="AM15" s="1121"/>
      <c r="AN15" s="1122"/>
      <c r="AO15" s="265">
        <v>-1289665</v>
      </c>
      <c r="AP15" s="265">
        <v>-2998</v>
      </c>
      <c r="AQ15" s="266">
        <v>-3858</v>
      </c>
      <c r="AR15" s="267">
        <v>-22.3</v>
      </c>
    </row>
    <row r="16" spans="1:46" ht="13.2" x14ac:dyDescent="0.2">
      <c r="A16" s="247"/>
      <c r="AK16" s="1120" t="s">
        <v>176</v>
      </c>
      <c r="AL16" s="1121"/>
      <c r="AM16" s="1121"/>
      <c r="AN16" s="1122"/>
      <c r="AO16" s="265">
        <v>25157058</v>
      </c>
      <c r="AP16" s="265">
        <v>58482</v>
      </c>
      <c r="AQ16" s="266">
        <v>69084</v>
      </c>
      <c r="AR16" s="267">
        <v>-15.3</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23" t="s">
        <v>494</v>
      </c>
      <c r="AL21" s="1124"/>
      <c r="AM21" s="1124"/>
      <c r="AN21" s="1125"/>
      <c r="AO21" s="277">
        <v>4.76</v>
      </c>
      <c r="AP21" s="278">
        <v>6.14</v>
      </c>
      <c r="AQ21" s="279">
        <v>-1.38</v>
      </c>
      <c r="AS21" s="280"/>
      <c r="AT21" s="276"/>
    </row>
    <row r="22" spans="1:46" s="248" customFormat="1" ht="13.2" x14ac:dyDescent="0.2">
      <c r="A22" s="276"/>
      <c r="AK22" s="1123" t="s">
        <v>495</v>
      </c>
      <c r="AL22" s="1124"/>
      <c r="AM22" s="1124"/>
      <c r="AN22" s="1125"/>
      <c r="AO22" s="281">
        <v>98.3</v>
      </c>
      <c r="AP22" s="282">
        <v>99.7</v>
      </c>
      <c r="AQ22" s="283">
        <v>-1.4</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5" t="s">
        <v>477</v>
      </c>
      <c r="AP30" s="253"/>
      <c r="AQ30" s="254" t="s">
        <v>478</v>
      </c>
      <c r="AR30" s="255"/>
    </row>
    <row r="31" spans="1:46" ht="13.2" x14ac:dyDescent="0.2">
      <c r="A31" s="247"/>
      <c r="AK31" s="256"/>
      <c r="AL31" s="257"/>
      <c r="AM31" s="257"/>
      <c r="AN31" s="258"/>
      <c r="AO31" s="1106"/>
      <c r="AP31" s="259" t="s">
        <v>479</v>
      </c>
      <c r="AQ31" s="260" t="s">
        <v>480</v>
      </c>
      <c r="AR31" s="261" t="s">
        <v>481</v>
      </c>
    </row>
    <row r="32" spans="1:46" ht="27" customHeight="1" x14ac:dyDescent="0.2">
      <c r="A32" s="247"/>
      <c r="AK32" s="1107" t="s">
        <v>499</v>
      </c>
      <c r="AL32" s="1108"/>
      <c r="AM32" s="1108"/>
      <c r="AN32" s="1109"/>
      <c r="AO32" s="291">
        <v>8162635</v>
      </c>
      <c r="AP32" s="291">
        <v>18975</v>
      </c>
      <c r="AQ32" s="292">
        <v>26372</v>
      </c>
      <c r="AR32" s="293">
        <v>-28</v>
      </c>
    </row>
    <row r="33" spans="1:46" ht="13.5" customHeight="1" x14ac:dyDescent="0.2">
      <c r="A33" s="247"/>
      <c r="AK33" s="1107" t="s">
        <v>500</v>
      </c>
      <c r="AL33" s="1108"/>
      <c r="AM33" s="1108"/>
      <c r="AN33" s="1109"/>
      <c r="AO33" s="291" t="s">
        <v>486</v>
      </c>
      <c r="AP33" s="291" t="s">
        <v>486</v>
      </c>
      <c r="AQ33" s="292">
        <v>3</v>
      </c>
      <c r="AR33" s="293" t="s">
        <v>486</v>
      </c>
    </row>
    <row r="34" spans="1:46" ht="27" customHeight="1" x14ac:dyDescent="0.2">
      <c r="A34" s="247"/>
      <c r="AK34" s="1107" t="s">
        <v>501</v>
      </c>
      <c r="AL34" s="1108"/>
      <c r="AM34" s="1108"/>
      <c r="AN34" s="1109"/>
      <c r="AO34" s="291" t="s">
        <v>486</v>
      </c>
      <c r="AP34" s="291" t="s">
        <v>486</v>
      </c>
      <c r="AQ34" s="292">
        <v>27</v>
      </c>
      <c r="AR34" s="293" t="s">
        <v>486</v>
      </c>
    </row>
    <row r="35" spans="1:46" ht="27" customHeight="1" x14ac:dyDescent="0.2">
      <c r="A35" s="247"/>
      <c r="AK35" s="1107" t="s">
        <v>502</v>
      </c>
      <c r="AL35" s="1108"/>
      <c r="AM35" s="1108"/>
      <c r="AN35" s="1109"/>
      <c r="AO35" s="291">
        <v>911204</v>
      </c>
      <c r="AP35" s="291">
        <v>2118</v>
      </c>
      <c r="AQ35" s="292">
        <v>5235</v>
      </c>
      <c r="AR35" s="293">
        <v>-59.5</v>
      </c>
    </row>
    <row r="36" spans="1:46" ht="27" customHeight="1" x14ac:dyDescent="0.2">
      <c r="A36" s="247"/>
      <c r="AK36" s="1107" t="s">
        <v>503</v>
      </c>
      <c r="AL36" s="1108"/>
      <c r="AM36" s="1108"/>
      <c r="AN36" s="1109"/>
      <c r="AO36" s="291">
        <v>3311</v>
      </c>
      <c r="AP36" s="291">
        <v>8</v>
      </c>
      <c r="AQ36" s="292">
        <v>476</v>
      </c>
      <c r="AR36" s="293">
        <v>-98.3</v>
      </c>
    </row>
    <row r="37" spans="1:46" ht="13.5" customHeight="1" x14ac:dyDescent="0.2">
      <c r="A37" s="247"/>
      <c r="AK37" s="1107" t="s">
        <v>504</v>
      </c>
      <c r="AL37" s="1108"/>
      <c r="AM37" s="1108"/>
      <c r="AN37" s="1109"/>
      <c r="AO37" s="291">
        <v>337133</v>
      </c>
      <c r="AP37" s="291">
        <v>784</v>
      </c>
      <c r="AQ37" s="292">
        <v>969</v>
      </c>
      <c r="AR37" s="293">
        <v>-19.100000000000001</v>
      </c>
    </row>
    <row r="38" spans="1:46" ht="27" customHeight="1" x14ac:dyDescent="0.2">
      <c r="A38" s="247"/>
      <c r="AK38" s="1110" t="s">
        <v>505</v>
      </c>
      <c r="AL38" s="1111"/>
      <c r="AM38" s="1111"/>
      <c r="AN38" s="1112"/>
      <c r="AO38" s="294" t="s">
        <v>486</v>
      </c>
      <c r="AP38" s="294" t="s">
        <v>486</v>
      </c>
      <c r="AQ38" s="295" t="s">
        <v>486</v>
      </c>
      <c r="AR38" s="283" t="s">
        <v>486</v>
      </c>
      <c r="AS38" s="290"/>
    </row>
    <row r="39" spans="1:46" ht="13.2" x14ac:dyDescent="0.2">
      <c r="A39" s="247"/>
      <c r="AK39" s="1110" t="s">
        <v>506</v>
      </c>
      <c r="AL39" s="1111"/>
      <c r="AM39" s="1111"/>
      <c r="AN39" s="1112"/>
      <c r="AO39" s="291">
        <v>-2745586</v>
      </c>
      <c r="AP39" s="291">
        <v>-6383</v>
      </c>
      <c r="AQ39" s="292">
        <v>-7307</v>
      </c>
      <c r="AR39" s="293">
        <v>-12.6</v>
      </c>
      <c r="AS39" s="290"/>
    </row>
    <row r="40" spans="1:46" ht="27" customHeight="1" x14ac:dyDescent="0.2">
      <c r="A40" s="247"/>
      <c r="AK40" s="1107" t="s">
        <v>507</v>
      </c>
      <c r="AL40" s="1108"/>
      <c r="AM40" s="1108"/>
      <c r="AN40" s="1109"/>
      <c r="AO40" s="291">
        <v>-6139749</v>
      </c>
      <c r="AP40" s="291">
        <v>-14273</v>
      </c>
      <c r="AQ40" s="292">
        <v>-17667</v>
      </c>
      <c r="AR40" s="293">
        <v>-19.2</v>
      </c>
      <c r="AS40" s="290"/>
    </row>
    <row r="41" spans="1:46" ht="13.2" x14ac:dyDescent="0.2">
      <c r="A41" s="247"/>
      <c r="AK41" s="1113" t="s">
        <v>286</v>
      </c>
      <c r="AL41" s="1114"/>
      <c r="AM41" s="1114"/>
      <c r="AN41" s="1115"/>
      <c r="AO41" s="291">
        <v>528948</v>
      </c>
      <c r="AP41" s="291">
        <v>1230</v>
      </c>
      <c r="AQ41" s="292">
        <v>8108</v>
      </c>
      <c r="AR41" s="293">
        <v>-84.8</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00" t="s">
        <v>477</v>
      </c>
      <c r="AN49" s="1102" t="s">
        <v>510</v>
      </c>
      <c r="AO49" s="1103"/>
      <c r="AP49" s="1103"/>
      <c r="AQ49" s="1103"/>
      <c r="AR49" s="1104"/>
    </row>
    <row r="50" spans="1:44" ht="13.2" x14ac:dyDescent="0.2">
      <c r="A50" s="247"/>
      <c r="AK50" s="305"/>
      <c r="AL50" s="306"/>
      <c r="AM50" s="1101"/>
      <c r="AN50" s="307" t="s">
        <v>511</v>
      </c>
      <c r="AO50" s="308" t="s">
        <v>512</v>
      </c>
      <c r="AP50" s="309" t="s">
        <v>513</v>
      </c>
      <c r="AQ50" s="310" t="s">
        <v>514</v>
      </c>
      <c r="AR50" s="311" t="s">
        <v>515</v>
      </c>
    </row>
    <row r="51" spans="1:44" ht="13.2" x14ac:dyDescent="0.2">
      <c r="A51" s="247"/>
      <c r="AK51" s="303" t="s">
        <v>516</v>
      </c>
      <c r="AL51" s="304"/>
      <c r="AM51" s="312">
        <v>23783915</v>
      </c>
      <c r="AN51" s="313">
        <v>55421</v>
      </c>
      <c r="AO51" s="314">
        <v>47.3</v>
      </c>
      <c r="AP51" s="315">
        <v>39221</v>
      </c>
      <c r="AQ51" s="316">
        <v>4.2</v>
      </c>
      <c r="AR51" s="317">
        <v>43.1</v>
      </c>
    </row>
    <row r="52" spans="1:44" ht="13.2" x14ac:dyDescent="0.2">
      <c r="A52" s="247"/>
      <c r="AK52" s="318"/>
      <c r="AL52" s="319" t="s">
        <v>517</v>
      </c>
      <c r="AM52" s="320">
        <v>12428763</v>
      </c>
      <c r="AN52" s="321">
        <v>28961</v>
      </c>
      <c r="AO52" s="322">
        <v>7.8</v>
      </c>
      <c r="AP52" s="323">
        <v>24821</v>
      </c>
      <c r="AQ52" s="324">
        <v>-0.5</v>
      </c>
      <c r="AR52" s="325">
        <v>8.3000000000000007</v>
      </c>
    </row>
    <row r="53" spans="1:44" ht="13.2" x14ac:dyDescent="0.2">
      <c r="A53" s="247"/>
      <c r="AK53" s="303" t="s">
        <v>518</v>
      </c>
      <c r="AL53" s="304"/>
      <c r="AM53" s="312">
        <v>31348668</v>
      </c>
      <c r="AN53" s="313">
        <v>72839</v>
      </c>
      <c r="AO53" s="314">
        <v>31.4</v>
      </c>
      <c r="AP53" s="315">
        <v>38566</v>
      </c>
      <c r="AQ53" s="316">
        <v>-1.7</v>
      </c>
      <c r="AR53" s="317">
        <v>33.1</v>
      </c>
    </row>
    <row r="54" spans="1:44" ht="13.2" x14ac:dyDescent="0.2">
      <c r="A54" s="247"/>
      <c r="AK54" s="318"/>
      <c r="AL54" s="319" t="s">
        <v>517</v>
      </c>
      <c r="AM54" s="320">
        <v>16244202</v>
      </c>
      <c r="AN54" s="321">
        <v>37743</v>
      </c>
      <c r="AO54" s="322">
        <v>30.3</v>
      </c>
      <c r="AP54" s="323">
        <v>24059</v>
      </c>
      <c r="AQ54" s="324">
        <v>-3.1</v>
      </c>
      <c r="AR54" s="325">
        <v>33.4</v>
      </c>
    </row>
    <row r="55" spans="1:44" ht="13.2" x14ac:dyDescent="0.2">
      <c r="A55" s="247"/>
      <c r="AK55" s="303" t="s">
        <v>519</v>
      </c>
      <c r="AL55" s="304"/>
      <c r="AM55" s="312">
        <v>8297111</v>
      </c>
      <c r="AN55" s="313">
        <v>19258</v>
      </c>
      <c r="AO55" s="314">
        <v>-73.599999999999994</v>
      </c>
      <c r="AP55" s="315">
        <v>35156</v>
      </c>
      <c r="AQ55" s="316">
        <v>-8.8000000000000007</v>
      </c>
      <c r="AR55" s="317">
        <v>-64.8</v>
      </c>
    </row>
    <row r="56" spans="1:44" ht="13.2" x14ac:dyDescent="0.2">
      <c r="A56" s="247"/>
      <c r="AK56" s="318"/>
      <c r="AL56" s="319" t="s">
        <v>517</v>
      </c>
      <c r="AM56" s="320">
        <v>6361712</v>
      </c>
      <c r="AN56" s="321">
        <v>14766</v>
      </c>
      <c r="AO56" s="322">
        <v>-60.9</v>
      </c>
      <c r="AP56" s="323">
        <v>22430</v>
      </c>
      <c r="AQ56" s="324">
        <v>-6.8</v>
      </c>
      <c r="AR56" s="325">
        <v>-54.1</v>
      </c>
    </row>
    <row r="57" spans="1:44" ht="13.2" x14ac:dyDescent="0.2">
      <c r="A57" s="247"/>
      <c r="AK57" s="303" t="s">
        <v>520</v>
      </c>
      <c r="AL57" s="304"/>
      <c r="AM57" s="312">
        <v>9314511</v>
      </c>
      <c r="AN57" s="313">
        <v>21643</v>
      </c>
      <c r="AO57" s="314">
        <v>12.4</v>
      </c>
      <c r="AP57" s="315">
        <v>37029</v>
      </c>
      <c r="AQ57" s="316">
        <v>5.3</v>
      </c>
      <c r="AR57" s="317">
        <v>7.1</v>
      </c>
    </row>
    <row r="58" spans="1:44" ht="13.2" x14ac:dyDescent="0.2">
      <c r="A58" s="247"/>
      <c r="AK58" s="318"/>
      <c r="AL58" s="319" t="s">
        <v>517</v>
      </c>
      <c r="AM58" s="320">
        <v>6397408</v>
      </c>
      <c r="AN58" s="321">
        <v>14865</v>
      </c>
      <c r="AO58" s="322">
        <v>0.7</v>
      </c>
      <c r="AP58" s="323">
        <v>23232</v>
      </c>
      <c r="AQ58" s="324">
        <v>3.6</v>
      </c>
      <c r="AR58" s="325">
        <v>-2.9</v>
      </c>
    </row>
    <row r="59" spans="1:44" ht="13.2" x14ac:dyDescent="0.2">
      <c r="A59" s="247"/>
      <c r="AK59" s="303" t="s">
        <v>521</v>
      </c>
      <c r="AL59" s="304"/>
      <c r="AM59" s="312">
        <v>12726323</v>
      </c>
      <c r="AN59" s="313">
        <v>29584</v>
      </c>
      <c r="AO59" s="314">
        <v>36.700000000000003</v>
      </c>
      <c r="AP59" s="315">
        <v>44805</v>
      </c>
      <c r="AQ59" s="316">
        <v>21</v>
      </c>
      <c r="AR59" s="317">
        <v>15.7</v>
      </c>
    </row>
    <row r="60" spans="1:44" ht="13.2" x14ac:dyDescent="0.2">
      <c r="A60" s="247"/>
      <c r="AK60" s="318"/>
      <c r="AL60" s="319" t="s">
        <v>517</v>
      </c>
      <c r="AM60" s="320">
        <v>10101719</v>
      </c>
      <c r="AN60" s="321">
        <v>23483</v>
      </c>
      <c r="AO60" s="322">
        <v>58</v>
      </c>
      <c r="AP60" s="323">
        <v>29857</v>
      </c>
      <c r="AQ60" s="324">
        <v>28.5</v>
      </c>
      <c r="AR60" s="325">
        <v>29.5</v>
      </c>
    </row>
    <row r="61" spans="1:44" ht="13.2" x14ac:dyDescent="0.2">
      <c r="A61" s="247"/>
      <c r="AK61" s="303" t="s">
        <v>522</v>
      </c>
      <c r="AL61" s="326"/>
      <c r="AM61" s="312">
        <v>17094106</v>
      </c>
      <c r="AN61" s="313">
        <v>39749</v>
      </c>
      <c r="AO61" s="314">
        <v>10.8</v>
      </c>
      <c r="AP61" s="315">
        <v>38955</v>
      </c>
      <c r="AQ61" s="327">
        <v>4</v>
      </c>
      <c r="AR61" s="317">
        <v>6.8</v>
      </c>
    </row>
    <row r="62" spans="1:44" ht="13.2" x14ac:dyDescent="0.2">
      <c r="A62" s="247"/>
      <c r="AK62" s="318"/>
      <c r="AL62" s="319" t="s">
        <v>517</v>
      </c>
      <c r="AM62" s="320">
        <v>10306761</v>
      </c>
      <c r="AN62" s="321">
        <v>23964</v>
      </c>
      <c r="AO62" s="322">
        <v>7.2</v>
      </c>
      <c r="AP62" s="323">
        <v>24880</v>
      </c>
      <c r="AQ62" s="324">
        <v>4.3</v>
      </c>
      <c r="AR62" s="325">
        <v>2.9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6+Q4mTeDz3uXP4lbHupmZL1gISVS/mpa11JcyvqgdWO4ybTQHed3YO6xEGaJpnglJv9eKOuXgKvyw6HDy0O24A==" saltValue="BHGOQIG8p2n1gnj2eZZ8m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DzjQwk0UulW4pas+MApiRy82T7GuY0F6j3Fu5OvCzCao0KFz1m6yZcXZnWXxJguAsoOoRNWpyGUhQz3isqX4+w==" saltValue="p4n2PjN5LugpXtJ4nCZ1L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MjFgwwHJQnFn+BkoIIK0SDVqK/zHJpEfR6jSV1zQvJCTzX0piRLBEe+CKRcJAAkcsJL1T7P58hNTOux1/InjXw==" saltValue="2TAFGuuN69QI00jsaKdqz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11.17</v>
      </c>
      <c r="G47" s="12">
        <v>11.11</v>
      </c>
      <c r="H47" s="12">
        <v>12.75</v>
      </c>
      <c r="I47" s="12">
        <v>12.16</v>
      </c>
      <c r="J47" s="13">
        <v>13</v>
      </c>
    </row>
    <row r="48" spans="2:10" ht="57.75" customHeight="1" x14ac:dyDescent="0.2">
      <c r="B48" s="14"/>
      <c r="C48" s="1128" t="s">
        <v>4</v>
      </c>
      <c r="D48" s="1128"/>
      <c r="E48" s="1129"/>
      <c r="F48" s="15">
        <v>5.14</v>
      </c>
      <c r="G48" s="16">
        <v>9.74</v>
      </c>
      <c r="H48" s="16">
        <v>9.4499999999999993</v>
      </c>
      <c r="I48" s="16">
        <v>7.55</v>
      </c>
      <c r="J48" s="17">
        <v>8.8800000000000008</v>
      </c>
    </row>
    <row r="49" spans="2:10" ht="57.75" customHeight="1" thickBot="1" x14ac:dyDescent="0.25">
      <c r="B49" s="18"/>
      <c r="C49" s="1130" t="s">
        <v>5</v>
      </c>
      <c r="D49" s="1130"/>
      <c r="E49" s="1131"/>
      <c r="F49" s="19">
        <v>1.1200000000000001</v>
      </c>
      <c r="G49" s="20">
        <v>5.0999999999999996</v>
      </c>
      <c r="H49" s="20">
        <v>1.22</v>
      </c>
      <c r="I49" s="20" t="s">
        <v>529</v>
      </c>
      <c r="J49" s="21">
        <v>2.61</v>
      </c>
    </row>
    <row r="50" spans="2:10" ht="13.2" x14ac:dyDescent="0.2"/>
  </sheetData>
  <sheetProtection algorithmName="SHA-512" hashValue="l1EbsyUAX61LN+6Kqk2M07qvmGJwLmS7666BBMQ+FoadIRIw0ActuVjW0o0gMuzJZWvDtoOwM4uWegqNZY1rQQ==" saltValue="t4+uF8GXIby0PR4rE8W08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2026-03-16T00:16:32Z</cp:lastPrinted>
  <dcterms:created xsi:type="dcterms:W3CDTF">2026-02-23T05:54:10Z</dcterms:created>
  <dcterms:modified xsi:type="dcterms:W3CDTF">2026-03-19T01:46:25Z</dcterms:modified>
  <cp:category/>
</cp:coreProperties>
</file>