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C8226996-AB88-4AC8-A774-BCE442FE849C}" xr6:coauthVersionLast="47" xr6:coauthVersionMax="47" xr10:uidLastSave="{00000000-0000-0000-0000-000000000000}"/>
  <bookViews>
    <workbookView xWindow="-108" yWindow="-108" windowWidth="23256" windowHeight="12456" tabRatio="601" xr2:uid="{00000000-000D-0000-FFFF-FFFF00000000}"/>
  </bookViews>
  <sheets>
    <sheet name="総括表" sheetId="10" r:id="rId1"/>
    <sheet name="普通会計の状況" sheetId="11" r:id="rId2"/>
    <sheet name="各会計、関係団体の財政状況及び健全化判断比率" sheetId="18"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C36" i="10"/>
  <c r="BE35" i="10"/>
  <c r="AM35" i="10"/>
  <c r="C35" i="10"/>
  <c r="BW34" i="10"/>
  <c r="BW35" i="10" s="1"/>
  <c r="BW36" i="10" s="1"/>
  <c r="BW37" i="10" s="1"/>
  <c r="BW38" i="10" s="1"/>
  <c r="BW39" i="10" s="1"/>
  <c r="BE34" i="10"/>
  <c r="AM34" i="10"/>
  <c r="U34" i="10"/>
  <c r="U35" i="10" s="1"/>
  <c r="U36" i="10" s="1"/>
  <c r="C34" i="10"/>
  <c r="CO34" i="10" l="1"/>
  <c r="CO35" i="10" s="1"/>
  <c r="CO36" i="10" s="1"/>
  <c r="CO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<sst xmlns="http://schemas.openxmlformats.org/spreadsheetml/2006/main" count="1119" uniqueCount="557">
  <si>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</si>
  <si>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</si>
  <si>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</si>
  <si>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</si>
  <si>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</si>
  <si>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</si>
  <si>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</si>
  <si>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</si>
  <si>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</si>
  <si>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</si>
  <si>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</si>
  <si>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</si>
  <si>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</si>
  <si>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</si>
  <si>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</si>
  <si>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</si>
  <si>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</si>
  <si>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</si>
  <si>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</si>
  <si>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</si>
  <si>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</si>
  <si>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</si>
  <si>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</si>
  <si>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</si>
  <si>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</si>
  <si>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</si>
  <si>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</si>
  <si>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</si>
  <si>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</si>
  <si>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</si>
  <si>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</si>
  <si>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</si>
  <si>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</si>
  <si>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</si>
  <si>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</si>
  <si>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</si>
  <si>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</si>
  <si>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</si>
  <si>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</si>
  <si>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</si>
  <si>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</si>
  <si>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</si>
  <si>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</si>
  <si>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</si>
  <si>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</si>
  <si>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</si>
  <si>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</si>
  <si>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</si>
  <si>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</si>
  <si>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</si>
  <si>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</si>
  <si>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</si>
  <si>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</si>
  <si>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</si>
  <si>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</si>
  <si>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</si>
  <si>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</si>
  <si>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</si>
  <si>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</si>
  <si>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</si>
  <si>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</si>
  <si>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</si>
  <si>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</si>
  <si>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</si>
  <si>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</si>
  <si>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</si>
  <si>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</si>
  <si>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</si>
  <si>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</si>
  <si>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</si>
  <si>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</si>
  <si>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</si>
  <si>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</si>
  <si>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</si>
  <si>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</si>
  <si>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</si>
  <si>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</si>
  <si>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</si>
  <si>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</si>
  <si>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</si>
  <si>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</si>
  <si>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</si>
  <si>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</si>
  <si>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</si>
  <si>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</si>
  <si>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</si>
  <si>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</si>
  <si>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</si>
  <si>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</si>
  <si>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</si>
  <si>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</si>
  <si>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</si>
  <si>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</si>
  <si>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</si>
  <si>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板橋区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</si>
  <si>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</si>
  <si>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</si>
  <si>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</si>
  <si>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</si>
  <si>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</si>
  <si>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</si>
  <si>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</si>
  <si>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</si>
  <si>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</si>
  <si>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</si>
  <si>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</si>
  <si>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</si>
  <si>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</si>
  <si>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</si>
  <si>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</si>
  <si>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</si>
  <si>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</si>
  <si>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</si>
  <si>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</si>
  <si>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</si>
  <si>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</si>
  <si>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</si>
  <si>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</si>
  <si>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</si>
  <si>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</si>
  <si>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</si>
  <si>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</si>
  <si>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</si>
  <si>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</si>
  <si>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</si>
  <si>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</si>
  <si>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</si>
  <si>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</si>
  <si>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</si>
  <si>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</si>
  <si>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</si>
  <si>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</si>
  <si>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</si>
  <si>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</si>
  <si>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</si>
  <si>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</si>
  <si>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</si>
  <si>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</si>
  <si>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</si>
  <si>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</si>
  <si>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</si>
  <si>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</si>
  <si>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</si>
  <si>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</si>
  <si>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</si>
  <si>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</si>
  <si>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</si>
  <si>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</si>
  <si>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</si>
  <si>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</si>
  <si>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</si>
  <si>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</si>
  <si>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</si>
  <si>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</si>
  <si>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</si>
  <si>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</si>
  <si>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</si>
  <si>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</si>
  <si>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</si>
  <si>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</si>
  <si>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</si>
  <si>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</si>
  <si>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</si>
  <si>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</si>
  <si>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</si>
  <si>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</si>
  <si>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</si>
  <si>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</si>
  <si>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</si>
  <si>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</si>
  <si>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</si>
  <si>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</si>
  <si>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</si>
  <si>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</si>
  <si>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</si>
  <si>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</si>
  <si>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</si>
  <si>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</si>
  <si>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</si>
  <si>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</si>
  <si>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</si>
  <si>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</si>
  <si>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</si>
  <si>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</si>
  <si>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</si>
  <si>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</si>
  <si>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</si>
  <si>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</si>
  <si>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</si>
  <si>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</si>
  <si>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</si>
  <si>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</si>
  <si>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</si>
  <si>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</si>
  <si>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</si>
  <si>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</si>
  <si>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</si>
  <si>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</si>
  <si>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</si>
  <si>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</si>
  <si>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</si>
  <si>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</si>
  <si>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</si>
  <si>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東京都板橋区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</si>
  <si>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</si>
  <si>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</si>
  <si>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</si>
  <si>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</si>
  <si>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</si>
  <si>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</si>
  <si>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</si>
  <si>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</si>
  <si>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</si>
  <si>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</si>
  <si>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</si>
  <si>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</si>
  <si>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</si>
  <si>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</si>
  <si>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</si>
  <si>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</si>
  <si>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</si>
  <si>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</si>
  <si>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</si>
  <si>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</si>
  <si>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</si>
  <si>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</si>
  <si>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</si>
  <si>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</si>
  <si>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</si>
  <si>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</si>
  <si>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</si>
  <si>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</si>
  <si>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</si>
  <si>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</si>
  <si>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</si>
  <si>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</si>
  <si>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</si>
  <si>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</si>
  <si>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</si>
  <si>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</si>
  <si>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</si>
  <si>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</si>
  <si>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</si>
  <si>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</si>
  <si>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</si>
  <si>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</si>
  <si>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</si>
  <si>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</si>
  <si>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</si>
  <si>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</si>
  <si>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</si>
  <si>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</si>
  <si>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</si>
  <si>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</si>
  <si>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</si>
  <si>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</si>
  <si>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</si>
  <si>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</si>
  <si>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</si>
  <si>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</si>
  <si>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</si>
  <si>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</si>
  <si>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</si>
  <si>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</si>
  <si>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</si>
  <si>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</si>
  <si>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</si>
  <si>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</si>
  <si>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</si>
  <si>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</si>
  <si>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</si>
  <si>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</si>
  <si>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</si>
  <si>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</si>
  <si>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</si>
  <si>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</si>
  <si>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</si>
  <si>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</si>
  <si>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</si>
  <si>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</si>
  <si>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</si>
  <si>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</si>
  <si>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</si>
  <si>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</si>
  <si>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</si>
  <si>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</si>
  <si>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</si>
  <si>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</si>
  <si>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</si>
  <si>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</si>
  <si>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</si>
  <si>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</si>
  <si>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</si>
  <si>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</si>
  <si>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</si>
  <si>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</si>
  <si>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</si>
  <si>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</si>
  <si>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</si>
  <si>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</si>
  <si>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</si>
  <si>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</si>
  <si>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</si>
  <si>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</si>
  <si>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</si>
  <si>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</si>
  <si>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</si>
  <si>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</si>
  <si>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</si>
  <si>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</si>
  <si>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</si>
  <si>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</si>
  <si>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</si>
  <si>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</si>
  <si>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</si>
  <si>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</si>
  <si>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</si>
  <si>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</si>
  <si>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</si>
  <si>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</si>
  <si>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</si>
  <si>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</si>
  <si>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</si>
  <si>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</si>
  <si>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</si>
  <si>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</si>
  <si>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</si>
  <si>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</si>
  <si>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</si>
  <si>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</si>
  <si>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</si>
  <si>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</si>
  <si>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</si>
  <si>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</si>
  <si>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</si>
  <si>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</si>
  <si>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</si>
  <si>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</si>
  <si>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</si>
  <si>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</si>
  <si>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</si>
  <si>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</si>
  <si>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</si>
  <si>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</si>
  <si>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</si>
  <si>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</si>
  <si>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</si>
  <si>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</si>
  <si>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</si>
  <si>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</si>
  <si>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</si>
  <si>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</si>
  <si>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</si>
  <si>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</si>
  <si>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東京都板橋区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</si>
  <si>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</si>
  <si>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</si>
  <si>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</si>
  <si>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</si>
  <si>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</si>
  <si>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</si>
  <si>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</si>
  <si>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</si>
  <si>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</si>
  <si>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</si>
  <si>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</si>
  <si>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</si>
  <si>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</si>
  <si>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</si>
  <si>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</si>
  <si>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</si>
  <si>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</si>
  <si>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</si>
  <si>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</si>
  <si>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</si>
  <si>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東武東上線連続立体化事業特別会計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</si>
  <si>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</si>
  <si>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</si>
  <si>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</si>
  <si>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</si>
  <si>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</si>
  <si>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</si>
  <si>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</si>
  <si>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</si>
  <si>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</si>
  <si>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</si>
  <si>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</si>
  <si>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</si>
  <si>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</si>
  <si>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</si>
  <si>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</si>
  <si>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</si>
  <si>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</si>
  <si>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</si>
  <si>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</si>
  <si>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</si>
  <si>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</si>
  <si>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</si>
  <si>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</si>
  <si>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</si>
  <si>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</si>
  <si>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</si>
  <si>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</si>
  <si>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</si>
  <si>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</si>
  <si>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</si>
  <si>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</si>
  <si>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</si>
  <si>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</si>
  <si>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</si>
  <si>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</si>
  <si>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</si>
  <si>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</si>
  <si>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</si>
  <si>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</si>
  <si>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</si>
  <si>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</si>
  <si>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</si>
  <si>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</si>
  <si>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</si>
  <si>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</si>
  <si>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</si>
  <si>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</si>
  <si>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</si>
  <si>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</si>
  <si>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</si>
  <si>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</si>
  <si>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</si>
  <si>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</si>
  <si>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</si>
  <si>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</si>
  <si>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</si>
  <si>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</si>
  <si>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</si>
  <si>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</si>
  <si>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</si>
  <si>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</si>
  <si>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</si>
  <si>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</si>
  <si>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</si>
  <si>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</si>
  <si>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</si>
  <si>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</si>
  <si>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</si>
  <si>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</si>
  <si>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</si>
  <si>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</si>
  <si>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</si>
  <si>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</si>
  <si>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</si>
  <si>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</si>
  <si>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</si>
  <si>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</si>
  <si>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</si>
  <si>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</si>
  <si>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</si>
  <si>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</si>
  <si>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</si>
  <si>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</si>
  <si>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</si>
  <si>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</si>
  <si>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</si>
  <si>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</si>
  <si>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</si>
  <si>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</si>
  <si>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</si>
  <si>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</si>
  <si>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</si>
  <si>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</si>
  <si>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</si>
  <si>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</si>
  <si>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</si>
  <si>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</si>
  <si>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</si>
  <si>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</si>
  <si>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</si>
  <si>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</si>
  <si>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</si>
  <si>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</si>
  <si>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</si>
  <si>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</si>
  <si>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</si>
  <si>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</si>
  <si>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</si>
  <si>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</si>
  <si>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</si>
  <si>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</si>
  <si>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</si>
  <si>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</si>
  <si>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</si>
  <si>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</si>
  <si>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</si>
  <si>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</si>
  <si>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</si>
  <si>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</si>
  <si>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</si>
  <si>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</si>
  <si>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</si>
  <si>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</si>
  <si>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</si>
  <si>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</si>
  <si>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</si>
  <si>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</si>
  <si>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</si>
  <si>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</si>
  <si>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</si>
  <si>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</si>
  <si>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</si>
  <si>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</si>
  <si>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</si>
  <si>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</si>
  <si>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</si>
  <si>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</si>
  <si>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</si>
  <si>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</si>
  <si>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</si>
  <si>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</si>
  <si>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</si>
  <si>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</si>
  <si>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</si>
  <si>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</si>
  <si>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</si>
  <si>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</si>
  <si>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</si>
  <si>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</si>
  <si>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</si>
  <si>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</si>
  <si>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1.16</t>
  </si>
  <si>
    <t>▲ 0.26</t>
  </si>
  <si>
    <t>一般会計</t>
  </si>
  <si>
    <t>介護保険事業特別会計</t>
  </si>
  <si>
    <t>国民健康保険事業特別会計</t>
  </si>
  <si>
    <t>後期高齢者医療事業特別会計</t>
  </si>
  <si>
    <t>東武東上線連続立体化事業特別会計</t>
  </si>
  <si>
    <t>その他会計（赤字）</t>
  </si>
  <si>
    <t>その他会計（黒字）</t>
  </si>
  <si>
    <t>R02</t>
    <phoneticPr fontId="5"/>
  </si>
  <si>
    <t>R03</t>
    <phoneticPr fontId="5"/>
  </si>
  <si>
    <t>R04</t>
    <phoneticPr fontId="5"/>
  </si>
  <si>
    <t>R05</t>
    <phoneticPr fontId="5"/>
  </si>
  <si>
    <t>R06</t>
    <phoneticPr fontId="5"/>
  </si>
  <si>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</si>
  <si>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</si>
  <si>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</si>
  <si>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</si>
  <si>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</si>
  <si>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法適用</t>
    <rPh sb="0" eb="1">
      <t>ホウ</t>
    </rPh>
    <rPh sb="1" eb="3">
      <t>テキヨウ</t>
    </rPh>
    <phoneticPr fontId="6"/>
  </si>
  <si>
    <t>義務教育施設整備基金</t>
    <phoneticPr fontId="2"/>
  </si>
  <si>
    <t>公共施設等整備基金</t>
    <phoneticPr fontId="2"/>
  </si>
  <si>
    <t>東武東上線連続立体化事業基金</t>
    <phoneticPr fontId="2"/>
  </si>
  <si>
    <t>住宅基金</t>
    <phoneticPr fontId="2"/>
  </si>
  <si>
    <t>森林環境譲与税基金</t>
    <phoneticPr fontId="2"/>
  </si>
  <si>
    <t>板橋区土地開発公社</t>
    <rPh sb="0" eb="3">
      <t>イタバシク</t>
    </rPh>
    <rPh sb="3" eb="9">
      <t>トチカイハツコウシャ</t>
    </rPh>
    <phoneticPr fontId="2"/>
  </si>
  <si>
    <t>植村記念財団</t>
    <rPh sb="0" eb="2">
      <t>ウエムラ</t>
    </rPh>
    <rPh sb="2" eb="6">
      <t>キネンザイダン</t>
    </rPh>
    <phoneticPr fontId="2"/>
  </si>
  <si>
    <t>板橋区産業振興公社</t>
    <rPh sb="0" eb="9">
      <t>イタバシクサンギョウシンコウコウシャ</t>
    </rPh>
    <phoneticPr fontId="2"/>
  </si>
  <si>
    <t>板橋区文化・国際交流財団</t>
    <rPh sb="0" eb="3">
      <t>イタバシク</t>
    </rPh>
    <rPh sb="3" eb="5">
      <t>ブンカ</t>
    </rPh>
    <rPh sb="6" eb="8">
      <t>コクサイ</t>
    </rPh>
    <rPh sb="8" eb="10">
      <t>コウリュウ</t>
    </rPh>
    <rPh sb="10" eb="12">
      <t>ザイダン</t>
    </rPh>
    <phoneticPr fontId="2"/>
  </si>
  <si>
    <t>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</si>
</sst>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游ゴシック"/>
      <family val="2"/>
      <charset val="128"/>
      <scheme val="minor"/>
    </font>
    <font>
      <sz val="12"/>
      <name val="ＭＳ 明朝"/>
      <family val="1"/>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7">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38" fontId="38" fillId="0" borderId="0" applyFont="0" applyFill="0" applyBorder="0" applyAlignment="0" applyProtection="0">
      <alignment vertical="center"/>
    </xf>
    <xf numFmtId="0" fontId="39" fillId="0" borderId="0">
      <alignment vertical="center"/>
    </xf>
    <xf numFmtId="38" fontId="16" fillId="0" borderId="0" applyFont="0" applyFill="0" applyBorder="0" applyAlignment="0" applyProtection="0">
      <alignment vertical="center"/>
    </xf>
    <xf numFmtId="6" fontId="16" fillId="0" borderId="0" applyFont="0" applyFill="0" applyBorder="0" applyAlignment="0" applyProtection="0">
      <alignment vertical="center"/>
    </xf>
    <xf numFmtId="6" fontId="16" fillId="0" borderId="0" applyFont="0" applyFill="0" applyBorder="0" applyAlignment="0" applyProtection="0">
      <alignment vertical="center"/>
    </xf>
    <xf numFmtId="6" fontId="16" fillId="0" borderId="0" applyFont="0" applyFill="0" applyBorder="0" applyAlignment="0" applyProtection="0">
      <alignment vertical="center"/>
    </xf>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34" fillId="6" borderId="75" xfId="12" applyFont="1" applyFill="1" applyBorder="1" applyAlignment="1">
      <alignment horizontal="center" vertical="center"/>
    </xf>
    <xf numFmtId="0" fontId="34" fillId="6" borderId="75" xfId="12" applyFont="1" applyFill="1" applyBorder="1">
      <alignment vertical="center"/>
    </xf>
    <xf numFmtId="0" fontId="34" fillId="6" borderId="0" xfId="12" applyFont="1" applyFill="1">
      <alignment vertical="center"/>
    </xf>
    <xf numFmtId="0" fontId="34" fillId="6" borderId="11" xfId="12" applyFont="1" applyFill="1" applyBorder="1">
      <alignment vertical="center"/>
    </xf>
    <xf numFmtId="0" fontId="34" fillId="6" borderId="12" xfId="12" applyFont="1" applyFill="1" applyBorder="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7">
    <cellStyle name="桁区切り 2" xfId="21" xr:uid="{A40253CC-3AD3-460C-9B83-BC2AAEAC63D8}"/>
    <cellStyle name="桁区切り 3" xfId="23" xr:uid="{6FBB2E42-FAC8-4D6F-83BB-778D0EAB8584}"/>
    <cellStyle name="通貨 2" xfId="24" xr:uid="{334BEBDF-EFBB-4A78-B0AF-904EF1D5DB3B}"/>
    <cellStyle name="通貨 2 2" xfId="25" xr:uid="{48F32B89-A52C-4C0B-9938-88A4C39CA215}"/>
    <cellStyle name="通貨 2 3" xfId="26" xr:uid="{83B35672-792F-4967-BDC4-A11E3FF9FF8E}"/>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3 2" xfId="22" xr:uid="{238938D3-AED7-4526-8769-54929D3044F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383E40C7-FE7C-42C0-8296-44CD9D25FC75}"/>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4952-47C9-BA2B-5293A102C40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36296</c:v>
                </c:pt>
                <c:pt idx="1">
                  <c:v>33339</c:v>
                </c:pt>
                <c:pt idx="2">
                  <c:v>28649</c:v>
                </c:pt>
                <c:pt idx="3">
                  <c:v>38360</c:v>
                </c:pt>
                <c:pt idx="4">
                  <c:v>35879</c:v>
                </c:pt>
              </c:numCache>
            </c:numRef>
          </c:val>
          <c:smooth val="0"/>
          <c:extLst>
            <c:ext xmlns:c16="http://schemas.microsoft.com/office/drawing/2014/chart" uri="{C3380CC4-5D6E-409C-BE32-E72D297353CC}">
              <c16:uniqueId val="{00000001-4952-47C9-BA2B-5293A102C40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6.88</c:v>
                </c:pt>
                <c:pt idx="1">
                  <c:v>9.4700000000000006</c:v>
                </c:pt>
                <c:pt idx="2">
                  <c:v>7.33</c:v>
                </c:pt>
                <c:pt idx="3">
                  <c:v>4.4800000000000004</c:v>
                </c:pt>
                <c:pt idx="4">
                  <c:v>7.4</c:v>
                </c:pt>
              </c:numCache>
            </c:numRef>
          </c:val>
          <c:extLst>
            <c:ext xmlns:c16="http://schemas.microsoft.com/office/drawing/2014/chart" uri="{C3380CC4-5D6E-409C-BE32-E72D297353CC}">
              <c16:uniqueId val="{00000000-0829-4138-8B99-845185D7E76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20.7</c:v>
                </c:pt>
                <c:pt idx="1">
                  <c:v>20.22</c:v>
                </c:pt>
                <c:pt idx="2">
                  <c:v>19.84</c:v>
                </c:pt>
                <c:pt idx="3">
                  <c:v>20.93</c:v>
                </c:pt>
                <c:pt idx="4">
                  <c:v>23.42</c:v>
                </c:pt>
              </c:numCache>
            </c:numRef>
          </c:val>
          <c:extLst>
            <c:ext xmlns:c16="http://schemas.microsoft.com/office/drawing/2014/chart" uri="{C3380CC4-5D6E-409C-BE32-E72D297353CC}">
              <c16:uniqueId val="{00000001-0829-4138-8B99-845185D7E76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5.26</c:v>
                </c:pt>
                <c:pt idx="1">
                  <c:v>2.62</c:v>
                </c:pt>
                <c:pt idx="2">
                  <c:v>-1.1599999999999999</c:v>
                </c:pt>
                <c:pt idx="3">
                  <c:v>-0.26</c:v>
                </c:pt>
                <c:pt idx="4">
                  <c:v>7.02</c:v>
                </c:pt>
              </c:numCache>
            </c:numRef>
          </c:val>
          <c:smooth val="0"/>
          <c:extLst>
            <c:ext xmlns:c16="http://schemas.microsoft.com/office/drawing/2014/chart" uri="{C3380CC4-5D6E-409C-BE32-E72D297353CC}">
              <c16:uniqueId val="{00000002-0829-4138-8B99-845185D7E76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B03-437D-AE5F-1B4258CA86B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B03-437D-AE5F-1B4258CA86B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B03-437D-AE5F-1B4258CA86B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B03-437D-AE5F-1B4258CA86BD}"/>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4B03-437D-AE5F-1B4258CA86BD}"/>
            </c:ext>
          </c:extLst>
        </c:ser>
        <c:ser>
          <c:idx val="5"/>
          <c:order val="5"/>
          <c:tx>
            <c:strRef>
              <c:f>データシート!$A$32</c:f>
              <c:strCache>
                <c:ptCount val="1"/>
                <c:pt idx="0">
                  <c:v>東武東上線連続立体化事業特別会計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0.01</c:v>
                </c:pt>
                <c:pt idx="2">
                  <c:v>#N/A</c:v>
                </c:pt>
                <c:pt idx="3">
                  <c:v>0.01</c:v>
                </c:pt>
                <c:pt idx="4">
                  <c:v>#N/A</c:v>
                </c:pt>
                <c:pt idx="5">
                  <c:v>0.02</c:v>
                </c:pt>
                <c:pt idx="6">
                  <c:v>#N/A</c:v>
                </c:pt>
                <c:pt idx="7">
                  <c:v>0.03</c:v>
                </c:pt>
                <c:pt idx="8">
                  <c:v>#N/A</c:v>
                </c:pt>
                <c:pt idx="9">
                  <c:v>0.05</c:v>
                </c:pt>
              </c:numCache>
            </c:numRef>
          </c:val>
          <c:extLst>
            <c:ext xmlns:c16="http://schemas.microsoft.com/office/drawing/2014/chart" uri="{C3380CC4-5D6E-409C-BE32-E72D297353CC}">
              <c16:uniqueId val="{00000005-4B03-437D-AE5F-1B4258CA86BD}"/>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0.11</c:v>
                </c:pt>
                <c:pt idx="2">
                  <c:v>#N/A</c:v>
                </c:pt>
                <c:pt idx="3">
                  <c:v>0.12</c:v>
                </c:pt>
                <c:pt idx="4">
                  <c:v>#N/A</c:v>
                </c:pt>
                <c:pt idx="5">
                  <c:v>0.14000000000000001</c:v>
                </c:pt>
                <c:pt idx="6">
                  <c:v>#N/A</c:v>
                </c:pt>
                <c:pt idx="7">
                  <c:v>0.08</c:v>
                </c:pt>
                <c:pt idx="8">
                  <c:v>#N/A</c:v>
                </c:pt>
                <c:pt idx="9">
                  <c:v>0.06</c:v>
                </c:pt>
              </c:numCache>
            </c:numRef>
          </c:val>
          <c:extLst>
            <c:ext xmlns:c16="http://schemas.microsoft.com/office/drawing/2014/chart" uri="{C3380CC4-5D6E-409C-BE32-E72D297353CC}">
              <c16:uniqueId val="{00000006-4B03-437D-AE5F-1B4258CA86BD}"/>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1.04</c:v>
                </c:pt>
                <c:pt idx="2">
                  <c:v>#N/A</c:v>
                </c:pt>
                <c:pt idx="3">
                  <c:v>0.68</c:v>
                </c:pt>
                <c:pt idx="4">
                  <c:v>#N/A</c:v>
                </c:pt>
                <c:pt idx="5">
                  <c:v>0.32</c:v>
                </c:pt>
                <c:pt idx="6">
                  <c:v>#N/A</c:v>
                </c:pt>
                <c:pt idx="7">
                  <c:v>0.46</c:v>
                </c:pt>
                <c:pt idx="8">
                  <c:v>#N/A</c:v>
                </c:pt>
                <c:pt idx="9">
                  <c:v>0.42</c:v>
                </c:pt>
              </c:numCache>
            </c:numRef>
          </c:val>
          <c:extLst>
            <c:ext xmlns:c16="http://schemas.microsoft.com/office/drawing/2014/chart" uri="{C3380CC4-5D6E-409C-BE32-E72D297353CC}">
              <c16:uniqueId val="{00000007-4B03-437D-AE5F-1B4258CA86BD}"/>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1.29</c:v>
                </c:pt>
                <c:pt idx="2">
                  <c:v>#N/A</c:v>
                </c:pt>
                <c:pt idx="3">
                  <c:v>1.1399999999999999</c:v>
                </c:pt>
                <c:pt idx="4">
                  <c:v>#N/A</c:v>
                </c:pt>
                <c:pt idx="5">
                  <c:v>1.05</c:v>
                </c:pt>
                <c:pt idx="6">
                  <c:v>#N/A</c:v>
                </c:pt>
                <c:pt idx="7">
                  <c:v>0.69</c:v>
                </c:pt>
                <c:pt idx="8">
                  <c:v>#N/A</c:v>
                </c:pt>
                <c:pt idx="9">
                  <c:v>0.54</c:v>
                </c:pt>
              </c:numCache>
            </c:numRef>
          </c:val>
          <c:extLst>
            <c:ext xmlns:c16="http://schemas.microsoft.com/office/drawing/2014/chart" uri="{C3380CC4-5D6E-409C-BE32-E72D297353CC}">
              <c16:uniqueId val="{00000008-4B03-437D-AE5F-1B4258CA86B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6.85</c:v>
                </c:pt>
                <c:pt idx="2">
                  <c:v>#N/A</c:v>
                </c:pt>
                <c:pt idx="3">
                  <c:v>9.4499999999999993</c:v>
                </c:pt>
                <c:pt idx="4">
                  <c:v>#N/A</c:v>
                </c:pt>
                <c:pt idx="5">
                  <c:v>7.31</c:v>
                </c:pt>
                <c:pt idx="6">
                  <c:v>#N/A</c:v>
                </c:pt>
                <c:pt idx="7">
                  <c:v>4.43</c:v>
                </c:pt>
                <c:pt idx="8">
                  <c:v>#N/A</c:v>
                </c:pt>
                <c:pt idx="9">
                  <c:v>7.34</c:v>
                </c:pt>
              </c:numCache>
            </c:numRef>
          </c:val>
          <c:extLst>
            <c:ext xmlns:c16="http://schemas.microsoft.com/office/drawing/2014/chart" uri="{C3380CC4-5D6E-409C-BE32-E72D297353CC}">
              <c16:uniqueId val="{00000009-4B03-437D-AE5F-1B4258CA86B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8842</c:v>
                </c:pt>
                <c:pt idx="5">
                  <c:v>8564</c:v>
                </c:pt>
                <c:pt idx="8">
                  <c:v>7884</c:v>
                </c:pt>
                <c:pt idx="11">
                  <c:v>7163</c:v>
                </c:pt>
                <c:pt idx="14">
                  <c:v>5849</c:v>
                </c:pt>
              </c:numCache>
            </c:numRef>
          </c:val>
          <c:extLst>
            <c:ext xmlns:c16="http://schemas.microsoft.com/office/drawing/2014/chart" uri="{C3380CC4-5D6E-409C-BE32-E72D297353CC}">
              <c16:uniqueId val="{00000000-0F12-4B3D-942E-951379B3B72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F12-4B3D-942E-951379B3B72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115</c:v>
                </c:pt>
                <c:pt idx="3">
                  <c:v>381</c:v>
                </c:pt>
                <c:pt idx="6">
                  <c:v>266</c:v>
                </c:pt>
                <c:pt idx="9">
                  <c:v>201</c:v>
                </c:pt>
                <c:pt idx="12">
                  <c:v>285</c:v>
                </c:pt>
              </c:numCache>
            </c:numRef>
          </c:val>
          <c:extLst>
            <c:ext xmlns:c16="http://schemas.microsoft.com/office/drawing/2014/chart" uri="{C3380CC4-5D6E-409C-BE32-E72D297353CC}">
              <c16:uniqueId val="{00000002-0F12-4B3D-942E-951379B3B72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166</c:v>
                </c:pt>
                <c:pt idx="3">
                  <c:v>160</c:v>
                </c:pt>
                <c:pt idx="6">
                  <c:v>160</c:v>
                </c:pt>
                <c:pt idx="9">
                  <c:v>201</c:v>
                </c:pt>
                <c:pt idx="12">
                  <c:v>287</c:v>
                </c:pt>
              </c:numCache>
            </c:numRef>
          </c:val>
          <c:extLst>
            <c:ext xmlns:c16="http://schemas.microsoft.com/office/drawing/2014/chart" uri="{C3380CC4-5D6E-409C-BE32-E72D297353CC}">
              <c16:uniqueId val="{00000003-0F12-4B3D-942E-951379B3B72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F12-4B3D-942E-951379B3B72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154</c:v>
                </c:pt>
                <c:pt idx="3">
                  <c:v>229</c:v>
                </c:pt>
                <c:pt idx="6">
                  <c:v>229</c:v>
                </c:pt>
                <c:pt idx="9">
                  <c:v>229</c:v>
                </c:pt>
                <c:pt idx="12">
                  <c:v>218</c:v>
                </c:pt>
              </c:numCache>
            </c:numRef>
          </c:val>
          <c:extLst>
            <c:ext xmlns:c16="http://schemas.microsoft.com/office/drawing/2014/chart" uri="{C3380CC4-5D6E-409C-BE32-E72D297353CC}">
              <c16:uniqueId val="{00000005-0F12-4B3D-942E-951379B3B72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F12-4B3D-942E-951379B3B72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2734</c:v>
                </c:pt>
                <c:pt idx="3">
                  <c:v>2736</c:v>
                </c:pt>
                <c:pt idx="6">
                  <c:v>2568</c:v>
                </c:pt>
                <c:pt idx="9">
                  <c:v>2565</c:v>
                </c:pt>
                <c:pt idx="12">
                  <c:v>2596</c:v>
                </c:pt>
              </c:numCache>
            </c:numRef>
          </c:val>
          <c:extLst>
            <c:ext xmlns:c16="http://schemas.microsoft.com/office/drawing/2014/chart" uri="{C3380CC4-5D6E-409C-BE32-E72D297353CC}">
              <c16:uniqueId val="{00000007-0F12-4B3D-942E-951379B3B72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-5673</c:v>
                </c:pt>
                <c:pt idx="2">
                  <c:v>#N/A</c:v>
                </c:pt>
                <c:pt idx="3">
                  <c:v>#N/A</c:v>
                </c:pt>
                <c:pt idx="4">
                  <c:v>-5058</c:v>
                </c:pt>
                <c:pt idx="5">
                  <c:v>#N/A</c:v>
                </c:pt>
                <c:pt idx="6">
                  <c:v>#N/A</c:v>
                </c:pt>
                <c:pt idx="7">
                  <c:v>-4661</c:v>
                </c:pt>
                <c:pt idx="8">
                  <c:v>#N/A</c:v>
                </c:pt>
                <c:pt idx="9">
                  <c:v>#N/A</c:v>
                </c:pt>
                <c:pt idx="10">
                  <c:v>-3967</c:v>
                </c:pt>
                <c:pt idx="11">
                  <c:v>#N/A</c:v>
                </c:pt>
                <c:pt idx="12">
                  <c:v>#N/A</c:v>
                </c:pt>
                <c:pt idx="13">
                  <c:v>-2463</c:v>
                </c:pt>
                <c:pt idx="14">
                  <c:v>#N/A</c:v>
                </c:pt>
              </c:numCache>
            </c:numRef>
          </c:val>
          <c:smooth val="0"/>
          <c:extLst>
            <c:ext xmlns:c16="http://schemas.microsoft.com/office/drawing/2014/chart" uri="{C3380CC4-5D6E-409C-BE32-E72D297353CC}">
              <c16:uniqueId val="{00000008-0F12-4B3D-942E-951379B3B72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71397</c:v>
                </c:pt>
                <c:pt idx="5">
                  <c:v>74989</c:v>
                </c:pt>
                <c:pt idx="8">
                  <c:v>70679</c:v>
                </c:pt>
                <c:pt idx="11">
                  <c:v>63341</c:v>
                </c:pt>
                <c:pt idx="14">
                  <c:v>57627</c:v>
                </c:pt>
              </c:numCache>
            </c:numRef>
          </c:val>
          <c:extLst>
            <c:ext xmlns:c16="http://schemas.microsoft.com/office/drawing/2014/chart" uri="{C3380CC4-5D6E-409C-BE32-E72D297353CC}">
              <c16:uniqueId val="{00000000-2BF9-4DEC-88BE-40B48ED6203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4159</c:v>
                </c:pt>
                <c:pt idx="5">
                  <c:v>3940</c:v>
                </c:pt>
                <c:pt idx="8">
                  <c:v>3793</c:v>
                </c:pt>
                <c:pt idx="11">
                  <c:v>4049</c:v>
                </c:pt>
                <c:pt idx="14">
                  <c:v>4419</c:v>
                </c:pt>
              </c:numCache>
            </c:numRef>
          </c:val>
          <c:extLst>
            <c:ext xmlns:c16="http://schemas.microsoft.com/office/drawing/2014/chart" uri="{C3380CC4-5D6E-409C-BE32-E72D297353CC}">
              <c16:uniqueId val="{00000001-2BF9-4DEC-88BE-40B48ED6203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83589</c:v>
                </c:pt>
                <c:pt idx="5">
                  <c:v>96427</c:v>
                </c:pt>
                <c:pt idx="8">
                  <c:v>114023</c:v>
                </c:pt>
                <c:pt idx="11">
                  <c:v>129546</c:v>
                </c:pt>
                <c:pt idx="14">
                  <c:v>142893</c:v>
                </c:pt>
              </c:numCache>
            </c:numRef>
          </c:val>
          <c:extLst>
            <c:ext xmlns:c16="http://schemas.microsoft.com/office/drawing/2014/chart" uri="{C3380CC4-5D6E-409C-BE32-E72D297353CC}">
              <c16:uniqueId val="{00000002-2BF9-4DEC-88BE-40B48ED6203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BF9-4DEC-88BE-40B48ED6203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BF9-4DEC-88BE-40B48ED6203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BF9-4DEC-88BE-40B48ED6203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22491</c:v>
                </c:pt>
                <c:pt idx="3">
                  <c:v>22045</c:v>
                </c:pt>
                <c:pt idx="6">
                  <c:v>21714</c:v>
                </c:pt>
                <c:pt idx="9">
                  <c:v>21229</c:v>
                </c:pt>
                <c:pt idx="12">
                  <c:v>21167</c:v>
                </c:pt>
              </c:numCache>
            </c:numRef>
          </c:val>
          <c:extLst>
            <c:ext xmlns:c16="http://schemas.microsoft.com/office/drawing/2014/chart" uri="{C3380CC4-5D6E-409C-BE32-E72D297353CC}">
              <c16:uniqueId val="{00000006-2BF9-4DEC-88BE-40B48ED6203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2181</c:v>
                </c:pt>
                <c:pt idx="3">
                  <c:v>2465</c:v>
                </c:pt>
                <c:pt idx="6">
                  <c:v>3022</c:v>
                </c:pt>
                <c:pt idx="9">
                  <c:v>3125</c:v>
                </c:pt>
                <c:pt idx="12">
                  <c:v>3789</c:v>
                </c:pt>
              </c:numCache>
            </c:numRef>
          </c:val>
          <c:extLst>
            <c:ext xmlns:c16="http://schemas.microsoft.com/office/drawing/2014/chart" uri="{C3380CC4-5D6E-409C-BE32-E72D297353CC}">
              <c16:uniqueId val="{00000007-2BF9-4DEC-88BE-40B48ED6203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2BF9-4DEC-88BE-40B48ED6203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4333</c:v>
                </c:pt>
                <c:pt idx="3">
                  <c:v>3969</c:v>
                </c:pt>
                <c:pt idx="6">
                  <c:v>4370</c:v>
                </c:pt>
                <c:pt idx="9">
                  <c:v>4744</c:v>
                </c:pt>
                <c:pt idx="12">
                  <c:v>6473</c:v>
                </c:pt>
              </c:numCache>
            </c:numRef>
          </c:val>
          <c:extLst>
            <c:ext xmlns:c16="http://schemas.microsoft.com/office/drawing/2014/chart" uri="{C3380CC4-5D6E-409C-BE32-E72D297353CC}">
              <c16:uniqueId val="{00000009-2BF9-4DEC-88BE-40B48ED6203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35687</c:v>
                </c:pt>
                <c:pt idx="3">
                  <c:v>36697</c:v>
                </c:pt>
                <c:pt idx="6">
                  <c:v>35557</c:v>
                </c:pt>
                <c:pt idx="9">
                  <c:v>33941</c:v>
                </c:pt>
                <c:pt idx="12">
                  <c:v>33173</c:v>
                </c:pt>
              </c:numCache>
            </c:numRef>
          </c:val>
          <c:extLst>
            <c:ext xmlns:c16="http://schemas.microsoft.com/office/drawing/2014/chart" uri="{C3380CC4-5D6E-409C-BE32-E72D297353CC}">
              <c16:uniqueId val="{0000000A-2BF9-4DEC-88BE-40B48ED6203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BF9-4DEC-88BE-40B48ED6203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27552</c:v>
                </c:pt>
                <c:pt idx="1">
                  <c:v>30775</c:v>
                </c:pt>
                <c:pt idx="2">
                  <c:v>36762</c:v>
                </c:pt>
              </c:numCache>
            </c:numRef>
          </c:val>
          <c:extLst>
            <c:ext xmlns:c16="http://schemas.microsoft.com/office/drawing/2014/chart" uri="{C3380CC4-5D6E-409C-BE32-E72D297353CC}">
              <c16:uniqueId val="{00000000-D955-4548-9F2B-3773BED2D78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948</c:v>
                </c:pt>
                <c:pt idx="1">
                  <c:v>1256</c:v>
                </c:pt>
                <c:pt idx="2">
                  <c:v>1568</c:v>
                </c:pt>
              </c:numCache>
            </c:numRef>
          </c:val>
          <c:extLst>
            <c:ext xmlns:c16="http://schemas.microsoft.com/office/drawing/2014/chart" uri="{C3380CC4-5D6E-409C-BE32-E72D297353CC}">
              <c16:uniqueId val="{00000001-D955-4548-9F2B-3773BED2D78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72404</c:v>
                </c:pt>
                <c:pt idx="1">
                  <c:v>84534</c:v>
                </c:pt>
                <c:pt idx="2">
                  <c:v>91178</c:v>
                </c:pt>
              </c:numCache>
            </c:numRef>
          </c:val>
          <c:extLst>
            <c:ext xmlns:c16="http://schemas.microsoft.com/office/drawing/2014/chart" uri="{C3380CC4-5D6E-409C-BE32-E72D297353CC}">
              <c16:uniqueId val="{00000002-D955-4548-9F2B-3773BED2D78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令和６年度の元利償還金等（</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）は、一部事務組合の地方債の償還財源に充てるための負担金が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百万円の増、債務負担行為に基づく支出額が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百万円の増となり、前年度比で１億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算入公債費等（</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B</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）は、前年度比で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結果として、実質公債費比率の分子は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百万円の増となり、令和６年度単年度の実質公債費比率は△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1.63043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で前年度比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令和２年度までに借入した満期一括償還地方債について、起債の翌年度から８か年での償還に要する金額全額を、令和２年度までに減債基金へ積み立てた。　令和６年度は満期一括償還方式による起債は行っておらず、平成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年度に借入した１件を償還している。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令和６年度の将来負担額（</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）は、債務負担行為に基づく支出予定額が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百万円、組合等負担等見込額６億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百万円の増等により、前年度比で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充当可能財源等（</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B</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）は、充当可能基金が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133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百万円の増等により、前年度比で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結果として、将来負担比率の分子は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百万円の減となったものの、将来負担比率は前年度比で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東京都板橋区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財政調整基金については、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防災用品カタログ等配布事業、キャッシュレス決済推進事業</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などにより歳出規模は増大したものの、景気回復基調により歳入環境が改善した結果、</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その他特定目的基金については、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志村第六小学校長寿命化改修事業などにより歳出規模は増大したものの</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、義務教育施設整備基金や公共施設等整備基金などに積み立てたことにより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当初予算編成時の財源不足額への対応や、経済事情の変動等に伴う財源不足や緊急を要する財政需要に対して財政調整基金の活用を行っている。今後も景気後退期に必要な金額を確保することを考慮し、戦略的に活用を図る。義務教育施設整備基金と公共施設等整備基金についても、今後の施設改修に備え計画的に積立を行う。</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・義務教育施設整備基金：義務教育施設の増改築、大規模改修及び耐震補強工事に要する資金に充てる。</a:t>
          </a:r>
          <a:endParaRPr lang="ja-JP" altLang="ja-JP" sz="14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・公共施設等整備基金：公共施設（義務教育施設を除く）の建設、増改築、大規模改修、耐震補強工事、用地の取得その他の整備及び緑化の推進委資する用地の取得に要する資金に充てる。</a:t>
          </a:r>
          <a:endParaRPr lang="ja-JP" altLang="ja-JP" sz="14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・東武東上線連続立体化事業基金：東武東上線連続立体化事業及びこれに関連する事業に充当する。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・住宅基金：住宅対策事業の推進により、快適な住宅環境の形成に寄与する事業に充当する。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・平和基金：平和事業の推進により、世界平和の実現に貢献する事業に充当する。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・佐藤太清青少年美術奨励基金：青少年の美術奨励に資するため、佐藤太清氏からの寄付金を基に設置し、区民等の寄附金をもって充てる。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・いたばしボランティア基金：区民とともにボランテイア活動を推進し、もって区民の福祉の向上に資するため設置し、区民等の寄付金をもって充てる。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・櫻井徳太郎民族学研究奨励基金：民俗学の研究奨励に資するため、櫻井徳太郎氏からの寄付金を基に設置し、区民等の寄付金をもって充てる。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・義務教育施設整備基金：最終補正の剰余金の活用により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・公共施設等整備基金：最終補正の剰余金の活用により</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住宅基金</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：事業費への充当に伴い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百万円の減</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・義務教育施設整備基金と公共施設等整備基金について、今後の施設改修に備え計画的に積立を行う。</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・東武東上線連続立体化事業基金は、事業の進捗状況にあわせて積立を行う。</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財政調整基金については、防災用品カタログ等配布事業、キャッシュレス決済推進事業などにより歳出規模は増大したものの、景気回復基調により歳入環境が改善した結果、</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当初予算編成時又は経済事情の変動等に伴う財源不足や、緊急を要する財政需要に対応するために財政調整基金を活用している。今後も景気後退期に必要な金額を確保することを考慮し、戦略的に活用を図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状況に適した金額を積み立てた。満期一括償還に向けた実際の減債基金への元金償還相当の積立は令和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年度で全額充当している。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今後の状況を見据えながら、適切な基金への積み立てを行う。</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578,914
541,433
32.22
280,748,881
268,335,964
11,607,738
156,961,693
26,741,529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令和６年度の財政力指数（令和４年度から６年度の３か年平均）は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0.43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で、前年度から増減なしであった。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令和６年度単年度の財政力指数は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0.42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（５年度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0.43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・４年度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0.43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）で、前年度から</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減となった。基準財政需要額は前年度比で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％増、基準財政収入額は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％増となっている。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78015</xdr:rowOff>
    </xdr:from>
    <xdr:to>
      <xdr:col>23</xdr:col>
      <xdr:colOff>133350</xdr:colOff>
      <xdr:row>43</xdr:row>
      <xdr:rowOff>78015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4503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60778</xdr:rowOff>
    </xdr:from>
    <xdr:to>
      <xdr:col>19</xdr:col>
      <xdr:colOff>133350</xdr:colOff>
      <xdr:row>43</xdr:row>
      <xdr:rowOff>78015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4331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60778</xdr:rowOff>
    </xdr:from>
    <xdr:to>
      <xdr:col>15</xdr:col>
      <xdr:colOff>82550</xdr:colOff>
      <xdr:row>43</xdr:row>
      <xdr:rowOff>60778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60778</xdr:rowOff>
    </xdr:from>
    <xdr:to>
      <xdr:col>11</xdr:col>
      <xdr:colOff>31750</xdr:colOff>
      <xdr:row>43</xdr:row>
      <xdr:rowOff>60778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69142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27215</xdr:rowOff>
    </xdr:from>
    <xdr:to>
      <xdr:col>23</xdr:col>
      <xdr:colOff>184150</xdr:colOff>
      <xdr:row>43</xdr:row>
      <xdr:rowOff>128815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39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170742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71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27215</xdr:rowOff>
    </xdr:from>
    <xdr:to>
      <xdr:col>19</xdr:col>
      <xdr:colOff>184150</xdr:colOff>
      <xdr:row>43</xdr:row>
      <xdr:rowOff>128815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39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113592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4859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9978</xdr:rowOff>
    </xdr:from>
    <xdr:to>
      <xdr:col>15</xdr:col>
      <xdr:colOff>133350</xdr:colOff>
      <xdr:row>43</xdr:row>
      <xdr:rowOff>111578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96355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9978</xdr:rowOff>
    </xdr:from>
    <xdr:to>
      <xdr:col>11</xdr:col>
      <xdr:colOff>82550</xdr:colOff>
      <xdr:row>43</xdr:row>
      <xdr:rowOff>111578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96355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96355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財政調整交付金や地方特例交付金の増により分母である経常的一般財源等総額が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％増加したため、人件費の増等により分子である経常的経費充当一般財源等が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％増加したものの、対前年度比で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149013</xdr:rowOff>
    </xdr:from>
    <xdr:to>
      <xdr:col>23</xdr:col>
      <xdr:colOff>133350</xdr:colOff>
      <xdr:row>63</xdr:row>
      <xdr:rowOff>57996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778913"/>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132097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933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57996</xdr:rowOff>
    </xdr:from>
    <xdr:to>
      <xdr:col>19</xdr:col>
      <xdr:colOff>133350</xdr:colOff>
      <xdr:row>64</xdr:row>
      <xdr:rowOff>15240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859346"/>
          <a:ext cx="889000" cy="1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15240</xdr:rowOff>
    </xdr:from>
    <xdr:to>
      <xdr:col>15</xdr:col>
      <xdr:colOff>82550</xdr:colOff>
      <xdr:row>64</xdr:row>
      <xdr:rowOff>151977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988040"/>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19914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4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151977</xdr:rowOff>
    </xdr:from>
    <xdr:to>
      <xdr:col>11</xdr:col>
      <xdr:colOff>31750</xdr:colOff>
      <xdr:row>66</xdr:row>
      <xdr:rowOff>74506</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124777"/>
          <a:ext cx="889000" cy="26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17373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1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111354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8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98213</xdr:rowOff>
    </xdr:from>
    <xdr:to>
      <xdr:col>23</xdr:col>
      <xdr:colOff>184150</xdr:colOff>
      <xdr:row>63</xdr:row>
      <xdr:rowOff>28363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114740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7196</xdr:rowOff>
    </xdr:from>
    <xdr:to>
      <xdr:col>19</xdr:col>
      <xdr:colOff>184150</xdr:colOff>
      <xdr:row>63</xdr:row>
      <xdr:rowOff>108796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80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118973</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57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135890</xdr:rowOff>
    </xdr:from>
    <xdr:to>
      <xdr:col>15</xdr:col>
      <xdr:colOff>133350</xdr:colOff>
      <xdr:row>64</xdr:row>
      <xdr:rowOff>66040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50817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101177</xdr:rowOff>
    </xdr:from>
    <xdr:to>
      <xdr:col>11</xdr:col>
      <xdr:colOff>82550</xdr:colOff>
      <xdr:row>65</xdr:row>
      <xdr:rowOff>31327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0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16104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23706</xdr:rowOff>
    </xdr:from>
    <xdr:to>
      <xdr:col>7</xdr:col>
      <xdr:colOff>31750</xdr:colOff>
      <xdr:row>66</xdr:row>
      <xdr:rowOff>125306</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33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110083</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42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[140,860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人件費は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351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百万円で対前年度比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百万円の増となった。これは定年の段階的な引き上げにより退職手当が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百万円の増となったことなどによるものである。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物件費は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469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百万円で対前年度比で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百万円の増となった。防災意識啓発経費が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百万円の増となったことなどによるものである。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33689</xdr:rowOff>
    </xdr:from>
    <xdr:to>
      <xdr:col>23</xdr:col>
      <xdr:colOff>133350</xdr:colOff>
      <xdr:row>81</xdr:row>
      <xdr:rowOff>77543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921139"/>
          <a:ext cx="838200" cy="43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101311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88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33689</xdr:rowOff>
    </xdr:from>
    <xdr:to>
      <xdr:col>19</xdr:col>
      <xdr:colOff>133350</xdr:colOff>
      <xdr:row>81</xdr:row>
      <xdr:rowOff>45723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3921139"/>
          <a:ext cx="889000" cy="12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6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42799</xdr:rowOff>
    </xdr:from>
    <xdr:to>
      <xdr:col>15</xdr:col>
      <xdr:colOff>82550</xdr:colOff>
      <xdr:row>81</xdr:row>
      <xdr:rowOff>45723</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930249"/>
          <a:ext cx="889000" cy="2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21282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986</xdr:rowOff>
    </xdr:from>
    <xdr:to>
      <xdr:col>11</xdr:col>
      <xdr:colOff>31750</xdr:colOff>
      <xdr:row>81</xdr:row>
      <xdr:rowOff>42799</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888436"/>
          <a:ext cx="889000" cy="4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168674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107472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26743</xdr:rowOff>
    </xdr:from>
    <xdr:to>
      <xdr:col>23</xdr:col>
      <xdr:colOff>184150</xdr:colOff>
      <xdr:row>81</xdr:row>
      <xdr:rowOff>128343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91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119470</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835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154339</xdr:rowOff>
    </xdr:from>
    <xdr:to>
      <xdr:col>19</xdr:col>
      <xdr:colOff>184150</xdr:colOff>
      <xdr:row>81</xdr:row>
      <xdr:rowOff>84489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87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94666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639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166373</xdr:rowOff>
    </xdr:from>
    <xdr:to>
      <xdr:col>15</xdr:col>
      <xdr:colOff>133350</xdr:colOff>
      <xdr:row>81</xdr:row>
      <xdr:rowOff>96523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882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106700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651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163449</xdr:rowOff>
    </xdr:from>
    <xdr:to>
      <xdr:col>11</xdr:col>
      <xdr:colOff>82550</xdr:colOff>
      <xdr:row>81</xdr:row>
      <xdr:rowOff>93599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87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103776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648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121636</xdr:rowOff>
    </xdr:from>
    <xdr:to>
      <xdr:col>7</xdr:col>
      <xdr:colOff>31750</xdr:colOff>
      <xdr:row>81</xdr:row>
      <xdr:rowOff>51786</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83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61963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0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　昇給査定が「極めて良好」及び「特に良好」の場合の昇給号給数が国よりも低いため、ラスパイレス指数も国より低い水準で推移している。</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　令和４年度から令和５年度にかけての指数の低下は退職状況等による影響を受けていると考えられる。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30843</xdr:rowOff>
    </xdr:from>
    <xdr:to>
      <xdr:col>81</xdr:col>
      <xdr:colOff>44450</xdr:colOff>
      <xdr:row>84</xdr:row>
      <xdr:rowOff>30843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4326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90006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491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30843</xdr:rowOff>
    </xdr:from>
    <xdr:to>
      <xdr:col>77</xdr:col>
      <xdr:colOff>44450</xdr:colOff>
      <xdr:row>84</xdr:row>
      <xdr:rowOff>99786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432643"/>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84</xdr:row>
      <xdr:rowOff>99786</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5015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84</xdr:row>
      <xdr:rowOff>134257</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5015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151493</xdr:rowOff>
    </xdr:from>
    <xdr:to>
      <xdr:col>81</xdr:col>
      <xdr:colOff>95250</xdr:colOff>
      <xdr:row>84</xdr:row>
      <xdr:rowOff>81643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168020</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22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151493</xdr:rowOff>
    </xdr:from>
    <xdr:to>
      <xdr:col>77</xdr:col>
      <xdr:colOff>95250</xdr:colOff>
      <xdr:row>84</xdr:row>
      <xdr:rowOff>81643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91820</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15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48986</xdr:rowOff>
    </xdr:from>
    <xdr:to>
      <xdr:col>73</xdr:col>
      <xdr:colOff>44450</xdr:colOff>
      <xdr:row>84</xdr:row>
      <xdr:rowOff>150586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160763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48986</xdr:rowOff>
    </xdr:from>
    <xdr:to>
      <xdr:col>68</xdr:col>
      <xdr:colOff>203200</xdr:colOff>
      <xdr:row>84</xdr:row>
      <xdr:rowOff>150586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83457</xdr:rowOff>
    </xdr:from>
    <xdr:to>
      <xdr:col>64</xdr:col>
      <xdr:colOff>152400</xdr:colOff>
      <xdr:row>85</xdr:row>
      <xdr:rowOff>13607</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23784</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保育園及び学校の調理・用務業務、清掃収集運搬業務の一部委託化などのアウトソーシングや区施設における指定管理制度の積極活用など、公共サービスの民間開放を中心に職員数を削減してきた。また、新型コロナウイルス感染症対策の終息に伴い職員数減となっている。一方で、児童相談所の体制強化や障がい児支援の充実、まちづくり事業の推進などで職員数増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12760</xdr:rowOff>
    </xdr:from>
    <xdr:to>
      <xdr:col>81</xdr:col>
      <xdr:colOff>44450</xdr:colOff>
      <xdr:row>60</xdr:row>
      <xdr:rowOff>17356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299760"/>
          <a:ext cx="8382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126171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41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11612</xdr:rowOff>
    </xdr:from>
    <xdr:to>
      <xdr:col>77</xdr:col>
      <xdr:colOff>44450</xdr:colOff>
      <xdr:row>60</xdr:row>
      <xdr:rowOff>12760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298612"/>
          <a:ext cx="8890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7015</xdr:rowOff>
    </xdr:from>
    <xdr:to>
      <xdr:col>72</xdr:col>
      <xdr:colOff>203200</xdr:colOff>
      <xdr:row>60</xdr:row>
      <xdr:rowOff>11612</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294015"/>
          <a:ext cx="8890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66722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353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3568</xdr:rowOff>
    </xdr:from>
    <xdr:to>
      <xdr:col>68</xdr:col>
      <xdr:colOff>152400</xdr:colOff>
      <xdr:row>60</xdr:row>
      <xdr:rowOff>7015</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290568"/>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57530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138006</xdr:rowOff>
    </xdr:from>
    <xdr:to>
      <xdr:col>81</xdr:col>
      <xdr:colOff>95250</xdr:colOff>
      <xdr:row>60</xdr:row>
      <xdr:rowOff>68156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2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154533</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098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133410</xdr:rowOff>
    </xdr:from>
    <xdr:to>
      <xdr:col>77</xdr:col>
      <xdr:colOff>95250</xdr:colOff>
      <xdr:row>60</xdr:row>
      <xdr:rowOff>63560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24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73737</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017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132262</xdr:rowOff>
    </xdr:from>
    <xdr:to>
      <xdr:col>73</xdr:col>
      <xdr:colOff>44450</xdr:colOff>
      <xdr:row>60</xdr:row>
      <xdr:rowOff>62412</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247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72589</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016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127665</xdr:rowOff>
    </xdr:from>
    <xdr:to>
      <xdr:col>68</xdr:col>
      <xdr:colOff>203200</xdr:colOff>
      <xdr:row>60</xdr:row>
      <xdr:rowOff>57815</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24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67992</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01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124218</xdr:rowOff>
    </xdr:from>
    <xdr:to>
      <xdr:col>64</xdr:col>
      <xdr:colOff>152400</xdr:colOff>
      <xdr:row>60</xdr:row>
      <xdr:rowOff>54368</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23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64545</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00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令和６年度の実質公債費比率（令和３年度から５年度の３か年平均）は△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％で、前年度△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令和６年度単年度の実質公債費比率は△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1.63043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（５年度△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2.83494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・４年度△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3.55872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）であり、対前年度比で分母のうち標準財政規模が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百万円増加したため、</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129117</xdr:rowOff>
    </xdr:from>
    <xdr:to>
      <xdr:col>81</xdr:col>
      <xdr:colOff>44450</xdr:colOff>
      <xdr:row>37</xdr:row>
      <xdr:rowOff>118533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301317"/>
          <a:ext cx="8382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9119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524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35</xdr:row>
      <xdr:rowOff>159808</xdr:rowOff>
    </xdr:from>
    <xdr:to>
      <xdr:col>77</xdr:col>
      <xdr:colOff>44450</xdr:colOff>
      <xdr:row>36</xdr:row>
      <xdr:rowOff>129117</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160558"/>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154110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497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35</xdr:row>
      <xdr:rowOff>99483</xdr:rowOff>
    </xdr:from>
    <xdr:to>
      <xdr:col>72</xdr:col>
      <xdr:colOff>203200</xdr:colOff>
      <xdr:row>35</xdr:row>
      <xdr:rowOff>159808</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10023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53569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397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35</xdr:row>
      <xdr:rowOff>59267</xdr:rowOff>
    </xdr:from>
    <xdr:to>
      <xdr:col>68</xdr:col>
      <xdr:colOff>152400</xdr:colOff>
      <xdr:row>35</xdr:row>
      <xdr:rowOff>99483</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0600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33460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164694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67733</xdr:rowOff>
    </xdr:from>
    <xdr:to>
      <xdr:col>81</xdr:col>
      <xdr:colOff>95250</xdr:colOff>
      <xdr:row>37</xdr:row>
      <xdr:rowOff>169334</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4113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84260</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256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78317</xdr:rowOff>
    </xdr:from>
    <xdr:to>
      <xdr:col>77</xdr:col>
      <xdr:colOff>95250</xdr:colOff>
      <xdr:row>37</xdr:row>
      <xdr:rowOff>8467</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25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18644</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019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109008</xdr:rowOff>
    </xdr:from>
    <xdr:to>
      <xdr:col>73</xdr:col>
      <xdr:colOff>44450</xdr:colOff>
      <xdr:row>36</xdr:row>
      <xdr:rowOff>39158</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10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49335</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5878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48683</xdr:rowOff>
    </xdr:from>
    <xdr:to>
      <xdr:col>68</xdr:col>
      <xdr:colOff>203200</xdr:colOff>
      <xdr:row>35</xdr:row>
      <xdr:rowOff>150283</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04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33</xdr:row>
      <xdr:rowOff>160460</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5818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8467</xdr:rowOff>
    </xdr:from>
    <xdr:to>
      <xdr:col>64</xdr:col>
      <xdr:colOff>152400</xdr:colOff>
      <xdr:row>35</xdr:row>
      <xdr:rowOff>110067</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009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33</xdr:row>
      <xdr:rowOff>120244</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5778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令和６年度の将来負担比率は、将来負担すべき実質的な負債額が生じていないため「ー」ではあるが、計算式にあてはめて算出した値は△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令和５年度の将来負担比率は△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95.7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％であり、分子において債務負担行為に基づく支出予定額の増（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百万円）等により将来負担額が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百万円増加し、充当可能基金の増（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百万円）等により控除する充当可能財源等が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百万円の増加したため、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578,914
541,433
32.22
280,748,881
268,335,964
11,607,738
156,961,693
26,741,529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人件費は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351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億円で前年度の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317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百万円と比較し、</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、経常収支比率は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している。これは、退職手当が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となったことなどによる。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41275</xdr:rowOff>
    </xdr:from>
    <xdr:to>
      <xdr:col>24</xdr:col>
      <xdr:colOff>25400</xdr:colOff>
      <xdr:row>36</xdr:row>
      <xdr:rowOff>107950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213475"/>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114952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287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41275</xdr:rowOff>
    </xdr:from>
    <xdr:to>
      <xdr:col>19</xdr:col>
      <xdr:colOff>187325</xdr:colOff>
      <xdr:row>37</xdr:row>
      <xdr:rowOff>31750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213475"/>
          <a:ext cx="88900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114952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287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31750</xdr:rowOff>
    </xdr:from>
    <xdr:to>
      <xdr:col>15</xdr:col>
      <xdr:colOff>98425</xdr:colOff>
      <xdr:row>37</xdr:row>
      <xdr:rowOff>117475</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37540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92727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117475</xdr:rowOff>
    </xdr:from>
    <xdr:to>
      <xdr:col>11</xdr:col>
      <xdr:colOff>9525</xdr:colOff>
      <xdr:row>38</xdr:row>
      <xdr:rowOff>41275</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461125"/>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153052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66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57150</xdr:rowOff>
    </xdr:from>
    <xdr:to>
      <xdr:col>24</xdr:col>
      <xdr:colOff>76200</xdr:colOff>
      <xdr:row>36</xdr:row>
      <xdr:rowOff>158750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22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73677</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07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161925</xdr:rowOff>
    </xdr:from>
    <xdr:to>
      <xdr:col>20</xdr:col>
      <xdr:colOff>38100</xdr:colOff>
      <xdr:row>36</xdr:row>
      <xdr:rowOff>92075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16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102252</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93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152400</xdr:rowOff>
    </xdr:from>
    <xdr:to>
      <xdr:col>15</xdr:col>
      <xdr:colOff>149225</xdr:colOff>
      <xdr:row>37</xdr:row>
      <xdr:rowOff>82550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66675</xdr:rowOff>
    </xdr:from>
    <xdr:to>
      <xdr:col>11</xdr:col>
      <xdr:colOff>60325</xdr:colOff>
      <xdr:row>37</xdr:row>
      <xdr:rowOff>168275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41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7002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17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161925</xdr:rowOff>
    </xdr:from>
    <xdr:to>
      <xdr:col>6</xdr:col>
      <xdr:colOff>171450</xdr:colOff>
      <xdr:row>38</xdr:row>
      <xdr:rowOff>92075</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50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102252</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27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物件費は、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469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百万円で、前年度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420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百万円と比較し、</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11.8%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となり、経常収支比率は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ポイント減少している。これは、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廃プラスチック資源回収</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事業</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一方、分子の増加を上回る分母の経常一般財源等が増加したため</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20864</xdr:rowOff>
    </xdr:from>
    <xdr:to>
      <xdr:col>82</xdr:col>
      <xdr:colOff>107950</xdr:colOff>
      <xdr:row>13</xdr:row>
      <xdr:rowOff>53521</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5671800" y="224971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146248</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546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53521</xdr:rowOff>
    </xdr:from>
    <xdr:to>
      <xdr:col>78</xdr:col>
      <xdr:colOff>69850</xdr:colOff>
      <xdr:row>13</xdr:row>
      <xdr:rowOff>118836</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4782800" y="2282371"/>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7456</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5792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118836</xdr:rowOff>
    </xdr:from>
    <xdr:to>
      <xdr:col>73</xdr:col>
      <xdr:colOff>180975</xdr:colOff>
      <xdr:row>13</xdr:row>
      <xdr:rowOff>118836</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13893800" y="23476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80934</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48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159657</xdr:rowOff>
    </xdr:from>
    <xdr:to>
      <xdr:col>69</xdr:col>
      <xdr:colOff>92075</xdr:colOff>
      <xdr:row>13</xdr:row>
      <xdr:rowOff>118836</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a:off x="13004800" y="2217057"/>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31948</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432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113591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51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12</xdr:row>
      <xdr:rowOff>141514</xdr:rowOff>
    </xdr:from>
    <xdr:to>
      <xdr:col>82</xdr:col>
      <xdr:colOff>158750</xdr:colOff>
      <xdr:row>13</xdr:row>
      <xdr:rowOff>71664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21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11</xdr:row>
      <xdr:rowOff>158041</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20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2721</xdr:rowOff>
    </xdr:from>
    <xdr:to>
      <xdr:col>78</xdr:col>
      <xdr:colOff>120650</xdr:colOff>
      <xdr:row>13</xdr:row>
      <xdr:rowOff>104321</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2231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114498</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2000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68036</xdr:rowOff>
    </xdr:from>
    <xdr:to>
      <xdr:col>74</xdr:col>
      <xdr:colOff>31750</xdr:colOff>
      <xdr:row>13</xdr:row>
      <xdr:rowOff>169636</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29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8363</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2065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68036</xdr:rowOff>
    </xdr:from>
    <xdr:to>
      <xdr:col>69</xdr:col>
      <xdr:colOff>142875</xdr:colOff>
      <xdr:row>13</xdr:row>
      <xdr:rowOff>169636</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29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8363</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2065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108857</xdr:rowOff>
    </xdr:from>
    <xdr:to>
      <xdr:col>65</xdr:col>
      <xdr:colOff>53975</xdr:colOff>
      <xdr:row>13</xdr:row>
      <xdr:rowOff>39007</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16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49184</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19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扶助費は、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1,013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で前年度の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1,002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百万円と比較し、</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の増となり、経常収支比率は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している。これは、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私立保育所等保育委託</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の一方、</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分子の増加を上回る分母の経常一般財源等が増加が主な要因である。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53522</xdr:rowOff>
    </xdr:from>
    <xdr:to>
      <xdr:col>24</xdr:col>
      <xdr:colOff>25400</xdr:colOff>
      <xdr:row>60</xdr:row>
      <xdr:rowOff>56243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987800" y="10169072"/>
          <a:ext cx="8382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49184</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34472</xdr:rowOff>
    </xdr:from>
    <xdr:to>
      <xdr:col>19</xdr:col>
      <xdr:colOff>187325</xdr:colOff>
      <xdr:row>60</xdr:row>
      <xdr:rowOff>56243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3098800" y="103214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34472</xdr:rowOff>
    </xdr:from>
    <xdr:to>
      <xdr:col>15</xdr:col>
      <xdr:colOff>98425</xdr:colOff>
      <xdr:row>60</xdr:row>
      <xdr:rowOff>110672</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2209800" y="10321472"/>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99785</xdr:rowOff>
    </xdr:from>
    <xdr:to>
      <xdr:col>11</xdr:col>
      <xdr:colOff>9525</xdr:colOff>
      <xdr:row>60</xdr:row>
      <xdr:rowOff>110672</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a:off x="1320800" y="103867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81842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147155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2722</xdr:rowOff>
    </xdr:from>
    <xdr:to>
      <xdr:col>24</xdr:col>
      <xdr:colOff>76200</xdr:colOff>
      <xdr:row>59</xdr:row>
      <xdr:rowOff>104322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146249</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1009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5443</xdr:rowOff>
    </xdr:from>
    <xdr:to>
      <xdr:col>20</xdr:col>
      <xdr:colOff>38100</xdr:colOff>
      <xdr:row>60</xdr:row>
      <xdr:rowOff>107043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1029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91820</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10378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155122</xdr:rowOff>
    </xdr:from>
    <xdr:to>
      <xdr:col>15</xdr:col>
      <xdr:colOff>149225</xdr:colOff>
      <xdr:row>60</xdr:row>
      <xdr:rowOff>85272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1027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70049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1035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59872</xdr:rowOff>
    </xdr:from>
    <xdr:to>
      <xdr:col>11</xdr:col>
      <xdr:colOff>60325</xdr:colOff>
      <xdr:row>60</xdr:row>
      <xdr:rowOff>161472</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1034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146249</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1043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48985</xdr:rowOff>
    </xdr:from>
    <xdr:to>
      <xdr:col>6</xdr:col>
      <xdr:colOff>171450</xdr:colOff>
      <xdr:row>60</xdr:row>
      <xdr:rowOff>150585</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103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135362</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1042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繰出金は、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224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百万円で前年度の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225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百万円と比較し、</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となった。これは、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後期高齢者医療会計</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百万円及び介護保険事業会計</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百万円の増の一方、</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国民健康保険事業会計への繰出金が、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となったことが要因である。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88900</xdr:rowOff>
    </xdr:from>
    <xdr:to>
      <xdr:col>82</xdr:col>
      <xdr:colOff>107950</xdr:colOff>
      <xdr:row>59</xdr:row>
      <xdr:rowOff>146050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5671800" y="102044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88900</xdr:rowOff>
    </xdr:from>
    <xdr:to>
      <xdr:col>78</xdr:col>
      <xdr:colOff>69850</xdr:colOff>
      <xdr:row>59</xdr:row>
      <xdr:rowOff>88900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4782800" y="10204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88900</xdr:rowOff>
    </xdr:from>
    <xdr:to>
      <xdr:col>73</xdr:col>
      <xdr:colOff>180975</xdr:colOff>
      <xdr:row>59</xdr:row>
      <xdr:rowOff>146050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flipV="1">
          <a:off x="13893800" y="10204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146050</xdr:rowOff>
    </xdr:from>
    <xdr:to>
      <xdr:col>69</xdr:col>
      <xdr:colOff>92075</xdr:colOff>
      <xdr:row>60</xdr:row>
      <xdr:rowOff>69850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102616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111777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54627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95250</xdr:rowOff>
    </xdr:from>
    <xdr:to>
      <xdr:col>82</xdr:col>
      <xdr:colOff>158750</xdr:colOff>
      <xdr:row>60</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67327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38100</xdr:rowOff>
    </xdr:from>
    <xdr:to>
      <xdr:col>78</xdr:col>
      <xdr:colOff>120650</xdr:colOff>
      <xdr:row>59</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124477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1024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38100</xdr:rowOff>
    </xdr:from>
    <xdr:to>
      <xdr:col>74</xdr:col>
      <xdr:colOff>31750</xdr:colOff>
      <xdr:row>59</xdr:row>
      <xdr:rowOff>139700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124477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1024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95250</xdr:rowOff>
    </xdr:from>
    <xdr:to>
      <xdr:col>69</xdr:col>
      <xdr:colOff>142875</xdr:colOff>
      <xdr:row>60</xdr:row>
      <xdr:rowOff>25400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10177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19050</xdr:rowOff>
    </xdr:from>
    <xdr:to>
      <xdr:col>65</xdr:col>
      <xdr:colOff>53975</xdr:colOff>
      <xdr:row>60</xdr:row>
      <xdr:rowOff>120650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105427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補助費等は、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165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百万円で、前年度の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160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百万円と比較し、</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経常収支比率は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ポイント減少している。これは、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キャッシュレス決済推進事業</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62</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百万円の増の一方、</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分子の増加を上回る分母の経常一般財源等が増加したためである。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a:extLst>
            <a:ext uri="{FF2B5EF4-FFF2-40B4-BE49-F238E27FC236}">
              <a16:creationId xmlns:a16="http://schemas.microsoft.com/office/drawing/2014/main" id="{00000000-0008-0000-0400-00003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88900</xdr:rowOff>
    </xdr:from>
    <xdr:to>
      <xdr:col>82</xdr:col>
      <xdr:colOff>107950</xdr:colOff>
      <xdr:row>40</xdr:row>
      <xdr:rowOff>165100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6510000" y="5918200"/>
          <a:ext cx="0" cy="1104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137177</xdr:rowOff>
    </xdr:from>
    <xdr:ext cx="762000" cy="259045"/>
    <xdr:sp macro="" textlink="">
      <xdr:nvSpPr>
        <xdr:cNvPr id="314" name="補助費等最小値テキスト">
          <a:extLst>
            <a:ext uri="{FF2B5EF4-FFF2-40B4-BE49-F238E27FC236}">
              <a16:creationId xmlns:a16="http://schemas.microsoft.com/office/drawing/2014/main" id="{00000000-0008-0000-0400-00003A010000}"/>
            </a:ext>
          </a:extLst>
        </xdr:cNvPr>
        <xdr:cNvSpPr txBox="1"/>
      </xdr:nvSpPr>
      <xdr:spPr>
        <a:xfrm>
          <a:off x="16598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165100</xdr:rowOff>
    </xdr:from>
    <xdr:to>
      <xdr:col>82</xdr:col>
      <xdr:colOff>196850</xdr:colOff>
      <xdr:row>40</xdr:row>
      <xdr:rowOff>165100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3827</xdr:rowOff>
    </xdr:from>
    <xdr:ext cx="762000" cy="259045"/>
    <xdr:sp macro="" textlink="">
      <xdr:nvSpPr>
        <xdr:cNvPr id="316" name="補助費等最大値テキスト">
          <a:extLst>
            <a:ext uri="{FF2B5EF4-FFF2-40B4-BE49-F238E27FC236}">
              <a16:creationId xmlns:a16="http://schemas.microsoft.com/office/drawing/2014/main" id="{00000000-0008-0000-0400-00003C010000}"/>
            </a:ext>
          </a:extLst>
        </xdr:cNvPr>
        <xdr:cNvSpPr txBox="1"/>
      </xdr:nvSpPr>
      <xdr:spPr>
        <a:xfrm>
          <a:off x="16598900" y="566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88900</xdr:rowOff>
    </xdr:from>
    <xdr:to>
      <xdr:col>82</xdr:col>
      <xdr:colOff>196850</xdr:colOff>
      <xdr:row>34</xdr:row>
      <xdr:rowOff>88900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591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88900</xdr:rowOff>
    </xdr:from>
    <xdr:to>
      <xdr:col>82</xdr:col>
      <xdr:colOff>107950</xdr:colOff>
      <xdr:row>34</xdr:row>
      <xdr:rowOff>107950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5671800" y="59182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124477</xdr:rowOff>
    </xdr:from>
    <xdr:ext cx="762000" cy="259045"/>
    <xdr:sp macro="" textlink="">
      <xdr:nvSpPr>
        <xdr:cNvPr id="319" name="補助費等平均値テキスト">
          <a:extLst>
            <a:ext uri="{FF2B5EF4-FFF2-40B4-BE49-F238E27FC236}">
              <a16:creationId xmlns:a16="http://schemas.microsoft.com/office/drawing/2014/main" id="{00000000-0008-0000-0400-00003F010000}"/>
            </a:ext>
          </a:extLst>
        </xdr:cNvPr>
        <xdr:cNvSpPr txBox="1"/>
      </xdr:nvSpPr>
      <xdr:spPr>
        <a:xfrm>
          <a:off x="16598900" y="6125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152400</xdr:rowOff>
    </xdr:from>
    <xdr:to>
      <xdr:col>82</xdr:col>
      <xdr:colOff>158750</xdr:colOff>
      <xdr:row>36</xdr:row>
      <xdr:rowOff>82550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6459200" y="61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31750</xdr:rowOff>
    </xdr:from>
    <xdr:to>
      <xdr:col>78</xdr:col>
      <xdr:colOff>69850</xdr:colOff>
      <xdr:row>34</xdr:row>
      <xdr:rowOff>107950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4782800" y="5861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0</xdr:rowOff>
    </xdr:from>
    <xdr:to>
      <xdr:col>78</xdr:col>
      <xdr:colOff>120650</xdr:colOff>
      <xdr:row>36</xdr:row>
      <xdr:rowOff>101600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5621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86377</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625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127000</xdr:rowOff>
    </xdr:from>
    <xdr:to>
      <xdr:col>73</xdr:col>
      <xdr:colOff>180975</xdr:colOff>
      <xdr:row>34</xdr:row>
      <xdr:rowOff>31750</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a:off x="13893800" y="57848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162577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127000</xdr:rowOff>
    </xdr:from>
    <xdr:to>
      <xdr:col>69</xdr:col>
      <xdr:colOff>92075</xdr:colOff>
      <xdr:row>34</xdr:row>
      <xdr:rowOff>50800</xdr:rowOff>
    </xdr:to>
    <xdr:cxnSp macro="">
      <xdr:nvCxnSpPr>
        <xdr:cNvPr id="327" name="直線コネクタ 326">
          <a:extLst>
            <a:ext uri="{FF2B5EF4-FFF2-40B4-BE49-F238E27FC236}">
              <a16:creationId xmlns:a16="http://schemas.microsoft.com/office/drawing/2014/main" id="{00000000-0008-0000-0400-000047010000}"/>
            </a:ext>
          </a:extLst>
        </xdr:cNvPr>
        <xdr:cNvCxnSpPr/>
      </xdr:nvCxnSpPr>
      <xdr:spPr>
        <a:xfrm flipV="1">
          <a:off x="13004800" y="57848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38100</xdr:rowOff>
    </xdr:from>
    <xdr:to>
      <xdr:col>69</xdr:col>
      <xdr:colOff>142875</xdr:colOff>
      <xdr:row>35</xdr:row>
      <xdr:rowOff>139700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3843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124477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95250</xdr:rowOff>
    </xdr:from>
    <xdr:to>
      <xdr:col>65</xdr:col>
      <xdr:colOff>53975</xdr:colOff>
      <xdr:row>36</xdr:row>
      <xdr:rowOff>25400</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2954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38100</xdr:rowOff>
    </xdr:from>
    <xdr:to>
      <xdr:col>82</xdr:col>
      <xdr:colOff>158750</xdr:colOff>
      <xdr:row>34</xdr:row>
      <xdr:rowOff>139700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64592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118127</xdr:rowOff>
    </xdr:from>
    <xdr:ext cx="762000" cy="259045"/>
    <xdr:sp macro="" textlink="">
      <xdr:nvSpPr>
        <xdr:cNvPr id="338" name="補助費等該当値テキスト">
          <a:extLst>
            <a:ext uri="{FF2B5EF4-FFF2-40B4-BE49-F238E27FC236}">
              <a16:creationId xmlns:a16="http://schemas.microsoft.com/office/drawing/2014/main" id="{00000000-0008-0000-0400-000052010000}"/>
            </a:ext>
          </a:extLst>
        </xdr:cNvPr>
        <xdr:cNvSpPr txBox="1"/>
      </xdr:nvSpPr>
      <xdr:spPr>
        <a:xfrm>
          <a:off x="16598900" y="57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57150</xdr:rowOff>
    </xdr:from>
    <xdr:to>
      <xdr:col>78</xdr:col>
      <xdr:colOff>120650</xdr:colOff>
      <xdr:row>34</xdr:row>
      <xdr:rowOff>158750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5621000" y="588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168927</xdr:rowOff>
    </xdr:from>
    <xdr:ext cx="7366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5290800" y="5655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152400</xdr:rowOff>
    </xdr:from>
    <xdr:to>
      <xdr:col>74</xdr:col>
      <xdr:colOff>31750</xdr:colOff>
      <xdr:row>34</xdr:row>
      <xdr:rowOff>82550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4732000" y="581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92727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4401800" y="557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76200</xdr:rowOff>
    </xdr:from>
    <xdr:to>
      <xdr:col>69</xdr:col>
      <xdr:colOff>142875</xdr:colOff>
      <xdr:row>34</xdr:row>
      <xdr:rowOff>6350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3843000" y="573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16527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3512800" y="550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0</xdr:rowOff>
    </xdr:from>
    <xdr:to>
      <xdr:col>65</xdr:col>
      <xdr:colOff>53975</xdr:colOff>
      <xdr:row>34</xdr:row>
      <xdr:rowOff>101600</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29540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111777</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2623800" y="559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公債費、</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百万円で、前年度の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百万円と比較し、</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百</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となり、経常収支比率は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ポイント減少している。これは、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元金</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増の</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一方、分子の増加を上回る分母の経常一般財源等が増加が主な要因である。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2" name="公債費グラフ枠">
          <a:extLst>
            <a:ext uri="{FF2B5EF4-FFF2-40B4-BE49-F238E27FC236}">
              <a16:creationId xmlns:a16="http://schemas.microsoft.com/office/drawing/2014/main" id="{00000000-0008-0000-0400-00007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4" name="公債費最小値テキスト">
          <a:extLst>
            <a:ext uri="{FF2B5EF4-FFF2-40B4-BE49-F238E27FC236}">
              <a16:creationId xmlns:a16="http://schemas.microsoft.com/office/drawing/2014/main" id="{00000000-0008-0000-0400-000076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6" name="公債費最大値テキスト">
          <a:extLst>
            <a:ext uri="{FF2B5EF4-FFF2-40B4-BE49-F238E27FC236}">
              <a16:creationId xmlns:a16="http://schemas.microsoft.com/office/drawing/2014/main" id="{00000000-0008-0000-0400-00007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127000</xdr:rowOff>
    </xdr:from>
    <xdr:to>
      <xdr:col>24</xdr:col>
      <xdr:colOff>25400</xdr:colOff>
      <xdr:row>74</xdr:row>
      <xdr:rowOff>146050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3987800" y="128143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105427</xdr:rowOff>
    </xdr:from>
    <xdr:ext cx="762000" cy="259045"/>
    <xdr:sp macro="" textlink="">
      <xdr:nvSpPr>
        <xdr:cNvPr id="379" name="公債費平均値テキスト">
          <a:extLst>
            <a:ext uri="{FF2B5EF4-FFF2-40B4-BE49-F238E27FC236}">
              <a16:creationId xmlns:a16="http://schemas.microsoft.com/office/drawing/2014/main" id="{00000000-0008-0000-0400-00007B010000}"/>
            </a:ext>
          </a:extLst>
        </xdr:cNvPr>
        <xdr:cNvSpPr txBox="1"/>
      </xdr:nvSpPr>
      <xdr:spPr>
        <a:xfrm>
          <a:off x="4914900" y="12792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146050</xdr:rowOff>
    </xdr:from>
    <xdr:to>
      <xdr:col>19</xdr:col>
      <xdr:colOff>187325</xdr:colOff>
      <xdr:row>74</xdr:row>
      <xdr:rowOff>165100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3098800" y="128333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29227</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288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165100</xdr:rowOff>
    </xdr:from>
    <xdr:to>
      <xdr:col>15</xdr:col>
      <xdr:colOff>98425</xdr:colOff>
      <xdr:row>75</xdr:row>
      <xdr:rowOff>31750</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flipV="1">
          <a:off x="2209800" y="12852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48277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31750</xdr:rowOff>
    </xdr:from>
    <xdr:to>
      <xdr:col>11</xdr:col>
      <xdr:colOff>9525</xdr:colOff>
      <xdr:row>77</xdr:row>
      <xdr:rowOff>107950</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flipV="1">
          <a:off x="1320800" y="12890500"/>
          <a:ext cx="889000" cy="4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143527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76200</xdr:rowOff>
    </xdr:from>
    <xdr:to>
      <xdr:col>24</xdr:col>
      <xdr:colOff>76200</xdr:colOff>
      <xdr:row>75</xdr:row>
      <xdr:rowOff>6350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47752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92727</xdr:rowOff>
    </xdr:from>
    <xdr:ext cx="762000" cy="259045"/>
    <xdr:sp macro="" textlink="">
      <xdr:nvSpPr>
        <xdr:cNvPr id="398" name="公債費該当値テキスト">
          <a:extLst>
            <a:ext uri="{FF2B5EF4-FFF2-40B4-BE49-F238E27FC236}">
              <a16:creationId xmlns:a16="http://schemas.microsoft.com/office/drawing/2014/main" id="{00000000-0008-0000-0400-00008E010000}"/>
            </a:ext>
          </a:extLst>
        </xdr:cNvPr>
        <xdr:cNvSpPr txBox="1"/>
      </xdr:nvSpPr>
      <xdr:spPr>
        <a:xfrm>
          <a:off x="49149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95250</xdr:rowOff>
    </xdr:from>
    <xdr:to>
      <xdr:col>20</xdr:col>
      <xdr:colOff>38100</xdr:colOff>
      <xdr:row>75</xdr:row>
      <xdr:rowOff>25400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937000" y="1278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35577</xdr:rowOff>
    </xdr:from>
    <xdr:ext cx="7366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3606800" y="12551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114300</xdr:rowOff>
    </xdr:from>
    <xdr:to>
      <xdr:col>15</xdr:col>
      <xdr:colOff>149225</xdr:colOff>
      <xdr:row>75</xdr:row>
      <xdr:rowOff>44450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048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54627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2717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152400</xdr:rowOff>
    </xdr:from>
    <xdr:to>
      <xdr:col>11</xdr:col>
      <xdr:colOff>60325</xdr:colOff>
      <xdr:row>75</xdr:row>
      <xdr:rowOff>82550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2159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92727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828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57150</xdr:rowOff>
    </xdr:from>
    <xdr:to>
      <xdr:col>6</xdr:col>
      <xdr:colOff>171450</xdr:colOff>
      <xdr:row>77</xdr:row>
      <xdr:rowOff>158750</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1270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143527</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939800" y="1334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人件費等</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の増加により、分子である経常経費充当一般財源等が増加したが、財政調整交付金</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の増により、分子の増加を上回る分母の経常一般財源等が増加したため、前年度比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％の減となった。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a:extLst>
            <a:ext uri="{FF2B5EF4-FFF2-40B4-BE49-F238E27FC236}">
              <a16:creationId xmlns:a16="http://schemas.microsoft.com/office/drawing/2014/main" id="{00000000-0008-0000-0400-0000B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5" name="公債費以外最小値テキスト">
          <a:extLst>
            <a:ext uri="{FF2B5EF4-FFF2-40B4-BE49-F238E27FC236}">
              <a16:creationId xmlns:a16="http://schemas.microsoft.com/office/drawing/2014/main" id="{00000000-0008-0000-0400-0000B3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7" name="公債費以外最大値テキスト">
          <a:extLst>
            <a:ext uri="{FF2B5EF4-FFF2-40B4-BE49-F238E27FC236}">
              <a16:creationId xmlns:a16="http://schemas.microsoft.com/office/drawing/2014/main" id="{00000000-0008-0000-0400-0000B5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104139</xdr:rowOff>
    </xdr:from>
    <xdr:to>
      <xdr:col>82</xdr:col>
      <xdr:colOff>107950</xdr:colOff>
      <xdr:row>77</xdr:row>
      <xdr:rowOff>1270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5671800" y="13134339"/>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52088</xdr:rowOff>
    </xdr:from>
    <xdr:ext cx="762000" cy="259045"/>
    <xdr:sp macro="" textlink="">
      <xdr:nvSpPr>
        <xdr:cNvPr id="440" name="公債費以外平均値テキスト">
          <a:extLst>
            <a:ext uri="{FF2B5EF4-FFF2-40B4-BE49-F238E27FC236}">
              <a16:creationId xmlns:a16="http://schemas.microsoft.com/office/drawing/2014/main" id="{00000000-0008-0000-0400-0000B8010000}"/>
            </a:ext>
          </a:extLst>
        </xdr:cNvPr>
        <xdr:cNvSpPr txBox="1"/>
      </xdr:nvSpPr>
      <xdr:spPr>
        <a:xfrm>
          <a:off x="16598900" y="13253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1270</xdr:rowOff>
    </xdr:from>
    <xdr:to>
      <xdr:col>78</xdr:col>
      <xdr:colOff>69850</xdr:colOff>
      <xdr:row>77</xdr:row>
      <xdr:rowOff>115570</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4782800" y="132029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82566</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115570</xdr:rowOff>
    </xdr:from>
    <xdr:to>
      <xdr:col>73</xdr:col>
      <xdr:colOff>180975</xdr:colOff>
      <xdr:row>78</xdr:row>
      <xdr:rowOff>58420</xdr:rowOff>
    </xdr:to>
    <xdr:cxnSp macro="">
      <xdr:nvCxnSpPr>
        <xdr:cNvPr id="445" name="直線コネクタ 444">
          <a:extLst>
            <a:ext uri="{FF2B5EF4-FFF2-40B4-BE49-F238E27FC236}">
              <a16:creationId xmlns:a16="http://schemas.microsoft.com/office/drawing/2014/main" id="{00000000-0008-0000-0400-0000BD010000}"/>
            </a:ext>
          </a:extLst>
        </xdr:cNvPr>
        <xdr:cNvCxnSpPr/>
      </xdr:nvCxnSpPr>
      <xdr:spPr>
        <a:xfrm flipV="1">
          <a:off x="13893800" y="133172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115588</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58420</xdr:rowOff>
    </xdr:from>
    <xdr:to>
      <xdr:col>69</xdr:col>
      <xdr:colOff>92075</xdr:colOff>
      <xdr:row>78</xdr:row>
      <xdr:rowOff>142239</xdr:rowOff>
    </xdr:to>
    <xdr:cxnSp macro="">
      <xdr:nvCxnSpPr>
        <xdr:cNvPr id="448" name="直線コネクタ 447">
          <a:extLst>
            <a:ext uri="{FF2B5EF4-FFF2-40B4-BE49-F238E27FC236}">
              <a16:creationId xmlns:a16="http://schemas.microsoft.com/office/drawing/2014/main" id="{00000000-0008-0000-0400-0000C0010000}"/>
            </a:ext>
          </a:extLst>
        </xdr:cNvPr>
        <xdr:cNvCxnSpPr/>
      </xdr:nvCxnSpPr>
      <xdr:spPr>
        <a:xfrm flipV="1">
          <a:off x="13004800" y="13431520"/>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66057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09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135907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64592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69867</xdr:rowOff>
    </xdr:from>
    <xdr:ext cx="762000" cy="259045"/>
    <xdr:sp macro="" textlink="">
      <xdr:nvSpPr>
        <xdr:cNvPr id="459" name="公債費以外該当値テキスト">
          <a:extLst>
            <a:ext uri="{FF2B5EF4-FFF2-40B4-BE49-F238E27FC236}">
              <a16:creationId xmlns:a16="http://schemas.microsoft.com/office/drawing/2014/main" id="{00000000-0008-0000-0400-0000CB010000}"/>
            </a:ext>
          </a:extLst>
        </xdr:cNvPr>
        <xdr:cNvSpPr txBox="1"/>
      </xdr:nvSpPr>
      <xdr:spPr>
        <a:xfrm>
          <a:off x="165989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121920</xdr:rowOff>
    </xdr:from>
    <xdr:to>
      <xdr:col>78</xdr:col>
      <xdr:colOff>120650</xdr:colOff>
      <xdr:row>77</xdr:row>
      <xdr:rowOff>52070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5621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64770</xdr:rowOff>
    </xdr:from>
    <xdr:to>
      <xdr:col>74</xdr:col>
      <xdr:colOff>31750</xdr:colOff>
      <xdr:row>77</xdr:row>
      <xdr:rowOff>166370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4732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151147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4401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7620</xdr:rowOff>
    </xdr:from>
    <xdr:to>
      <xdr:col>69</xdr:col>
      <xdr:colOff>142875</xdr:colOff>
      <xdr:row>78</xdr:row>
      <xdr:rowOff>109220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3843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93997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3512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91439</xdr:rowOff>
    </xdr:from>
    <xdr:to>
      <xdr:col>65</xdr:col>
      <xdr:colOff>53975</xdr:colOff>
      <xdr:row>79</xdr:row>
      <xdr:rowOff>21589</xdr:rowOff>
    </xdr:to>
    <xdr:sp macro="" textlink="">
      <xdr:nvSpPr>
        <xdr:cNvPr id="466" name="楕円 465">
          <a:extLst>
            <a:ext uri="{FF2B5EF4-FFF2-40B4-BE49-F238E27FC236}">
              <a16:creationId xmlns:a16="http://schemas.microsoft.com/office/drawing/2014/main" id="{00000000-0008-0000-0400-0000D2010000}"/>
            </a:ext>
          </a:extLst>
        </xdr:cNvPr>
        <xdr:cNvSpPr/>
      </xdr:nvSpPr>
      <xdr:spPr>
        <a:xfrm>
          <a:off x="12954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31766</xdr:rowOff>
    </xdr:from>
    <xdr:ext cx="762000" cy="259045"/>
    <xdr:sp macro="" textlink="">
      <xdr:nvSpPr>
        <xdr:cNvPr id="467" name="テキスト ボックス 466">
          <a:extLst>
            <a:ext uri="{FF2B5EF4-FFF2-40B4-BE49-F238E27FC236}">
              <a16:creationId xmlns:a16="http://schemas.microsoft.com/office/drawing/2014/main" id="{00000000-0008-0000-0400-0000D3010000}"/>
            </a:ext>
          </a:extLst>
        </xdr:cNvPr>
        <xdr:cNvSpPr txBox="1"/>
      </xdr:nvSpPr>
      <xdr:spPr>
        <a:xfrm>
          <a:off x="12623800" y="13233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132573</xdr:rowOff>
    </xdr:from>
    <xdr:to>
      <xdr:col>29</xdr:col>
      <xdr:colOff>127000</xdr:colOff>
      <xdr:row>18</xdr:row>
      <xdr:rowOff>168496</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66298"/>
          <a:ext cx="647700" cy="359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68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168496</xdr:rowOff>
    </xdr:from>
    <xdr:to>
      <xdr:col>26</xdr:col>
      <xdr:colOff>50800</xdr:colOff>
      <xdr:row>19</xdr:row>
      <xdr:rowOff>3186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302221"/>
          <a:ext cx="698500" cy="61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150498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1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3186</xdr:rowOff>
    </xdr:from>
    <xdr:to>
      <xdr:col>22</xdr:col>
      <xdr:colOff>114300</xdr:colOff>
      <xdr:row>19</xdr:row>
      <xdr:rowOff>6517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308361"/>
          <a:ext cx="698500" cy="33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156528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6517</xdr:rowOff>
    </xdr:from>
    <xdr:to>
      <xdr:col>18</xdr:col>
      <xdr:colOff>177800</xdr:colOff>
      <xdr:row>19</xdr:row>
      <xdr:rowOff>8737</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311692"/>
          <a:ext cx="698500" cy="22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159075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160012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81773</xdr:rowOff>
    </xdr:from>
    <xdr:to>
      <xdr:col>29</xdr:col>
      <xdr:colOff>177800</xdr:colOff>
      <xdr:row>19</xdr:row>
      <xdr:rowOff>11923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15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161800</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24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117696</xdr:rowOff>
    </xdr:from>
    <xdr:to>
      <xdr:col>26</xdr:col>
      <xdr:colOff>101600</xdr:colOff>
      <xdr:row>19</xdr:row>
      <xdr:rowOff>47846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514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32623</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37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123836</xdr:rowOff>
    </xdr:from>
    <xdr:to>
      <xdr:col>22</xdr:col>
      <xdr:colOff>165100</xdr:colOff>
      <xdr:row>19</xdr:row>
      <xdr:rowOff>53986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575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38763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43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127167</xdr:rowOff>
    </xdr:from>
    <xdr:to>
      <xdr:col>19</xdr:col>
      <xdr:colOff>38100</xdr:colOff>
      <xdr:row>19</xdr:row>
      <xdr:rowOff>57317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608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42094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4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129387</xdr:rowOff>
    </xdr:from>
    <xdr:to>
      <xdr:col>15</xdr:col>
      <xdr:colOff>101600</xdr:colOff>
      <xdr:row>19</xdr:row>
      <xdr:rowOff>59537</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631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44314</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4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84480</xdr:rowOff>
    </xdr:from>
    <xdr:to>
      <xdr:col>29</xdr:col>
      <xdr:colOff>127000</xdr:colOff>
      <xdr:row>37</xdr:row>
      <xdr:rowOff>65392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037730"/>
          <a:ext cx="647700" cy="1523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139247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74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65392</xdr:rowOff>
    </xdr:from>
    <xdr:to>
      <xdr:col>26</xdr:col>
      <xdr:colOff>50800</xdr:colOff>
      <xdr:row>37</xdr:row>
      <xdr:rowOff>138544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90092"/>
          <a:ext cx="698500" cy="731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203293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3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138544</xdr:rowOff>
    </xdr:from>
    <xdr:to>
      <xdr:col>22</xdr:col>
      <xdr:colOff>114300</xdr:colOff>
      <xdr:row>37</xdr:row>
      <xdr:rowOff>179407</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263244"/>
          <a:ext cx="698500" cy="408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310678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92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179407</xdr:rowOff>
    </xdr:from>
    <xdr:to>
      <xdr:col>18</xdr:col>
      <xdr:colOff>177800</xdr:colOff>
      <xdr:row>37</xdr:row>
      <xdr:rowOff>238328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304107"/>
          <a:ext cx="698500" cy="589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329481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39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339424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49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33680</xdr:rowOff>
    </xdr:from>
    <xdr:to>
      <xdr:col>29</xdr:col>
      <xdr:colOff>177800</xdr:colOff>
      <xdr:row>36</xdr:row>
      <xdr:rowOff>135280</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9869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5757</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959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14592</xdr:rowOff>
    </xdr:from>
    <xdr:to>
      <xdr:col>26</xdr:col>
      <xdr:colOff>101600</xdr:colOff>
      <xdr:row>37</xdr:row>
      <xdr:rowOff>116192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392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100969</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25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87744</xdr:rowOff>
    </xdr:from>
    <xdr:to>
      <xdr:col>22</xdr:col>
      <xdr:colOff>165100</xdr:colOff>
      <xdr:row>37</xdr:row>
      <xdr:rowOff>189344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2124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174121</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98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128607</xdr:rowOff>
    </xdr:from>
    <xdr:to>
      <xdr:col>19</xdr:col>
      <xdr:colOff>38100</xdr:colOff>
      <xdr:row>37</xdr:row>
      <xdr:rowOff>230207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2533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214984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33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187528</xdr:rowOff>
    </xdr:from>
    <xdr:to>
      <xdr:col>15</xdr:col>
      <xdr:colOff>101600</xdr:colOff>
      <xdr:row>37</xdr:row>
      <xdr:rowOff>289128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312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273905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39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578,914
541,433
32.22
280,748,881
268,335,964
11,607,738
156,961,693
26,741,529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108349</xdr:rowOff>
    </xdr:from>
    <xdr:to>
      <xdr:col>24</xdr:col>
      <xdr:colOff>63500</xdr:colOff>
      <xdr:row>37</xdr:row>
      <xdr:rowOff>164922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51999"/>
          <a:ext cx="838200" cy="5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53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141910</xdr:rowOff>
    </xdr:from>
    <xdr:to>
      <xdr:col>19</xdr:col>
      <xdr:colOff>177800</xdr:colOff>
      <xdr:row>37</xdr:row>
      <xdr:rowOff>164922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85560"/>
          <a:ext cx="889000" cy="2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152631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5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141910</xdr:rowOff>
    </xdr:from>
    <xdr:to>
      <xdr:col>15</xdr:col>
      <xdr:colOff>50800</xdr:colOff>
      <xdr:row>37</xdr:row>
      <xdr:rowOff>152610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85560"/>
          <a:ext cx="889000" cy="10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150237</xdr:rowOff>
    </xdr:from>
    <xdr:to>
      <xdr:col>10</xdr:col>
      <xdr:colOff>114300</xdr:colOff>
      <xdr:row>37</xdr:row>
      <xdr:rowOff>152610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493887"/>
          <a:ext cx="889000" cy="2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131589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128737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57549</xdr:rowOff>
    </xdr:from>
    <xdr:to>
      <xdr:col>24</xdr:col>
      <xdr:colOff>114300</xdr:colOff>
      <xdr:row>37</xdr:row>
      <xdr:rowOff>159149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0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143926</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16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114122</xdr:rowOff>
    </xdr:from>
    <xdr:to>
      <xdr:col>20</xdr:col>
      <xdr:colOff>38100</xdr:colOff>
      <xdr:row>38</xdr:row>
      <xdr:rowOff>44272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5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35399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50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91110</xdr:rowOff>
    </xdr:from>
    <xdr:to>
      <xdr:col>15</xdr:col>
      <xdr:colOff>101600</xdr:colOff>
      <xdr:row>38</xdr:row>
      <xdr:rowOff>21260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12387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2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101810</xdr:rowOff>
    </xdr:from>
    <xdr:to>
      <xdr:col>10</xdr:col>
      <xdr:colOff>165100</xdr:colOff>
      <xdr:row>38</xdr:row>
      <xdr:rowOff>31961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454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23088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38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99437</xdr:rowOff>
    </xdr:from>
    <xdr:to>
      <xdr:col>6</xdr:col>
      <xdr:colOff>38100</xdr:colOff>
      <xdr:row>38</xdr:row>
      <xdr:rowOff>29587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4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20714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3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111674</xdr:rowOff>
    </xdr:from>
    <xdr:to>
      <xdr:col>24</xdr:col>
      <xdr:colOff>63500</xdr:colOff>
      <xdr:row>56</xdr:row>
      <xdr:rowOff>147248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12874"/>
          <a:ext cx="838200" cy="35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131045</xdr:rowOff>
    </xdr:from>
    <xdr:to>
      <xdr:col>19</xdr:col>
      <xdr:colOff>177800</xdr:colOff>
      <xdr:row>56</xdr:row>
      <xdr:rowOff>147248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732245"/>
          <a:ext cx="889000" cy="1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141780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131045</xdr:rowOff>
    </xdr:from>
    <xdr:to>
      <xdr:col>15</xdr:col>
      <xdr:colOff>50800</xdr:colOff>
      <xdr:row>56</xdr:row>
      <xdr:rowOff>131617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32245"/>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115395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131617</xdr:rowOff>
    </xdr:from>
    <xdr:to>
      <xdr:col>10</xdr:col>
      <xdr:colOff>114300</xdr:colOff>
      <xdr:row>57</xdr:row>
      <xdr:rowOff>8131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32817"/>
          <a:ext cx="889000" cy="47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140957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39774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60874</xdr:rowOff>
    </xdr:from>
    <xdr:to>
      <xdr:col>24</xdr:col>
      <xdr:colOff>114300</xdr:colOff>
      <xdr:row>56</xdr:row>
      <xdr:rowOff>162474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62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147251</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7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96448</xdr:rowOff>
    </xdr:from>
    <xdr:to>
      <xdr:col>20</xdr:col>
      <xdr:colOff>38100</xdr:colOff>
      <xdr:row>57</xdr:row>
      <xdr:rowOff>26598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9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17725</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90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80245</xdr:rowOff>
    </xdr:from>
    <xdr:to>
      <xdr:col>15</xdr:col>
      <xdr:colOff>101600</xdr:colOff>
      <xdr:row>57</xdr:row>
      <xdr:rowOff>10395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1522</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74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80817</xdr:rowOff>
    </xdr:from>
    <xdr:to>
      <xdr:col>10</xdr:col>
      <xdr:colOff>165100</xdr:colOff>
      <xdr:row>57</xdr:row>
      <xdr:rowOff>10967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8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2094</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77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128781</xdr:rowOff>
    </xdr:from>
    <xdr:to>
      <xdr:col>6</xdr:col>
      <xdr:colOff>38100</xdr:colOff>
      <xdr:row>57</xdr:row>
      <xdr:rowOff>58931</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2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50058</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22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67233</xdr:rowOff>
    </xdr:from>
    <xdr:to>
      <xdr:col>24</xdr:col>
      <xdr:colOff>63500</xdr:colOff>
      <xdr:row>78</xdr:row>
      <xdr:rowOff>79121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40333"/>
          <a:ext cx="838200" cy="1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69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79121</xdr:rowOff>
    </xdr:from>
    <xdr:to>
      <xdr:col>19</xdr:col>
      <xdr:colOff>177800</xdr:colOff>
      <xdr:row>78</xdr:row>
      <xdr:rowOff>84683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452221"/>
          <a:ext cx="889000" cy="5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145838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0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84683</xdr:rowOff>
    </xdr:from>
    <xdr:to>
      <xdr:col>15</xdr:col>
      <xdr:colOff>50800</xdr:colOff>
      <xdr:row>78</xdr:row>
      <xdr:rowOff>87731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457783"/>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165727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81941</xdr:rowOff>
    </xdr:from>
    <xdr:to>
      <xdr:col>10</xdr:col>
      <xdr:colOff>114300</xdr:colOff>
      <xdr:row>78</xdr:row>
      <xdr:rowOff>87731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455041"/>
          <a:ext cx="889000" cy="5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6926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156660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16433</xdr:rowOff>
    </xdr:from>
    <xdr:to>
      <xdr:col>24</xdr:col>
      <xdr:colOff>114300</xdr:colOff>
      <xdr:row>78</xdr:row>
      <xdr:rowOff>118033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89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102810</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04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28321</xdr:rowOff>
    </xdr:from>
    <xdr:to>
      <xdr:col>20</xdr:col>
      <xdr:colOff>38100</xdr:colOff>
      <xdr:row>78</xdr:row>
      <xdr:rowOff>129921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01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121048</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94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33883</xdr:rowOff>
    </xdr:from>
    <xdr:to>
      <xdr:col>15</xdr:col>
      <xdr:colOff>101600</xdr:colOff>
      <xdr:row>78</xdr:row>
      <xdr:rowOff>135483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0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126610</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9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36931</xdr:rowOff>
    </xdr:from>
    <xdr:to>
      <xdr:col>10</xdr:col>
      <xdr:colOff>165100</xdr:colOff>
      <xdr:row>78</xdr:row>
      <xdr:rowOff>138531</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1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129658</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02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31141</xdr:rowOff>
    </xdr:from>
    <xdr:to>
      <xdr:col>6</xdr:col>
      <xdr:colOff>38100</xdr:colOff>
      <xdr:row>78</xdr:row>
      <xdr:rowOff>132741</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04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123868</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9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93199</xdr:rowOff>
    </xdr:from>
    <xdr:to>
      <xdr:col>24</xdr:col>
      <xdr:colOff>62865</xdr:colOff>
      <xdr:row>99</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95149"/>
          <a:ext cx="1270" cy="1311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37113</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33286</xdr:rowOff>
    </xdr:from>
    <xdr:to>
      <xdr:col>24</xdr:col>
      <xdr:colOff>152400</xdr:colOff>
      <xdr:row>99</xdr:row>
      <xdr:rowOff>33286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0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39876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7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93199</xdr:rowOff>
    </xdr:from>
    <xdr:to>
      <xdr:col>24</xdr:col>
      <xdr:colOff>152400</xdr:colOff>
      <xdr:row>91</xdr:row>
      <xdr:rowOff>93199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95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25724</xdr:rowOff>
    </xdr:from>
    <xdr:to>
      <xdr:col>24</xdr:col>
      <xdr:colOff>63500</xdr:colOff>
      <xdr:row>93</xdr:row>
      <xdr:rowOff>25761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5970574"/>
          <a:ext cx="8382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122057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38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143630</xdr:rowOff>
    </xdr:from>
    <xdr:to>
      <xdr:col>24</xdr:col>
      <xdr:colOff>114300</xdr:colOff>
      <xdr:row>95</xdr:row>
      <xdr:rowOff>73780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25761</xdr:rowOff>
    </xdr:from>
    <xdr:to>
      <xdr:col>19</xdr:col>
      <xdr:colOff>177800</xdr:colOff>
      <xdr:row>93</xdr:row>
      <xdr:rowOff>112630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5970611"/>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30550</xdr:rowOff>
    </xdr:from>
    <xdr:to>
      <xdr:col>20</xdr:col>
      <xdr:colOff>38100</xdr:colOff>
      <xdr:row>95</xdr:row>
      <xdr:rowOff>132150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123277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41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27457</xdr:rowOff>
    </xdr:from>
    <xdr:to>
      <xdr:col>15</xdr:col>
      <xdr:colOff>50800</xdr:colOff>
      <xdr:row>93</xdr:row>
      <xdr:rowOff>112630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5972307"/>
          <a:ext cx="889000" cy="85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133629</xdr:rowOff>
    </xdr:from>
    <xdr:to>
      <xdr:col>15</xdr:col>
      <xdr:colOff>101600</xdr:colOff>
      <xdr:row>96</xdr:row>
      <xdr:rowOff>63779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54906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1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27457</xdr:rowOff>
    </xdr:from>
    <xdr:to>
      <xdr:col>10</xdr:col>
      <xdr:colOff>114300</xdr:colOff>
      <xdr:row>95</xdr:row>
      <xdr:rowOff>96932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5972307"/>
          <a:ext cx="889000" cy="412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148470</xdr:rowOff>
    </xdr:from>
    <xdr:to>
      <xdr:col>10</xdr:col>
      <xdr:colOff>165100</xdr:colOff>
      <xdr:row>95</xdr:row>
      <xdr:rowOff>78620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69747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35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45599</xdr:rowOff>
    </xdr:from>
    <xdr:to>
      <xdr:col>6</xdr:col>
      <xdr:colOff>38100</xdr:colOff>
      <xdr:row>97</xdr:row>
      <xdr:rowOff>147199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138326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146374</xdr:rowOff>
    </xdr:from>
    <xdr:to>
      <xdr:col>24</xdr:col>
      <xdr:colOff>114300</xdr:colOff>
      <xdr:row>93</xdr:row>
      <xdr:rowOff>76524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5919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169251</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771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146411</xdr:rowOff>
    </xdr:from>
    <xdr:to>
      <xdr:col>20</xdr:col>
      <xdr:colOff>38100</xdr:colOff>
      <xdr:row>93</xdr:row>
      <xdr:rowOff>76561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591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93088</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695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61830</xdr:rowOff>
    </xdr:from>
    <xdr:to>
      <xdr:col>15</xdr:col>
      <xdr:colOff>101600</xdr:colOff>
      <xdr:row>93</xdr:row>
      <xdr:rowOff>163430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00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8507</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5781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148107</xdr:rowOff>
    </xdr:from>
    <xdr:to>
      <xdr:col>10</xdr:col>
      <xdr:colOff>165100</xdr:colOff>
      <xdr:row>93</xdr:row>
      <xdr:rowOff>78257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5921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94784</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696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46132</xdr:rowOff>
    </xdr:from>
    <xdr:to>
      <xdr:col>6</xdr:col>
      <xdr:colOff>38100</xdr:colOff>
      <xdr:row>95</xdr:row>
      <xdr:rowOff>147732</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33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164259</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109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34353</xdr:rowOff>
    </xdr:from>
    <xdr:to>
      <xdr:col>54</xdr:col>
      <xdr:colOff>189865</xdr:colOff>
      <xdr:row>37</xdr:row>
      <xdr:rowOff>78131</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520753"/>
          <a:ext cx="1270" cy="901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81958</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425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78131</xdr:rowOff>
    </xdr:from>
    <xdr:to>
      <xdr:col>55</xdr:col>
      <xdr:colOff>88900</xdr:colOff>
      <xdr:row>37</xdr:row>
      <xdr:rowOff>78131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421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152480</xdr:rowOff>
    </xdr:from>
    <xdr:ext cx="534377"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29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34353</xdr:rowOff>
    </xdr:from>
    <xdr:to>
      <xdr:col>55</xdr:col>
      <xdr:colOff>88900</xdr:colOff>
      <xdr:row>32</xdr:row>
      <xdr:rowOff>34353</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520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23876</xdr:rowOff>
    </xdr:from>
    <xdr:to>
      <xdr:col>55</xdr:col>
      <xdr:colOff>0</xdr:colOff>
      <xdr:row>37</xdr:row>
      <xdr:rowOff>30493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367526"/>
          <a:ext cx="838200" cy="6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69651</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70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46774</xdr:rowOff>
    </xdr:from>
    <xdr:to>
      <xdr:col>55</xdr:col>
      <xdr:colOff>50800</xdr:colOff>
      <xdr:row>36</xdr:row>
      <xdr:rowOff>148374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1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26086</xdr:rowOff>
    </xdr:from>
    <xdr:to>
      <xdr:col>50</xdr:col>
      <xdr:colOff>114300</xdr:colOff>
      <xdr:row>37</xdr:row>
      <xdr:rowOff>30493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6369736"/>
          <a:ext cx="889000" cy="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53645</xdr:rowOff>
    </xdr:from>
    <xdr:to>
      <xdr:col>50</xdr:col>
      <xdr:colOff>165100</xdr:colOff>
      <xdr:row>36</xdr:row>
      <xdr:rowOff>155245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2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322</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00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26086</xdr:rowOff>
    </xdr:from>
    <xdr:to>
      <xdr:col>45</xdr:col>
      <xdr:colOff>177800</xdr:colOff>
      <xdr:row>37</xdr:row>
      <xdr:rowOff>102197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369736"/>
          <a:ext cx="889000" cy="76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61011</xdr:rowOff>
    </xdr:from>
    <xdr:to>
      <xdr:col>46</xdr:col>
      <xdr:colOff>38100</xdr:colOff>
      <xdr:row>36</xdr:row>
      <xdr:rowOff>162611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7688</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00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81432</xdr:rowOff>
    </xdr:from>
    <xdr:to>
      <xdr:col>41</xdr:col>
      <xdr:colOff>50800</xdr:colOff>
      <xdr:row>37</xdr:row>
      <xdr:rowOff>102197</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5224932"/>
          <a:ext cx="889000" cy="122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144729</xdr:rowOff>
    </xdr:from>
    <xdr:to>
      <xdr:col>41</xdr:col>
      <xdr:colOff>101600</xdr:colOff>
      <xdr:row>37</xdr:row>
      <xdr:rowOff>74879</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91406</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100736</xdr:rowOff>
    </xdr:from>
    <xdr:to>
      <xdr:col>36</xdr:col>
      <xdr:colOff>165100</xdr:colOff>
      <xdr:row>30</xdr:row>
      <xdr:rowOff>30886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47413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144526</xdr:rowOff>
    </xdr:from>
    <xdr:to>
      <xdr:col>55</xdr:col>
      <xdr:colOff>50800</xdr:colOff>
      <xdr:row>37</xdr:row>
      <xdr:rowOff>74676</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16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59453</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31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151143</xdr:rowOff>
    </xdr:from>
    <xdr:to>
      <xdr:col>50</xdr:col>
      <xdr:colOff>165100</xdr:colOff>
      <xdr:row>37</xdr:row>
      <xdr:rowOff>81293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32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72420</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41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146736</xdr:rowOff>
    </xdr:from>
    <xdr:to>
      <xdr:col>46</xdr:col>
      <xdr:colOff>38100</xdr:colOff>
      <xdr:row>37</xdr:row>
      <xdr:rowOff>76886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31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68013</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41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51397</xdr:rowOff>
    </xdr:from>
    <xdr:to>
      <xdr:col>41</xdr:col>
      <xdr:colOff>101600</xdr:colOff>
      <xdr:row>37</xdr:row>
      <xdr:rowOff>152997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39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144124</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487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30632</xdr:rowOff>
    </xdr:from>
    <xdr:to>
      <xdr:col>36</xdr:col>
      <xdr:colOff>165100</xdr:colOff>
      <xdr:row>30</xdr:row>
      <xdr:rowOff>132232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517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123359</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526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95047</xdr:rowOff>
    </xdr:from>
    <xdr:to>
      <xdr:col>55</xdr:col>
      <xdr:colOff>0</xdr:colOff>
      <xdr:row>57</xdr:row>
      <xdr:rowOff>113952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9867697"/>
          <a:ext cx="838200" cy="18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72938</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502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95047</xdr:rowOff>
    </xdr:from>
    <xdr:to>
      <xdr:col>50</xdr:col>
      <xdr:colOff>114300</xdr:colOff>
      <xdr:row>57</xdr:row>
      <xdr:rowOff>169045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867697"/>
          <a:ext cx="889000" cy="73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133307</xdr:rowOff>
    </xdr:from>
    <xdr:to>
      <xdr:col>45</xdr:col>
      <xdr:colOff>177800</xdr:colOff>
      <xdr:row>57</xdr:row>
      <xdr:rowOff>169045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905957"/>
          <a:ext cx="889000" cy="3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76230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50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110775</xdr:rowOff>
    </xdr:from>
    <xdr:to>
      <xdr:col>41</xdr:col>
      <xdr:colOff>50800</xdr:colOff>
      <xdr:row>57</xdr:row>
      <xdr:rowOff>133307</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883425"/>
          <a:ext cx="889000" cy="22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60883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4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70134</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49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63152</xdr:rowOff>
    </xdr:from>
    <xdr:to>
      <xdr:col>55</xdr:col>
      <xdr:colOff>50800</xdr:colOff>
      <xdr:row>57</xdr:row>
      <xdr:rowOff>164752</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83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149529</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750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44247</xdr:rowOff>
    </xdr:from>
    <xdr:to>
      <xdr:col>50</xdr:col>
      <xdr:colOff>165100</xdr:colOff>
      <xdr:row>57</xdr:row>
      <xdr:rowOff>145847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816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136974</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909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118245</xdr:rowOff>
    </xdr:from>
    <xdr:to>
      <xdr:col>46</xdr:col>
      <xdr:colOff>38100</xdr:colOff>
      <xdr:row>58</xdr:row>
      <xdr:rowOff>48395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89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39522</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983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82507</xdr:rowOff>
    </xdr:from>
    <xdr:to>
      <xdr:col>41</xdr:col>
      <xdr:colOff>101600</xdr:colOff>
      <xdr:row>58</xdr:row>
      <xdr:rowOff>12657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85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3784</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94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59975</xdr:rowOff>
    </xdr:from>
    <xdr:to>
      <xdr:col>36</xdr:col>
      <xdr:colOff>165100</xdr:colOff>
      <xdr:row>57</xdr:row>
      <xdr:rowOff>161575</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83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152702</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925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51688</xdr:rowOff>
    </xdr:from>
    <xdr:to>
      <xdr:col>55</xdr:col>
      <xdr:colOff>0</xdr:colOff>
      <xdr:row>79</xdr:row>
      <xdr:rowOff>74909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596238"/>
          <a:ext cx="838200" cy="2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90778</xdr:rowOff>
    </xdr:from>
    <xdr:ext cx="469744"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20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74909</xdr:rowOff>
    </xdr:from>
    <xdr:to>
      <xdr:col>50</xdr:col>
      <xdr:colOff>114300</xdr:colOff>
      <xdr:row>79</xdr:row>
      <xdr:rowOff>90616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619459"/>
          <a:ext cx="889000" cy="15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169875</xdr:rowOff>
    </xdr:from>
    <xdr:to>
      <xdr:col>45</xdr:col>
      <xdr:colOff>177800</xdr:colOff>
      <xdr:row>79</xdr:row>
      <xdr:rowOff>90616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542975"/>
          <a:ext cx="889000" cy="9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169875</xdr:rowOff>
    </xdr:from>
    <xdr:to>
      <xdr:col>41</xdr:col>
      <xdr:colOff>50800</xdr:colOff>
      <xdr:row>79</xdr:row>
      <xdr:rowOff>45092</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542975"/>
          <a:ext cx="889000" cy="46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85869</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37428" y="1311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888</xdr:rowOff>
    </xdr:from>
    <xdr:to>
      <xdr:col>55</xdr:col>
      <xdr:colOff>50800</xdr:colOff>
      <xdr:row>79</xdr:row>
      <xdr:rowOff>102488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54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87265</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60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24109</xdr:rowOff>
    </xdr:from>
    <xdr:to>
      <xdr:col>50</xdr:col>
      <xdr:colOff>165100</xdr:colOff>
      <xdr:row>79</xdr:row>
      <xdr:rowOff>125709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568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116836</xdr:rowOff>
    </xdr:from>
    <xdr:ext cx="378565"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50017" y="136613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39816</xdr:rowOff>
    </xdr:from>
    <xdr:to>
      <xdr:col>46</xdr:col>
      <xdr:colOff>38100</xdr:colOff>
      <xdr:row>79</xdr:row>
      <xdr:rowOff>141416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84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132543</xdr:rowOff>
    </xdr:from>
    <xdr:ext cx="378565"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61017" y="136770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119075</xdr:rowOff>
    </xdr:from>
    <xdr:to>
      <xdr:col>41</xdr:col>
      <xdr:colOff>101600</xdr:colOff>
      <xdr:row>79</xdr:row>
      <xdr:rowOff>49225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9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40352</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584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165742</xdr:rowOff>
    </xdr:from>
    <xdr:to>
      <xdr:col>36</xdr:col>
      <xdr:colOff>165100</xdr:colOff>
      <xdr:row>79</xdr:row>
      <xdr:rowOff>95892</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53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87019</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631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157569</xdr:rowOff>
    </xdr:from>
    <xdr:to>
      <xdr:col>55</xdr:col>
      <xdr:colOff>0</xdr:colOff>
      <xdr:row>99</xdr:row>
      <xdr:rowOff>71425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9639300" y="16959669"/>
          <a:ext cx="838200" cy="85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96023</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555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44050</xdr:rowOff>
    </xdr:from>
    <xdr:to>
      <xdr:col>50</xdr:col>
      <xdr:colOff>114300</xdr:colOff>
      <xdr:row>99</xdr:row>
      <xdr:rowOff>71425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8750300" y="17017600"/>
          <a:ext cx="889000" cy="27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44017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50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92170</xdr:rowOff>
    </xdr:from>
    <xdr:to>
      <xdr:col>45</xdr:col>
      <xdr:colOff>177800</xdr:colOff>
      <xdr:row>99</xdr:row>
      <xdr:rowOff>44050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7861300" y="16894270"/>
          <a:ext cx="889000" cy="123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145057</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60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40506</xdr:rowOff>
    </xdr:from>
    <xdr:to>
      <xdr:col>41</xdr:col>
      <xdr:colOff>50800</xdr:colOff>
      <xdr:row>98</xdr:row>
      <xdr:rowOff>92170</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6972300" y="16842606"/>
          <a:ext cx="889000" cy="51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165073</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96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152309</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9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106769</xdr:rowOff>
    </xdr:from>
    <xdr:to>
      <xdr:col>55</xdr:col>
      <xdr:colOff>50800</xdr:colOff>
      <xdr:row>99</xdr:row>
      <xdr:rowOff>36919</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690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21696</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6823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20625</xdr:rowOff>
    </xdr:from>
    <xdr:to>
      <xdr:col>50</xdr:col>
      <xdr:colOff>165100</xdr:colOff>
      <xdr:row>99</xdr:row>
      <xdr:rowOff>122225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99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113352</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708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164700</xdr:rowOff>
    </xdr:from>
    <xdr:to>
      <xdr:col>46</xdr:col>
      <xdr:colOff>38100</xdr:colOff>
      <xdr:row>99</xdr:row>
      <xdr:rowOff>94850</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96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85977</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705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41370</xdr:rowOff>
    </xdr:from>
    <xdr:to>
      <xdr:col>41</xdr:col>
      <xdr:colOff>101600</xdr:colOff>
      <xdr:row>98</xdr:row>
      <xdr:rowOff>142970</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84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159497</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661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161156</xdr:rowOff>
    </xdr:from>
    <xdr:to>
      <xdr:col>36</xdr:col>
      <xdr:colOff>165100</xdr:colOff>
      <xdr:row>98</xdr:row>
      <xdr:rowOff>91306</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6791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107833</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05111" y="16567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45669</xdr:rowOff>
    </xdr:from>
    <xdr:to>
      <xdr:col>85</xdr:col>
      <xdr:colOff>127000</xdr:colOff>
      <xdr:row>77</xdr:row>
      <xdr:rowOff>46126</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5481300" y="13247319"/>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86707</xdr:rowOff>
    </xdr:from>
    <xdr:ext cx="469744"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2945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43002</xdr:rowOff>
    </xdr:from>
    <xdr:to>
      <xdr:col>81</xdr:col>
      <xdr:colOff>50800</xdr:colOff>
      <xdr:row>77</xdr:row>
      <xdr:rowOff>46126</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4592300" y="13244652"/>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156963</xdr:rowOff>
    </xdr:from>
    <xdr:ext cx="469744"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46428" y="12844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19762</xdr:rowOff>
    </xdr:from>
    <xdr:to>
      <xdr:col>76</xdr:col>
      <xdr:colOff>114300</xdr:colOff>
      <xdr:row>77</xdr:row>
      <xdr:rowOff>43002</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3703300" y="13221412"/>
          <a:ext cx="889000" cy="23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32834</xdr:rowOff>
    </xdr:from>
    <xdr:ext cx="469744"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357428" y="1289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154407</xdr:rowOff>
    </xdr:from>
    <xdr:to>
      <xdr:col>71</xdr:col>
      <xdr:colOff>177800</xdr:colOff>
      <xdr:row>77</xdr:row>
      <xdr:rowOff>19762</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2814300" y="12841707"/>
          <a:ext cx="889000" cy="379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131056</xdr:rowOff>
    </xdr:from>
    <xdr:ext cx="469744"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68428" y="128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136441</xdr:rowOff>
    </xdr:from>
    <xdr:ext cx="469744"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79428" y="13166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166319</xdr:rowOff>
    </xdr:from>
    <xdr:to>
      <xdr:col>85</xdr:col>
      <xdr:colOff>177800</xdr:colOff>
      <xdr:row>77</xdr:row>
      <xdr:rowOff>96469</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3196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144746</xdr:rowOff>
    </xdr:from>
    <xdr:ext cx="469744"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3174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166776</xdr:rowOff>
    </xdr:from>
    <xdr:to>
      <xdr:col>81</xdr:col>
      <xdr:colOff>101600</xdr:colOff>
      <xdr:row>77</xdr:row>
      <xdr:rowOff>96926</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319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88053</xdr:rowOff>
    </xdr:from>
    <xdr:ext cx="469744"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46428" y="13289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163652</xdr:rowOff>
    </xdr:from>
    <xdr:to>
      <xdr:col>76</xdr:col>
      <xdr:colOff>165100</xdr:colOff>
      <xdr:row>77</xdr:row>
      <xdr:rowOff>93802</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31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84929</xdr:rowOff>
    </xdr:from>
    <xdr:ext cx="469744"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357428" y="13286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140412</xdr:rowOff>
    </xdr:from>
    <xdr:to>
      <xdr:col>72</xdr:col>
      <xdr:colOff>38100</xdr:colOff>
      <xdr:row>77</xdr:row>
      <xdr:rowOff>70562</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317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61689</xdr:rowOff>
    </xdr:from>
    <xdr:ext cx="469744"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68428" y="13263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103607</xdr:rowOff>
    </xdr:from>
    <xdr:to>
      <xdr:col>67</xdr:col>
      <xdr:colOff>101600</xdr:colOff>
      <xdr:row>75</xdr:row>
      <xdr:rowOff>33757</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279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50284</xdr:rowOff>
    </xdr:from>
    <xdr:ext cx="469744"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79428" y="12566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38906</xdr:rowOff>
    </xdr:from>
    <xdr:to>
      <xdr:col>85</xdr:col>
      <xdr:colOff>127000</xdr:colOff>
      <xdr:row>95</xdr:row>
      <xdr:rowOff>95086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326656"/>
          <a:ext cx="838200" cy="5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146384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434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2921</xdr:rowOff>
    </xdr:from>
    <xdr:to>
      <xdr:col>81</xdr:col>
      <xdr:colOff>50800</xdr:colOff>
      <xdr:row>95</xdr:row>
      <xdr:rowOff>95086</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592300" y="16290671"/>
          <a:ext cx="889000" cy="92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39152</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49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2921</xdr:rowOff>
    </xdr:from>
    <xdr:to>
      <xdr:col>76</xdr:col>
      <xdr:colOff>114300</xdr:colOff>
      <xdr:row>95</xdr:row>
      <xdr:rowOff>103143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290671"/>
          <a:ext cx="889000" cy="100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134765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42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103143</xdr:rowOff>
    </xdr:from>
    <xdr:to>
      <xdr:col>71</xdr:col>
      <xdr:colOff>177800</xdr:colOff>
      <xdr:row>96</xdr:row>
      <xdr:rowOff>129508</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390893"/>
          <a:ext cx="889000" cy="197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28464</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93026</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159556</xdr:rowOff>
    </xdr:from>
    <xdr:to>
      <xdr:col>85</xdr:col>
      <xdr:colOff>177800</xdr:colOff>
      <xdr:row>95</xdr:row>
      <xdr:rowOff>89706</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27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10983</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127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44286</xdr:rowOff>
    </xdr:from>
    <xdr:to>
      <xdr:col>81</xdr:col>
      <xdr:colOff>101600</xdr:colOff>
      <xdr:row>95</xdr:row>
      <xdr:rowOff>145886</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33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162413</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10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123571</xdr:rowOff>
    </xdr:from>
    <xdr:to>
      <xdr:col>76</xdr:col>
      <xdr:colOff>165100</xdr:colOff>
      <xdr:row>95</xdr:row>
      <xdr:rowOff>53721</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23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70248</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015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52343</xdr:rowOff>
    </xdr:from>
    <xdr:to>
      <xdr:col>72</xdr:col>
      <xdr:colOff>38100</xdr:colOff>
      <xdr:row>95</xdr:row>
      <xdr:rowOff>153943</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340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170470</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11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78708</xdr:rowOff>
    </xdr:from>
    <xdr:to>
      <xdr:col>67</xdr:col>
      <xdr:colOff>101600</xdr:colOff>
      <xdr:row>97</xdr:row>
      <xdr:rowOff>8858</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537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25385</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6313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3" name="投資及び出資金最小値テキスト">
          <a:extLst>
            <a:ext uri="{FF2B5EF4-FFF2-40B4-BE49-F238E27FC236}">
              <a16:creationId xmlns:a16="http://schemas.microsoft.com/office/drawing/2014/main" id="{00000000-0008-0000-0600-0000DD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5" name="投資及び出資金最大値テキスト">
          <a:extLst>
            <a:ext uri="{FF2B5EF4-FFF2-40B4-BE49-F238E27FC236}">
              <a16:creationId xmlns:a16="http://schemas.microsoft.com/office/drawing/2014/main" id="{00000000-0008-0000-0600-0000DF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38" name="投資及び出資金平均値テキスト">
          <a:extLst>
            <a:ext uri="{FF2B5EF4-FFF2-40B4-BE49-F238E27FC236}">
              <a16:creationId xmlns:a16="http://schemas.microsoft.com/office/drawing/2014/main" id="{00000000-0008-0000-0600-0000E2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7" name="投資及び出資金該当値テキスト">
          <a:extLst>
            <a:ext uri="{FF2B5EF4-FFF2-40B4-BE49-F238E27FC236}">
              <a16:creationId xmlns:a16="http://schemas.microsoft.com/office/drawing/2014/main" id="{00000000-0008-0000-0600-0000F5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11249</xdr:rowOff>
    </xdr:from>
    <xdr:to>
      <xdr:col>116</xdr:col>
      <xdr:colOff>63500</xdr:colOff>
      <xdr:row>59</xdr:row>
      <xdr:rowOff>32803</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1323300" y="10126799"/>
          <a:ext cx="838200" cy="2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23276</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795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32803</xdr:rowOff>
    </xdr:from>
    <xdr:to>
      <xdr:col>111</xdr:col>
      <xdr:colOff>177800</xdr:colOff>
      <xdr:row>59</xdr:row>
      <xdr:rowOff>92456</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0434300" y="10148353"/>
          <a:ext cx="889000" cy="59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101980</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7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82224</xdr:rowOff>
    </xdr:from>
    <xdr:to>
      <xdr:col>107</xdr:col>
      <xdr:colOff>50800</xdr:colOff>
      <xdr:row>59</xdr:row>
      <xdr:rowOff>92456</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97774"/>
          <a:ext cx="889000" cy="10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61158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129359</xdr:rowOff>
    </xdr:from>
    <xdr:to>
      <xdr:col>102</xdr:col>
      <xdr:colOff>114300</xdr:colOff>
      <xdr:row>59</xdr:row>
      <xdr:rowOff>82224</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073459"/>
          <a:ext cx="889000" cy="12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102306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84998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131899</xdr:rowOff>
    </xdr:from>
    <xdr:to>
      <xdr:col>116</xdr:col>
      <xdr:colOff>114300</xdr:colOff>
      <xdr:row>59</xdr:row>
      <xdr:rowOff>62049</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07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46826</xdr:rowOff>
    </xdr:from>
    <xdr:ext cx="378565"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990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153453</xdr:rowOff>
    </xdr:from>
    <xdr:to>
      <xdr:col>112</xdr:col>
      <xdr:colOff>38100</xdr:colOff>
      <xdr:row>59</xdr:row>
      <xdr:rowOff>83603</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09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74730</xdr:rowOff>
    </xdr:from>
    <xdr:ext cx="378565"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4017" y="101902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41656</xdr:rowOff>
    </xdr:from>
    <xdr:to>
      <xdr:col>107</xdr:col>
      <xdr:colOff>101600</xdr:colOff>
      <xdr:row>59</xdr:row>
      <xdr:rowOff>143256</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5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134383</xdr:rowOff>
    </xdr:from>
    <xdr:ext cx="313932"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77333" y="102499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31424</xdr:rowOff>
    </xdr:from>
    <xdr:to>
      <xdr:col>102</xdr:col>
      <xdr:colOff>165100</xdr:colOff>
      <xdr:row>59</xdr:row>
      <xdr:rowOff>133024</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4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124151</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6017" y="10239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78559</xdr:rowOff>
    </xdr:from>
    <xdr:to>
      <xdr:col>98</xdr:col>
      <xdr:colOff>38100</xdr:colOff>
      <xdr:row>59</xdr:row>
      <xdr:rowOff>8709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022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171286</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21428" y="10115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112406</xdr:rowOff>
    </xdr:from>
    <xdr:to>
      <xdr:col>116</xdr:col>
      <xdr:colOff>63500</xdr:colOff>
      <xdr:row>73</xdr:row>
      <xdr:rowOff>140066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1323300" y="12628256"/>
          <a:ext cx="838200" cy="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2862</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690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112406</xdr:rowOff>
    </xdr:from>
    <xdr:to>
      <xdr:col>111</xdr:col>
      <xdr:colOff>177800</xdr:colOff>
      <xdr:row>74</xdr:row>
      <xdr:rowOff>86391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0434300" y="12628256"/>
          <a:ext cx="889000" cy="145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34500</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272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86391</xdr:rowOff>
    </xdr:from>
    <xdr:to>
      <xdr:col>107</xdr:col>
      <xdr:colOff>50800</xdr:colOff>
      <xdr:row>75</xdr:row>
      <xdr:rowOff>33858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9545300" y="12773691"/>
          <a:ext cx="889000" cy="118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39026</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2897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171430</xdr:rowOff>
    </xdr:from>
    <xdr:to>
      <xdr:col>102</xdr:col>
      <xdr:colOff>114300</xdr:colOff>
      <xdr:row>75</xdr:row>
      <xdr:rowOff>33858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8656300" y="12858730"/>
          <a:ext cx="889000" cy="3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133895</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108200</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89266</xdr:rowOff>
    </xdr:from>
    <xdr:to>
      <xdr:col>116</xdr:col>
      <xdr:colOff>114300</xdr:colOff>
      <xdr:row>74</xdr:row>
      <xdr:rowOff>19416</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260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112143</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245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61606</xdr:rowOff>
    </xdr:from>
    <xdr:to>
      <xdr:col>112</xdr:col>
      <xdr:colOff>38100</xdr:colOff>
      <xdr:row>73</xdr:row>
      <xdr:rowOff>163206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25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8283</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2352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35591</xdr:rowOff>
    </xdr:from>
    <xdr:to>
      <xdr:col>107</xdr:col>
      <xdr:colOff>101600</xdr:colOff>
      <xdr:row>74</xdr:row>
      <xdr:rowOff>137191</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272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153718</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249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154508</xdr:rowOff>
    </xdr:from>
    <xdr:to>
      <xdr:col>102</xdr:col>
      <xdr:colOff>165100</xdr:colOff>
      <xdr:row>75</xdr:row>
      <xdr:rowOff>84658</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284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101185</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261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120630</xdr:rowOff>
    </xdr:from>
    <xdr:to>
      <xdr:col>98</xdr:col>
      <xdr:colOff>38100</xdr:colOff>
      <xdr:row>75</xdr:row>
      <xdr:rowOff>50780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280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67307</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258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義務的経費は、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1,389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9,500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万円で、前年度と比較して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1,900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万円の増となり、構成比は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52.2%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51.8%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へ</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ポイント減少している</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において、退職手当が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一方、</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その他の</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経費も</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大きく</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増加していることから、構成比は減となっている。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投資的経費は、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207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7,100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万円で、前年度と比較して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600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となり、構成比は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へ</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している。これは、補助事業費の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大山町クロスポイント周辺地区事業</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6,900</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万円の減、</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上板橋駅南口駅前地区再開発事業経費</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200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の減</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などが主な要因である。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578,914
541,433
32.22
280,748,881
268,335,964
11,607,738
156,961,693
26,741,529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95123</xdr:rowOff>
    </xdr:from>
    <xdr:to>
      <xdr:col>24</xdr:col>
      <xdr:colOff>63500</xdr:colOff>
      <xdr:row>37</xdr:row>
      <xdr:rowOff>101600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38773"/>
          <a:ext cx="8382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4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97790</xdr:rowOff>
    </xdr:from>
    <xdr:to>
      <xdr:col>19</xdr:col>
      <xdr:colOff>177800</xdr:colOff>
      <xdr:row>37</xdr:row>
      <xdr:rowOff>101600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4414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102061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2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97790</xdr:rowOff>
    </xdr:from>
    <xdr:to>
      <xdr:col>15</xdr:col>
      <xdr:colOff>50800</xdr:colOff>
      <xdr:row>37</xdr:row>
      <xdr:rowOff>101409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41440"/>
          <a:ext cx="8890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107967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97599</xdr:rowOff>
    </xdr:from>
    <xdr:to>
      <xdr:col>10</xdr:col>
      <xdr:colOff>114300</xdr:colOff>
      <xdr:row>37</xdr:row>
      <xdr:rowOff>101409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41249"/>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115206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108538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44323</xdr:rowOff>
    </xdr:from>
    <xdr:to>
      <xdr:col>24</xdr:col>
      <xdr:colOff>114300</xdr:colOff>
      <xdr:row>37</xdr:row>
      <xdr:rowOff>145923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87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130700</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02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50800</xdr:rowOff>
    </xdr:from>
    <xdr:to>
      <xdr:col>20</xdr:col>
      <xdr:colOff>38100</xdr:colOff>
      <xdr:row>37</xdr:row>
      <xdr:rowOff>152400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9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143527</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48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46990</xdr:rowOff>
    </xdr:from>
    <xdr:to>
      <xdr:col>15</xdr:col>
      <xdr:colOff>101600</xdr:colOff>
      <xdr:row>37</xdr:row>
      <xdr:rowOff>148590</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9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139717</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50609</xdr:rowOff>
    </xdr:from>
    <xdr:to>
      <xdr:col>10</xdr:col>
      <xdr:colOff>165100</xdr:colOff>
      <xdr:row>37</xdr:row>
      <xdr:rowOff>152209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9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143336</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486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46799</xdr:rowOff>
    </xdr:from>
    <xdr:to>
      <xdr:col>6</xdr:col>
      <xdr:colOff>38100</xdr:colOff>
      <xdr:row>37</xdr:row>
      <xdr:rowOff>148399</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9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139526</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483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129413</xdr:rowOff>
    </xdr:from>
    <xdr:to>
      <xdr:col>24</xdr:col>
      <xdr:colOff>63500</xdr:colOff>
      <xdr:row>58</xdr:row>
      <xdr:rowOff>93501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902063"/>
          <a:ext cx="838200" cy="135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61376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62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48706</xdr:rowOff>
    </xdr:from>
    <xdr:to>
      <xdr:col>19</xdr:col>
      <xdr:colOff>177800</xdr:colOff>
      <xdr:row>58</xdr:row>
      <xdr:rowOff>93501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992806"/>
          <a:ext cx="889000" cy="44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139754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56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48706</xdr:rowOff>
    </xdr:from>
    <xdr:to>
      <xdr:col>15</xdr:col>
      <xdr:colOff>50800</xdr:colOff>
      <xdr:row>58</xdr:row>
      <xdr:rowOff>80994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992806"/>
          <a:ext cx="889000" cy="32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16037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169886</xdr:rowOff>
    </xdr:from>
    <xdr:to>
      <xdr:col>10</xdr:col>
      <xdr:colOff>114300</xdr:colOff>
      <xdr:row>58</xdr:row>
      <xdr:rowOff>80994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913836"/>
          <a:ext cx="889000" cy="111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27151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61931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78613</xdr:rowOff>
    </xdr:from>
    <xdr:to>
      <xdr:col>24</xdr:col>
      <xdr:colOff>114300</xdr:colOff>
      <xdr:row>58</xdr:row>
      <xdr:rowOff>8763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5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57040</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82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42701</xdr:rowOff>
    </xdr:from>
    <xdr:to>
      <xdr:col>20</xdr:col>
      <xdr:colOff>38100</xdr:colOff>
      <xdr:row>58</xdr:row>
      <xdr:rowOff>144301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86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135428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079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169356</xdr:rowOff>
    </xdr:from>
    <xdr:to>
      <xdr:col>15</xdr:col>
      <xdr:colOff>101600</xdr:colOff>
      <xdr:row>58</xdr:row>
      <xdr:rowOff>99506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4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90633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034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30194</xdr:rowOff>
    </xdr:from>
    <xdr:to>
      <xdr:col>10</xdr:col>
      <xdr:colOff>165100</xdr:colOff>
      <xdr:row>58</xdr:row>
      <xdr:rowOff>131794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7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122921</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067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119086</xdr:rowOff>
    </xdr:from>
    <xdr:to>
      <xdr:col>6</xdr:col>
      <xdr:colOff>38100</xdr:colOff>
      <xdr:row>52</xdr:row>
      <xdr:rowOff>49236</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863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40363</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8955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86762</xdr:rowOff>
    </xdr:from>
    <xdr:to>
      <xdr:col>24</xdr:col>
      <xdr:colOff>63500</xdr:colOff>
      <xdr:row>76</xdr:row>
      <xdr:rowOff>92870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116962"/>
          <a:ext cx="838200" cy="6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88358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3118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92870</xdr:rowOff>
    </xdr:from>
    <xdr:to>
      <xdr:col>19</xdr:col>
      <xdr:colOff>177800</xdr:colOff>
      <xdr:row>77</xdr:row>
      <xdr:rowOff>35306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123070"/>
          <a:ext cx="889000" cy="11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86193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3287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35306</xdr:rowOff>
    </xdr:from>
    <xdr:to>
      <xdr:col>15</xdr:col>
      <xdr:colOff>50800</xdr:colOff>
      <xdr:row>77</xdr:row>
      <xdr:rowOff>36308</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236956"/>
          <a:ext cx="889000" cy="1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3047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37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36308</xdr:rowOff>
    </xdr:from>
    <xdr:to>
      <xdr:col>10</xdr:col>
      <xdr:colOff>114300</xdr:colOff>
      <xdr:row>78</xdr:row>
      <xdr:rowOff>118625</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237958"/>
          <a:ext cx="889000" cy="25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1131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37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68155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61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35962</xdr:rowOff>
    </xdr:from>
    <xdr:to>
      <xdr:col>24</xdr:col>
      <xdr:colOff>114300</xdr:colOff>
      <xdr:row>76</xdr:row>
      <xdr:rowOff>137562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066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58840</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917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42070</xdr:rowOff>
    </xdr:from>
    <xdr:to>
      <xdr:col>20</xdr:col>
      <xdr:colOff>38100</xdr:colOff>
      <xdr:row>76</xdr:row>
      <xdr:rowOff>143670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07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160197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84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155956</xdr:rowOff>
    </xdr:from>
    <xdr:to>
      <xdr:col>15</xdr:col>
      <xdr:colOff>101600</xdr:colOff>
      <xdr:row>77</xdr:row>
      <xdr:rowOff>86106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18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102633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961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156958</xdr:rowOff>
    </xdr:from>
    <xdr:to>
      <xdr:col>10</xdr:col>
      <xdr:colOff>165100</xdr:colOff>
      <xdr:row>77</xdr:row>
      <xdr:rowOff>87108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18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103635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2962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67825</xdr:rowOff>
    </xdr:from>
    <xdr:to>
      <xdr:col>6</xdr:col>
      <xdr:colOff>38100</xdr:colOff>
      <xdr:row>78</xdr:row>
      <xdr:rowOff>169425</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44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14502</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216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137319</xdr:rowOff>
    </xdr:from>
    <xdr:to>
      <xdr:col>24</xdr:col>
      <xdr:colOff>63500</xdr:colOff>
      <xdr:row>97</xdr:row>
      <xdr:rowOff>139815</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767969"/>
          <a:ext cx="838200" cy="2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22508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481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156845</xdr:rowOff>
    </xdr:from>
    <xdr:to>
      <xdr:col>19</xdr:col>
      <xdr:colOff>177800</xdr:colOff>
      <xdr:row>97</xdr:row>
      <xdr:rowOff>137319</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616045"/>
          <a:ext cx="889000" cy="15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86746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37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156845</xdr:rowOff>
    </xdr:from>
    <xdr:to>
      <xdr:col>15</xdr:col>
      <xdr:colOff>50800</xdr:colOff>
      <xdr:row>97</xdr:row>
      <xdr:rowOff>31096</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616045"/>
          <a:ext cx="889000" cy="45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89888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20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31096</xdr:rowOff>
    </xdr:from>
    <xdr:to>
      <xdr:col>10</xdr:col>
      <xdr:colOff>114300</xdr:colOff>
      <xdr:row>98</xdr:row>
      <xdr:rowOff>30277</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661746"/>
          <a:ext cx="889000" cy="17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107072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60647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89015</xdr:rowOff>
    </xdr:from>
    <xdr:to>
      <xdr:col>24</xdr:col>
      <xdr:colOff>114300</xdr:colOff>
      <xdr:row>98</xdr:row>
      <xdr:rowOff>19165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71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3942</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634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86519</xdr:rowOff>
    </xdr:from>
    <xdr:to>
      <xdr:col>20</xdr:col>
      <xdr:colOff>38100</xdr:colOff>
      <xdr:row>98</xdr:row>
      <xdr:rowOff>16669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71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7796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809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106045</xdr:rowOff>
    </xdr:from>
    <xdr:to>
      <xdr:col>15</xdr:col>
      <xdr:colOff>101600</xdr:colOff>
      <xdr:row>97</xdr:row>
      <xdr:rowOff>36195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56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27322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657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151746</xdr:rowOff>
    </xdr:from>
    <xdr:to>
      <xdr:col>10</xdr:col>
      <xdr:colOff>165100</xdr:colOff>
      <xdr:row>97</xdr:row>
      <xdr:rowOff>81896</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61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73023</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70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150927</xdr:rowOff>
    </xdr:from>
    <xdr:to>
      <xdr:col>6</xdr:col>
      <xdr:colOff>38100</xdr:colOff>
      <xdr:row>98</xdr:row>
      <xdr:rowOff>81077</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78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72204</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874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95504</xdr:rowOff>
    </xdr:from>
    <xdr:to>
      <xdr:col>55</xdr:col>
      <xdr:colOff>0</xdr:colOff>
      <xdr:row>38</xdr:row>
      <xdr:rowOff>108077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610604"/>
          <a:ext cx="8382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78249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50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103886</xdr:rowOff>
    </xdr:from>
    <xdr:to>
      <xdr:col>50</xdr:col>
      <xdr:colOff>114300</xdr:colOff>
      <xdr:row>38</xdr:row>
      <xdr:rowOff>108077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618986"/>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25290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103886</xdr:rowOff>
    </xdr:from>
    <xdr:to>
      <xdr:col>45</xdr:col>
      <xdr:colOff>177800</xdr:colOff>
      <xdr:row>38</xdr:row>
      <xdr:rowOff>113792</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618986"/>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19575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91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113792</xdr:rowOff>
    </xdr:from>
    <xdr:to>
      <xdr:col>41</xdr:col>
      <xdr:colOff>50800</xdr:colOff>
      <xdr:row>38</xdr:row>
      <xdr:rowOff>133604</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628892"/>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43959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216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25290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44704</xdr:rowOff>
    </xdr:from>
    <xdr:to>
      <xdr:col>55</xdr:col>
      <xdr:colOff>50800</xdr:colOff>
      <xdr:row>38</xdr:row>
      <xdr:rowOff>146304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55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131081</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4747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57277</xdr:rowOff>
    </xdr:from>
    <xdr:to>
      <xdr:col>50</xdr:col>
      <xdr:colOff>165100</xdr:colOff>
      <xdr:row>38</xdr:row>
      <xdr:rowOff>158877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57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150004</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6651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53086</xdr:rowOff>
    </xdr:from>
    <xdr:to>
      <xdr:col>46</xdr:col>
      <xdr:colOff>38100</xdr:colOff>
      <xdr:row>38</xdr:row>
      <xdr:rowOff>154686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56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145813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660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62992</xdr:rowOff>
    </xdr:from>
    <xdr:to>
      <xdr:col>41</xdr:col>
      <xdr:colOff>101600</xdr:colOff>
      <xdr:row>38</xdr:row>
      <xdr:rowOff>164592</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57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155719</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670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82804</xdr:rowOff>
    </xdr:from>
    <xdr:to>
      <xdr:col>36</xdr:col>
      <xdr:colOff>165100</xdr:colOff>
      <xdr:row>39</xdr:row>
      <xdr:rowOff>12954</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59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4081</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690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36830</xdr:rowOff>
    </xdr:from>
    <xdr:to>
      <xdr:col>55</xdr:col>
      <xdr:colOff>0</xdr:colOff>
      <xdr:row>56</xdr:row>
      <xdr:rowOff>73025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963803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164482</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765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73025</xdr:rowOff>
    </xdr:from>
    <xdr:to>
      <xdr:col>50</xdr:col>
      <xdr:colOff>114300</xdr:colOff>
      <xdr:row>56</xdr:row>
      <xdr:rowOff>103505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967422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103505</xdr:rowOff>
    </xdr:from>
    <xdr:to>
      <xdr:col>45</xdr:col>
      <xdr:colOff>177800</xdr:colOff>
      <xdr:row>56</xdr:row>
      <xdr:rowOff>151130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70470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151130</xdr:rowOff>
    </xdr:from>
    <xdr:to>
      <xdr:col>41</xdr:col>
      <xdr:colOff>50800</xdr:colOff>
      <xdr:row>57</xdr:row>
      <xdr:rowOff>17780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97523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157480</xdr:rowOff>
    </xdr:from>
    <xdr:to>
      <xdr:col>55</xdr:col>
      <xdr:colOff>50800</xdr:colOff>
      <xdr:row>56</xdr:row>
      <xdr:rowOff>87630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58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8907</xdr:rowOff>
    </xdr:from>
    <xdr:ext cx="378565"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4386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22225</xdr:rowOff>
    </xdr:from>
    <xdr:to>
      <xdr:col>50</xdr:col>
      <xdr:colOff>165100</xdr:colOff>
      <xdr:row>56</xdr:row>
      <xdr:rowOff>123825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62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114952</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50017" y="97161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52705</xdr:rowOff>
    </xdr:from>
    <xdr:to>
      <xdr:col>46</xdr:col>
      <xdr:colOff>38100</xdr:colOff>
      <xdr:row>56</xdr:row>
      <xdr:rowOff>154305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65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145432</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61017" y="97466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100330</xdr:rowOff>
    </xdr:from>
    <xdr:to>
      <xdr:col>41</xdr:col>
      <xdr:colOff>101600</xdr:colOff>
      <xdr:row>57</xdr:row>
      <xdr:rowOff>30480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70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57</xdr:row>
      <xdr:rowOff>21607</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672017" y="97942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138430</xdr:rowOff>
    </xdr:from>
    <xdr:to>
      <xdr:col>36</xdr:col>
      <xdr:colOff>165100</xdr:colOff>
      <xdr:row>57</xdr:row>
      <xdr:rowOff>68580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73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59707</xdr:rowOff>
    </xdr:from>
    <xdr:ext cx="378565"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83017" y="98323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4598</xdr:rowOff>
    </xdr:from>
    <xdr:to>
      <xdr:col>55</xdr:col>
      <xdr:colOff>0</xdr:colOff>
      <xdr:row>77</xdr:row>
      <xdr:rowOff>15067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206248"/>
          <a:ext cx="838200" cy="10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85579</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944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15067</xdr:rowOff>
    </xdr:from>
    <xdr:to>
      <xdr:col>50</xdr:col>
      <xdr:colOff>114300</xdr:colOff>
      <xdr:row>77</xdr:row>
      <xdr:rowOff>28417</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216717"/>
          <a:ext cx="889000" cy="1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169628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285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135403</xdr:rowOff>
    </xdr:from>
    <xdr:to>
      <xdr:col>45</xdr:col>
      <xdr:colOff>177800</xdr:colOff>
      <xdr:row>77</xdr:row>
      <xdr:rowOff>28417</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3165603"/>
          <a:ext cx="889000" cy="6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1378</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135403</xdr:rowOff>
    </xdr:from>
    <xdr:to>
      <xdr:col>41</xdr:col>
      <xdr:colOff>50800</xdr:colOff>
      <xdr:row>77</xdr:row>
      <xdr:rowOff>141987</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165603"/>
          <a:ext cx="889000" cy="178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23801</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65295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125248</xdr:rowOff>
    </xdr:from>
    <xdr:to>
      <xdr:col>55</xdr:col>
      <xdr:colOff>50800</xdr:colOff>
      <xdr:row>77</xdr:row>
      <xdr:rowOff>55398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15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103675</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133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135717</xdr:rowOff>
    </xdr:from>
    <xdr:to>
      <xdr:col>50</xdr:col>
      <xdr:colOff>165100</xdr:colOff>
      <xdr:row>77</xdr:row>
      <xdr:rowOff>65867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16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56994</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258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149067</xdr:rowOff>
    </xdr:from>
    <xdr:to>
      <xdr:col>46</xdr:col>
      <xdr:colOff>38100</xdr:colOff>
      <xdr:row>77</xdr:row>
      <xdr:rowOff>79217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17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70344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3271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84603</xdr:rowOff>
    </xdr:from>
    <xdr:to>
      <xdr:col>41</xdr:col>
      <xdr:colOff>101600</xdr:colOff>
      <xdr:row>77</xdr:row>
      <xdr:rowOff>14753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11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31280</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2890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91187</xdr:rowOff>
    </xdr:from>
    <xdr:to>
      <xdr:col>36</xdr:col>
      <xdr:colOff>165100</xdr:colOff>
      <xdr:row>78</xdr:row>
      <xdr:rowOff>21337</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29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12464</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38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114196</xdr:rowOff>
    </xdr:from>
    <xdr:to>
      <xdr:col>55</xdr:col>
      <xdr:colOff>0</xdr:colOff>
      <xdr:row>97</xdr:row>
      <xdr:rowOff>124377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744846"/>
          <a:ext cx="838200" cy="10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11932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471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114196</xdr:rowOff>
    </xdr:from>
    <xdr:to>
      <xdr:col>50</xdr:col>
      <xdr:colOff>114300</xdr:colOff>
      <xdr:row>98</xdr:row>
      <xdr:rowOff>4993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744846"/>
          <a:ext cx="889000" cy="62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111106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39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4993</xdr:rowOff>
    </xdr:from>
    <xdr:to>
      <xdr:col>45</xdr:col>
      <xdr:colOff>177800</xdr:colOff>
      <xdr:row>98</xdr:row>
      <xdr:rowOff>32776</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807093"/>
          <a:ext cx="889000" cy="27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157832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44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12057</xdr:rowOff>
    </xdr:from>
    <xdr:to>
      <xdr:col>41</xdr:col>
      <xdr:colOff>50800</xdr:colOff>
      <xdr:row>98</xdr:row>
      <xdr:rowOff>32776</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814157"/>
          <a:ext cx="889000" cy="20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161140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73577</xdr:rowOff>
    </xdr:from>
    <xdr:to>
      <xdr:col>55</xdr:col>
      <xdr:colOff>50800</xdr:colOff>
      <xdr:row>98</xdr:row>
      <xdr:rowOff>3727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704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159954</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619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63396</xdr:rowOff>
    </xdr:from>
    <xdr:to>
      <xdr:col>50</xdr:col>
      <xdr:colOff>165100</xdr:colOff>
      <xdr:row>97</xdr:row>
      <xdr:rowOff>164996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694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156123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786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125643</xdr:rowOff>
    </xdr:from>
    <xdr:to>
      <xdr:col>46</xdr:col>
      <xdr:colOff>38100</xdr:colOff>
      <xdr:row>98</xdr:row>
      <xdr:rowOff>55793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756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46920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849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153426</xdr:rowOff>
    </xdr:from>
    <xdr:to>
      <xdr:col>41</xdr:col>
      <xdr:colOff>101600</xdr:colOff>
      <xdr:row>98</xdr:row>
      <xdr:rowOff>83576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784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74703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876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132707</xdr:rowOff>
    </xdr:from>
    <xdr:to>
      <xdr:col>36</xdr:col>
      <xdr:colOff>165100</xdr:colOff>
      <xdr:row>98</xdr:row>
      <xdr:rowOff>62857</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76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53984</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856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105525</xdr:rowOff>
    </xdr:from>
    <xdr:to>
      <xdr:col>85</xdr:col>
      <xdr:colOff>127000</xdr:colOff>
      <xdr:row>39</xdr:row>
      <xdr:rowOff>9017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620625"/>
          <a:ext cx="838200" cy="74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9017</xdr:rowOff>
    </xdr:from>
    <xdr:to>
      <xdr:col>81</xdr:col>
      <xdr:colOff>50800</xdr:colOff>
      <xdr:row>39</xdr:row>
      <xdr:rowOff>13398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695567"/>
          <a:ext cx="8890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13398</xdr:rowOff>
    </xdr:from>
    <xdr:to>
      <xdr:col>76</xdr:col>
      <xdr:colOff>114300</xdr:colOff>
      <xdr:row>39</xdr:row>
      <xdr:rowOff>17666</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699948"/>
          <a:ext cx="889000" cy="4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13170</xdr:rowOff>
    </xdr:from>
    <xdr:to>
      <xdr:col>71</xdr:col>
      <xdr:colOff>177800</xdr:colOff>
      <xdr:row>39</xdr:row>
      <xdr:rowOff>17666</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699720"/>
          <a:ext cx="889000" cy="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165803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150525</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32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54725</xdr:rowOff>
    </xdr:from>
    <xdr:to>
      <xdr:col>85</xdr:col>
      <xdr:colOff>177800</xdr:colOff>
      <xdr:row>38</xdr:row>
      <xdr:rowOff>156325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56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141102</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84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129667</xdr:rowOff>
    </xdr:from>
    <xdr:to>
      <xdr:col>81</xdr:col>
      <xdr:colOff>101600</xdr:colOff>
      <xdr:row>39</xdr:row>
      <xdr:rowOff>59817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644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50944</xdr:rowOff>
    </xdr:from>
    <xdr:ext cx="378565"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92017" y="67374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134048</xdr:rowOff>
    </xdr:from>
    <xdr:to>
      <xdr:col>76</xdr:col>
      <xdr:colOff>165100</xdr:colOff>
      <xdr:row>39</xdr:row>
      <xdr:rowOff>64198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649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55325</xdr:rowOff>
    </xdr:from>
    <xdr:ext cx="378565"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403017" y="67418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138316</xdr:rowOff>
    </xdr:from>
    <xdr:to>
      <xdr:col>72</xdr:col>
      <xdr:colOff>38100</xdr:colOff>
      <xdr:row>39</xdr:row>
      <xdr:rowOff>68466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65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59593</xdr:rowOff>
    </xdr:from>
    <xdr:ext cx="378565"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514017" y="6746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133820</xdr:rowOff>
    </xdr:from>
    <xdr:to>
      <xdr:col>67</xdr:col>
      <xdr:colOff>101600</xdr:colOff>
      <xdr:row>39</xdr:row>
      <xdr:rowOff>63970</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64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55097</xdr:rowOff>
    </xdr:from>
    <xdr:ext cx="378565"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625017" y="6741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84194</xdr:rowOff>
    </xdr:from>
    <xdr:to>
      <xdr:col>85</xdr:col>
      <xdr:colOff>127000</xdr:colOff>
      <xdr:row>57</xdr:row>
      <xdr:rowOff>85358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5481300" y="9856844"/>
          <a:ext cx="838200" cy="1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97158</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26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84194</xdr:rowOff>
    </xdr:from>
    <xdr:to>
      <xdr:col>81</xdr:col>
      <xdr:colOff>50800</xdr:colOff>
      <xdr:row>57</xdr:row>
      <xdr:rowOff>87394</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856844"/>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80916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64240</xdr:rowOff>
    </xdr:from>
    <xdr:to>
      <xdr:col>76</xdr:col>
      <xdr:colOff>114300</xdr:colOff>
      <xdr:row>57</xdr:row>
      <xdr:rowOff>87394</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836890"/>
          <a:ext cx="889000" cy="2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98007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5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64240</xdr:rowOff>
    </xdr:from>
    <xdr:to>
      <xdr:col>71</xdr:col>
      <xdr:colOff>177800</xdr:colOff>
      <xdr:row>58</xdr:row>
      <xdr:rowOff>1419</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836890"/>
          <a:ext cx="889000" cy="108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123044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29786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34558</xdr:rowOff>
    </xdr:from>
    <xdr:to>
      <xdr:col>85</xdr:col>
      <xdr:colOff>177800</xdr:colOff>
      <xdr:row>57</xdr:row>
      <xdr:rowOff>136158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807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12985</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785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33394</xdr:rowOff>
    </xdr:from>
    <xdr:to>
      <xdr:col>81</xdr:col>
      <xdr:colOff>101600</xdr:colOff>
      <xdr:row>57</xdr:row>
      <xdr:rowOff>134994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806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126121</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898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36594</xdr:rowOff>
    </xdr:from>
    <xdr:to>
      <xdr:col>76</xdr:col>
      <xdr:colOff>165100</xdr:colOff>
      <xdr:row>57</xdr:row>
      <xdr:rowOff>138194</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809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129321</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90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13440</xdr:rowOff>
    </xdr:from>
    <xdr:to>
      <xdr:col>72</xdr:col>
      <xdr:colOff>38100</xdr:colOff>
      <xdr:row>57</xdr:row>
      <xdr:rowOff>115040</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78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106167</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87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122069</xdr:rowOff>
    </xdr:from>
    <xdr:to>
      <xdr:col>67</xdr:col>
      <xdr:colOff>101600</xdr:colOff>
      <xdr:row>58</xdr:row>
      <xdr:rowOff>52219</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89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43346</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987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45669</xdr:rowOff>
    </xdr:from>
    <xdr:to>
      <xdr:col>85</xdr:col>
      <xdr:colOff>127000</xdr:colOff>
      <xdr:row>97</xdr:row>
      <xdr:rowOff>46126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676319"/>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86555</xdr:rowOff>
    </xdr:from>
    <xdr:ext cx="469744"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74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43002</xdr:rowOff>
    </xdr:from>
    <xdr:to>
      <xdr:col>81</xdr:col>
      <xdr:colOff>50800</xdr:colOff>
      <xdr:row>97</xdr:row>
      <xdr:rowOff>46126</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673652"/>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153916</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46428" y="16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19762</xdr:rowOff>
    </xdr:from>
    <xdr:to>
      <xdr:col>76</xdr:col>
      <xdr:colOff>114300</xdr:colOff>
      <xdr:row>97</xdr:row>
      <xdr:rowOff>43002</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650412"/>
          <a:ext cx="889000" cy="23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32605</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57428" y="1632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153036</xdr:rowOff>
    </xdr:from>
    <xdr:to>
      <xdr:col>71</xdr:col>
      <xdr:colOff>177800</xdr:colOff>
      <xdr:row>97</xdr:row>
      <xdr:rowOff>19762</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269336"/>
          <a:ext cx="889000" cy="381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130827</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68428" y="1624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135983</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79428" y="1659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166319</xdr:rowOff>
    </xdr:from>
    <xdr:to>
      <xdr:col>85</xdr:col>
      <xdr:colOff>177800</xdr:colOff>
      <xdr:row>97</xdr:row>
      <xdr:rowOff>96469</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62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144746</xdr:rowOff>
    </xdr:from>
    <xdr:ext cx="469744"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60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166776</xdr:rowOff>
    </xdr:from>
    <xdr:to>
      <xdr:col>81</xdr:col>
      <xdr:colOff>101600</xdr:colOff>
      <xdr:row>97</xdr:row>
      <xdr:rowOff>96926</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625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88053</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46428" y="16718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163652</xdr:rowOff>
    </xdr:from>
    <xdr:to>
      <xdr:col>76</xdr:col>
      <xdr:colOff>165100</xdr:colOff>
      <xdr:row>97</xdr:row>
      <xdr:rowOff>93802</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62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84929</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57428" y="16715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140412</xdr:rowOff>
    </xdr:from>
    <xdr:to>
      <xdr:col>72</xdr:col>
      <xdr:colOff>38100</xdr:colOff>
      <xdr:row>97</xdr:row>
      <xdr:rowOff>70562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599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61689</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68428" y="16692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102236</xdr:rowOff>
    </xdr:from>
    <xdr:to>
      <xdr:col>67</xdr:col>
      <xdr:colOff>101600</xdr:colOff>
      <xdr:row>95</xdr:row>
      <xdr:rowOff>32386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21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48913</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79428" y="15993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総務費</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の構成比は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ポイント増加しており、増減率は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28.2%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上昇している。これは、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財政調整基金積立金</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9,500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、住民情報・福祉総合システム運営経費</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8,800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万円の増によるものである。</a:t>
          </a:r>
          <a:endParaRPr lang="ja-JP" altLang="ja-JP" sz="14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土木</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費の構成比は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しており、増減率</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している。これは、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上板橋駅南口駅前地区事業経費</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1,300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大山町クロスポイント周辺地区事業経費</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6,8900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によるものである。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令和６年度末の財政調整基金残高は前年度比で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百万円の増となったため、標準財政規模が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百万円増となったものの、標準財政規模比は前年度比で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2.49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　</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実質収支額は前年度比で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百万円増となり、標準財政規模も増であるものの標準財政規模比は前年度比で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2.92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令和６年度の連結実質収支額（黒字額）は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132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百万円で対前年度比で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百万円の増となり、標準財政規模も増であるものの連結実質赤字比率は△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8.42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2.70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280748881</v>
      </c>
      <c r="BO4" s="358"/>
      <c r="BP4" s="358"/>
      <c r="BQ4" s="358"/>
      <c r="BR4" s="358"/>
      <c r="BS4" s="358"/>
      <c r="BT4" s="358"/>
      <c r="BU4" s="359"/>
      <c r="BV4" s="357">
        <v>264646696</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7.4</v>
      </c>
      <c r="CU4" s="364"/>
      <c r="CV4" s="364"/>
      <c r="CW4" s="364"/>
      <c r="CX4" s="364"/>
      <c r="CY4" s="364"/>
      <c r="CZ4" s="364"/>
      <c r="DA4" s="365"/>
      <c r="DB4" s="363">
        <v>4.5</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268335964</v>
      </c>
      <c r="BO5" s="395"/>
      <c r="BP5" s="395"/>
      <c r="BQ5" s="395"/>
      <c r="BR5" s="395"/>
      <c r="BS5" s="395"/>
      <c r="BT5" s="395"/>
      <c r="BU5" s="396"/>
      <c r="BV5" s="394">
        <v>257696543</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74.8</v>
      </c>
      <c r="CU5" s="392"/>
      <c r="CV5" s="392"/>
      <c r="CW5" s="392"/>
      <c r="CX5" s="392"/>
      <c r="CY5" s="392"/>
      <c r="CZ5" s="392"/>
      <c r="DA5" s="393"/>
      <c r="DB5" s="391">
        <v>75.8</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98</v>
      </c>
      <c r="AV6" s="427"/>
      <c r="AW6" s="427"/>
      <c r="AX6" s="427"/>
      <c r="AY6" s="428" t="s">
        <v>99</v>
      </c>
      <c r="AZ6" s="429"/>
      <c r="BA6" s="429"/>
      <c r="BB6" s="429"/>
      <c r="BC6" s="429"/>
      <c r="BD6" s="429"/>
      <c r="BE6" s="429"/>
      <c r="BF6" s="429"/>
      <c r="BG6" s="429"/>
      <c r="BH6" s="429"/>
      <c r="BI6" s="429"/>
      <c r="BJ6" s="429"/>
      <c r="BK6" s="429"/>
      <c r="BL6" s="429"/>
      <c r="BM6" s="430"/>
      <c r="BN6" s="394">
        <v>12412917</v>
      </c>
      <c r="BO6" s="395"/>
      <c r="BP6" s="395"/>
      <c r="BQ6" s="395"/>
      <c r="BR6" s="395"/>
      <c r="BS6" s="395"/>
      <c r="BT6" s="395"/>
      <c r="BU6" s="396"/>
      <c r="BV6" s="394">
        <v>6950153</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74.8</v>
      </c>
      <c r="CU6" s="432"/>
      <c r="CV6" s="432"/>
      <c r="CW6" s="432"/>
      <c r="CX6" s="432"/>
      <c r="CY6" s="432"/>
      <c r="CZ6" s="432"/>
      <c r="DA6" s="433"/>
      <c r="DB6" s="431">
        <v>75.8</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98</v>
      </c>
      <c r="AV7" s="427"/>
      <c r="AW7" s="427"/>
      <c r="AX7" s="427"/>
      <c r="AY7" s="428" t="s">
        <v>102</v>
      </c>
      <c r="AZ7" s="429"/>
      <c r="BA7" s="429"/>
      <c r="BB7" s="429"/>
      <c r="BC7" s="429"/>
      <c r="BD7" s="429"/>
      <c r="BE7" s="429"/>
      <c r="BF7" s="429"/>
      <c r="BG7" s="429"/>
      <c r="BH7" s="429"/>
      <c r="BI7" s="429"/>
      <c r="BJ7" s="429"/>
      <c r="BK7" s="429"/>
      <c r="BL7" s="429"/>
      <c r="BM7" s="430"/>
      <c r="BN7" s="394">
        <v>805179</v>
      </c>
      <c r="BO7" s="395"/>
      <c r="BP7" s="395"/>
      <c r="BQ7" s="395"/>
      <c r="BR7" s="395"/>
      <c r="BS7" s="395"/>
      <c r="BT7" s="395"/>
      <c r="BU7" s="396"/>
      <c r="BV7" s="394">
        <v>367366</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156961693</v>
      </c>
      <c r="CU7" s="395"/>
      <c r="CV7" s="395"/>
      <c r="CW7" s="395"/>
      <c r="CX7" s="395"/>
      <c r="CY7" s="395"/>
      <c r="CZ7" s="395"/>
      <c r="DA7" s="396"/>
      <c r="DB7" s="394">
        <v>147051346</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11607738</v>
      </c>
      <c r="BO8" s="395"/>
      <c r="BP8" s="395"/>
      <c r="BQ8" s="395"/>
      <c r="BR8" s="395"/>
      <c r="BS8" s="395"/>
      <c r="BT8" s="395"/>
      <c r="BU8" s="396"/>
      <c r="BV8" s="394">
        <v>6582787</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0.43</v>
      </c>
      <c r="CU8" s="435"/>
      <c r="CV8" s="435"/>
      <c r="CW8" s="435"/>
      <c r="CX8" s="435"/>
      <c r="CY8" s="435"/>
      <c r="CZ8" s="435"/>
      <c r="DA8" s="436"/>
      <c r="DB8" s="434">
        <v>0.43</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584483</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5024951</v>
      </c>
      <c r="BO9" s="395"/>
      <c r="BP9" s="395"/>
      <c r="BQ9" s="395"/>
      <c r="BR9" s="395"/>
      <c r="BS9" s="395"/>
      <c r="BT9" s="395"/>
      <c r="BU9" s="396"/>
      <c r="BV9" s="394">
        <v>-3598114</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1.4</v>
      </c>
      <c r="CU9" s="392"/>
      <c r="CV9" s="392"/>
      <c r="CW9" s="392"/>
      <c r="CX9" s="392"/>
      <c r="CY9" s="392"/>
      <c r="CZ9" s="392"/>
      <c r="DA9" s="393"/>
      <c r="DB9" s="391">
        <v>1.4</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561916</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10939203</v>
      </c>
      <c r="BO10" s="395"/>
      <c r="BP10" s="395"/>
      <c r="BQ10" s="395"/>
      <c r="BR10" s="395"/>
      <c r="BS10" s="395"/>
      <c r="BT10" s="395"/>
      <c r="BU10" s="396"/>
      <c r="BV10" s="394">
        <v>5544304</v>
      </c>
      <c r="BW10" s="395"/>
      <c r="BX10" s="395"/>
      <c r="BY10" s="395"/>
      <c r="BZ10" s="395"/>
      <c r="CA10" s="395"/>
      <c r="CB10" s="395"/>
      <c r="CC10" s="39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578914</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4951876</v>
      </c>
      <c r="BO12" s="395"/>
      <c r="BP12" s="395"/>
      <c r="BQ12" s="395"/>
      <c r="BR12" s="395"/>
      <c r="BS12" s="395"/>
      <c r="BT12" s="395"/>
      <c r="BU12" s="396"/>
      <c r="BV12" s="394">
        <v>2321452</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2"/>
      <c r="M13" s="485" t="s">
        <v>130</v>
      </c>
      <c r="N13" s="486"/>
      <c r="O13" s="486"/>
      <c r="P13" s="486"/>
      <c r="Q13" s="487"/>
      <c r="R13" s="478">
        <v>541433</v>
      </c>
      <c r="S13" s="479"/>
      <c r="T13" s="479"/>
      <c r="U13" s="479"/>
      <c r="V13" s="480"/>
      <c r="W13" s="410" t="s">
        <v>131</v>
      </c>
      <c r="X13" s="411"/>
      <c r="Y13" s="411"/>
      <c r="Z13" s="411"/>
      <c r="AA13" s="411"/>
      <c r="AB13" s="401"/>
      <c r="AC13" s="445">
        <v>309</v>
      </c>
      <c r="AD13" s="446"/>
      <c r="AE13" s="446"/>
      <c r="AF13" s="446"/>
      <c r="AG13" s="488"/>
      <c r="AH13" s="445">
        <v>334</v>
      </c>
      <c r="AI13" s="446"/>
      <c r="AJ13" s="446"/>
      <c r="AK13" s="446"/>
      <c r="AL13" s="447"/>
      <c r="AM13" s="423" t="s">
        <v>132</v>
      </c>
      <c r="AN13" s="424"/>
      <c r="AO13" s="424"/>
      <c r="AP13" s="424"/>
      <c r="AQ13" s="424"/>
      <c r="AR13" s="424"/>
      <c r="AS13" s="424"/>
      <c r="AT13" s="425"/>
      <c r="AU13" s="426" t="s">
        <v>98</v>
      </c>
      <c r="AV13" s="427"/>
      <c r="AW13" s="427"/>
      <c r="AX13" s="427"/>
      <c r="AY13" s="428" t="s">
        <v>133</v>
      </c>
      <c r="AZ13" s="429"/>
      <c r="BA13" s="429"/>
      <c r="BB13" s="429"/>
      <c r="BC13" s="429"/>
      <c r="BD13" s="429"/>
      <c r="BE13" s="429"/>
      <c r="BF13" s="429"/>
      <c r="BG13" s="429"/>
      <c r="BH13" s="429"/>
      <c r="BI13" s="429"/>
      <c r="BJ13" s="429"/>
      <c r="BK13" s="429"/>
      <c r="BL13" s="429"/>
      <c r="BM13" s="430"/>
      <c r="BN13" s="394">
        <v>11012278</v>
      </c>
      <c r="BO13" s="395"/>
      <c r="BP13" s="395"/>
      <c r="BQ13" s="395"/>
      <c r="BR13" s="395"/>
      <c r="BS13" s="395"/>
      <c r="BT13" s="395"/>
      <c r="BU13" s="396"/>
      <c r="BV13" s="394">
        <v>-375262</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-2.6</v>
      </c>
      <c r="CU13" s="392"/>
      <c r="CV13" s="392"/>
      <c r="CW13" s="392"/>
      <c r="CX13" s="392"/>
      <c r="CY13" s="392"/>
      <c r="CZ13" s="392"/>
      <c r="DA13" s="393"/>
      <c r="DB13" s="391">
        <v>-3.4</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572927</v>
      </c>
      <c r="S14" s="479"/>
      <c r="T14" s="479"/>
      <c r="U14" s="479"/>
      <c r="V14" s="480"/>
      <c r="W14" s="384"/>
      <c r="X14" s="385"/>
      <c r="Y14" s="385"/>
      <c r="Z14" s="385"/>
      <c r="AA14" s="385"/>
      <c r="AB14" s="374"/>
      <c r="AC14" s="481">
        <v>0.1</v>
      </c>
      <c r="AD14" s="482"/>
      <c r="AE14" s="482"/>
      <c r="AF14" s="482"/>
      <c r="AG14" s="483"/>
      <c r="AH14" s="481">
        <v>0.2</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2"/>
      <c r="M15" s="485" t="s">
        <v>130</v>
      </c>
      <c r="N15" s="486"/>
      <c r="O15" s="486"/>
      <c r="P15" s="486"/>
      <c r="Q15" s="487"/>
      <c r="R15" s="478">
        <v>540576</v>
      </c>
      <c r="S15" s="479"/>
      <c r="T15" s="479"/>
      <c r="U15" s="479"/>
      <c r="V15" s="480"/>
      <c r="W15" s="410" t="s">
        <v>137</v>
      </c>
      <c r="X15" s="411"/>
      <c r="Y15" s="411"/>
      <c r="Z15" s="411"/>
      <c r="AA15" s="411"/>
      <c r="AB15" s="401"/>
      <c r="AC15" s="445">
        <v>35923</v>
      </c>
      <c r="AD15" s="446"/>
      <c r="AE15" s="446"/>
      <c r="AF15" s="446"/>
      <c r="AG15" s="488"/>
      <c r="AH15" s="445">
        <v>38103</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62479045</v>
      </c>
      <c r="BO15" s="358"/>
      <c r="BP15" s="358"/>
      <c r="BQ15" s="358"/>
      <c r="BR15" s="358"/>
      <c r="BS15" s="358"/>
      <c r="BT15" s="358"/>
      <c r="BU15" s="359"/>
      <c r="BV15" s="357">
        <v>59825838</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15.9</v>
      </c>
      <c r="AD16" s="482"/>
      <c r="AE16" s="482"/>
      <c r="AF16" s="482"/>
      <c r="AG16" s="483"/>
      <c r="AH16" s="481">
        <v>18.2</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148538618</v>
      </c>
      <c r="BO16" s="395"/>
      <c r="BP16" s="395"/>
      <c r="BQ16" s="395"/>
      <c r="BR16" s="395"/>
      <c r="BS16" s="395"/>
      <c r="BT16" s="395"/>
      <c r="BU16" s="396"/>
      <c r="BV16" s="394">
        <v>139178148</v>
      </c>
      <c r="BW16" s="395"/>
      <c r="BX16" s="395"/>
      <c r="BY16" s="395"/>
      <c r="BZ16" s="395"/>
      <c r="CA16" s="395"/>
      <c r="CB16" s="395"/>
      <c r="CC16" s="396"/>
      <c r="CD16" s="176"/>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77"/>
      <c r="M17" s="505" t="s">
        <v>143</v>
      </c>
      <c r="N17" s="506"/>
      <c r="O17" s="506"/>
      <c r="P17" s="506"/>
      <c r="Q17" s="507"/>
      <c r="R17" s="500" t="s">
        <v>144</v>
      </c>
      <c r="S17" s="501"/>
      <c r="T17" s="501"/>
      <c r="U17" s="501"/>
      <c r="V17" s="502"/>
      <c r="W17" s="410" t="s">
        <v>145</v>
      </c>
      <c r="X17" s="411"/>
      <c r="Y17" s="411"/>
      <c r="Z17" s="411"/>
      <c r="AA17" s="411"/>
      <c r="AB17" s="401"/>
      <c r="AC17" s="445">
        <v>189457</v>
      </c>
      <c r="AD17" s="446"/>
      <c r="AE17" s="446"/>
      <c r="AF17" s="446"/>
      <c r="AG17" s="488"/>
      <c r="AH17" s="445">
        <v>171317</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156961693</v>
      </c>
      <c r="BO17" s="395"/>
      <c r="BP17" s="395"/>
      <c r="BQ17" s="395"/>
      <c r="BR17" s="395"/>
      <c r="BS17" s="395"/>
      <c r="BT17" s="395"/>
      <c r="BU17" s="396"/>
      <c r="BV17" s="394">
        <v>147051346</v>
      </c>
      <c r="BW17" s="395"/>
      <c r="BX17" s="395"/>
      <c r="BY17" s="395"/>
      <c r="BZ17" s="395"/>
      <c r="CA17" s="395"/>
      <c r="CB17" s="395"/>
      <c r="CC17" s="396"/>
      <c r="CD17" s="176"/>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32.22</v>
      </c>
      <c r="M18" s="518"/>
      <c r="N18" s="518"/>
      <c r="O18" s="518"/>
      <c r="P18" s="518"/>
      <c r="Q18" s="518"/>
      <c r="R18" s="519"/>
      <c r="S18" s="519"/>
      <c r="T18" s="519"/>
      <c r="U18" s="519"/>
      <c r="V18" s="520"/>
      <c r="W18" s="412"/>
      <c r="X18" s="413"/>
      <c r="Y18" s="413"/>
      <c r="Z18" s="413"/>
      <c r="AA18" s="413"/>
      <c r="AB18" s="404"/>
      <c r="AC18" s="521">
        <v>83.9</v>
      </c>
      <c r="AD18" s="522"/>
      <c r="AE18" s="522"/>
      <c r="AF18" s="522"/>
      <c r="AG18" s="523"/>
      <c r="AH18" s="521">
        <v>81.7</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120240262</v>
      </c>
      <c r="BO18" s="395"/>
      <c r="BP18" s="395"/>
      <c r="BQ18" s="395"/>
      <c r="BR18" s="395"/>
      <c r="BS18" s="395"/>
      <c r="BT18" s="395"/>
      <c r="BU18" s="396"/>
      <c r="BV18" s="394">
        <v>113810634</v>
      </c>
      <c r="BW18" s="395"/>
      <c r="BX18" s="395"/>
      <c r="BY18" s="395"/>
      <c r="BZ18" s="395"/>
      <c r="CA18" s="395"/>
      <c r="CB18" s="395"/>
      <c r="CC18" s="396"/>
      <c r="CD18" s="176"/>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18140</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187313212</v>
      </c>
      <c r="BO19" s="395"/>
      <c r="BP19" s="395"/>
      <c r="BQ19" s="395"/>
      <c r="BR19" s="395"/>
      <c r="BS19" s="395"/>
      <c r="BT19" s="395"/>
      <c r="BU19" s="396"/>
      <c r="BV19" s="394">
        <v>179057721</v>
      </c>
      <c r="BW19" s="395"/>
      <c r="BX19" s="395"/>
      <c r="BY19" s="395"/>
      <c r="BZ19" s="395"/>
      <c r="CA19" s="395"/>
      <c r="CB19" s="395"/>
      <c r="CC19" s="396"/>
      <c r="CD19" s="176"/>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314446</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6"/>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6"/>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26741529</v>
      </c>
      <c r="BO22" s="358"/>
      <c r="BP22" s="358"/>
      <c r="BQ22" s="358"/>
      <c r="BR22" s="358"/>
      <c r="BS22" s="358"/>
      <c r="BT22" s="358"/>
      <c r="BU22" s="359"/>
      <c r="BV22" s="357">
        <v>27408436</v>
      </c>
      <c r="BW22" s="358"/>
      <c r="BX22" s="358"/>
      <c r="BY22" s="358"/>
      <c r="BZ22" s="358"/>
      <c r="CA22" s="358"/>
      <c r="CB22" s="358"/>
      <c r="CC22" s="359"/>
      <c r="CD22" s="176"/>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20046571</v>
      </c>
      <c r="BO23" s="395"/>
      <c r="BP23" s="395"/>
      <c r="BQ23" s="395"/>
      <c r="BR23" s="395"/>
      <c r="BS23" s="395"/>
      <c r="BT23" s="395"/>
      <c r="BU23" s="396"/>
      <c r="BV23" s="394">
        <v>20086078</v>
      </c>
      <c r="BW23" s="395"/>
      <c r="BX23" s="395"/>
      <c r="BY23" s="395"/>
      <c r="BZ23" s="395"/>
      <c r="CA23" s="395"/>
      <c r="CB23" s="395"/>
      <c r="CC23" s="396"/>
      <c r="CD23" s="176"/>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11390</v>
      </c>
      <c r="R24" s="446"/>
      <c r="S24" s="446"/>
      <c r="T24" s="446"/>
      <c r="U24" s="446"/>
      <c r="V24" s="488"/>
      <c r="W24" s="540"/>
      <c r="X24" s="541"/>
      <c r="Y24" s="542"/>
      <c r="Z24" s="444" t="s">
        <v>162</v>
      </c>
      <c r="AA24" s="424"/>
      <c r="AB24" s="424"/>
      <c r="AC24" s="424"/>
      <c r="AD24" s="424"/>
      <c r="AE24" s="424"/>
      <c r="AF24" s="424"/>
      <c r="AG24" s="425"/>
      <c r="AH24" s="445">
        <v>3594</v>
      </c>
      <c r="AI24" s="446"/>
      <c r="AJ24" s="446"/>
      <c r="AK24" s="446"/>
      <c r="AL24" s="488"/>
      <c r="AM24" s="445">
        <v>10505262</v>
      </c>
      <c r="AN24" s="446"/>
      <c r="AO24" s="446"/>
      <c r="AP24" s="446"/>
      <c r="AQ24" s="446"/>
      <c r="AR24" s="488"/>
      <c r="AS24" s="445">
        <v>2923</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26741529</v>
      </c>
      <c r="BO24" s="395"/>
      <c r="BP24" s="395"/>
      <c r="BQ24" s="395"/>
      <c r="BR24" s="395"/>
      <c r="BS24" s="395"/>
      <c r="BT24" s="395"/>
      <c r="BU24" s="396"/>
      <c r="BV24" s="394">
        <v>27408436</v>
      </c>
      <c r="BW24" s="395"/>
      <c r="BX24" s="395"/>
      <c r="BY24" s="395"/>
      <c r="BZ24" s="395"/>
      <c r="CA24" s="395"/>
      <c r="CB24" s="395"/>
      <c r="CC24" s="396"/>
      <c r="CD24" s="176"/>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9130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25570403</v>
      </c>
      <c r="BO25" s="358"/>
      <c r="BP25" s="358"/>
      <c r="BQ25" s="358"/>
      <c r="BR25" s="358"/>
      <c r="BS25" s="358"/>
      <c r="BT25" s="358"/>
      <c r="BU25" s="359"/>
      <c r="BV25" s="357">
        <v>17506753</v>
      </c>
      <c r="BW25" s="358"/>
      <c r="BX25" s="358"/>
      <c r="BY25" s="358"/>
      <c r="BZ25" s="358"/>
      <c r="CA25" s="358"/>
      <c r="CB25" s="358"/>
      <c r="CC25" s="359"/>
      <c r="CD25" s="176"/>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8380</v>
      </c>
      <c r="R26" s="446"/>
      <c r="S26" s="446"/>
      <c r="T26" s="446"/>
      <c r="U26" s="446"/>
      <c r="V26" s="488"/>
      <c r="W26" s="540"/>
      <c r="X26" s="541"/>
      <c r="Y26" s="542"/>
      <c r="Z26" s="444" t="s">
        <v>168</v>
      </c>
      <c r="AA26" s="546"/>
      <c r="AB26" s="546"/>
      <c r="AC26" s="546"/>
      <c r="AD26" s="546"/>
      <c r="AE26" s="546"/>
      <c r="AF26" s="546"/>
      <c r="AG26" s="547"/>
      <c r="AH26" s="445">
        <v>312</v>
      </c>
      <c r="AI26" s="446"/>
      <c r="AJ26" s="446"/>
      <c r="AK26" s="446"/>
      <c r="AL26" s="488"/>
      <c r="AM26" s="445">
        <v>900744</v>
      </c>
      <c r="AN26" s="446"/>
      <c r="AO26" s="446"/>
      <c r="AP26" s="446"/>
      <c r="AQ26" s="446"/>
      <c r="AR26" s="488"/>
      <c r="AS26" s="445">
        <v>2887</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600000</v>
      </c>
      <c r="BO26" s="395"/>
      <c r="BP26" s="395"/>
      <c r="BQ26" s="395"/>
      <c r="BR26" s="395"/>
      <c r="BS26" s="395"/>
      <c r="BT26" s="395"/>
      <c r="BU26" s="396"/>
      <c r="BV26" s="394">
        <v>600000</v>
      </c>
      <c r="BW26" s="395"/>
      <c r="BX26" s="395"/>
      <c r="BY26" s="395"/>
      <c r="BZ26" s="395"/>
      <c r="CA26" s="395"/>
      <c r="CB26" s="395"/>
      <c r="CC26" s="396"/>
      <c r="CD26" s="176"/>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9130</v>
      </c>
      <c r="R27" s="446"/>
      <c r="S27" s="446"/>
      <c r="T27" s="446"/>
      <c r="U27" s="446"/>
      <c r="V27" s="488"/>
      <c r="W27" s="540"/>
      <c r="X27" s="541"/>
      <c r="Y27" s="542"/>
      <c r="Z27" s="444" t="s">
        <v>171</v>
      </c>
      <c r="AA27" s="424"/>
      <c r="AB27" s="424"/>
      <c r="AC27" s="424"/>
      <c r="AD27" s="424"/>
      <c r="AE27" s="424"/>
      <c r="AF27" s="424"/>
      <c r="AG27" s="425"/>
      <c r="AH27" s="445">
        <v>14</v>
      </c>
      <c r="AI27" s="446"/>
      <c r="AJ27" s="446"/>
      <c r="AK27" s="446"/>
      <c r="AL27" s="488"/>
      <c r="AM27" s="445">
        <v>52969</v>
      </c>
      <c r="AN27" s="446"/>
      <c r="AO27" s="446"/>
      <c r="AP27" s="446"/>
      <c r="AQ27" s="446"/>
      <c r="AR27" s="488"/>
      <c r="AS27" s="445">
        <v>3784</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7850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36761962</v>
      </c>
      <c r="BO28" s="358"/>
      <c r="BP28" s="358"/>
      <c r="BQ28" s="358"/>
      <c r="BR28" s="358"/>
      <c r="BS28" s="358"/>
      <c r="BT28" s="358"/>
      <c r="BU28" s="359"/>
      <c r="BV28" s="357">
        <v>30774635</v>
      </c>
      <c r="BW28" s="358"/>
      <c r="BX28" s="358"/>
      <c r="BY28" s="358"/>
      <c r="BZ28" s="358"/>
      <c r="CA28" s="358"/>
      <c r="CB28" s="358"/>
      <c r="CC28" s="359"/>
      <c r="CD28" s="176"/>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44</v>
      </c>
      <c r="M29" s="446"/>
      <c r="N29" s="446"/>
      <c r="O29" s="446"/>
      <c r="P29" s="488"/>
      <c r="Q29" s="445">
        <v>6020</v>
      </c>
      <c r="R29" s="446"/>
      <c r="S29" s="446"/>
      <c r="T29" s="446"/>
      <c r="U29" s="446"/>
      <c r="V29" s="488"/>
      <c r="W29" s="543"/>
      <c r="X29" s="544"/>
      <c r="Y29" s="545"/>
      <c r="Z29" s="444" t="s">
        <v>177</v>
      </c>
      <c r="AA29" s="424"/>
      <c r="AB29" s="424"/>
      <c r="AC29" s="424"/>
      <c r="AD29" s="424"/>
      <c r="AE29" s="424"/>
      <c r="AF29" s="424"/>
      <c r="AG29" s="425"/>
      <c r="AH29" s="445">
        <v>3608</v>
      </c>
      <c r="AI29" s="446"/>
      <c r="AJ29" s="446"/>
      <c r="AK29" s="446"/>
      <c r="AL29" s="488"/>
      <c r="AM29" s="445">
        <v>10558231</v>
      </c>
      <c r="AN29" s="446"/>
      <c r="AO29" s="446"/>
      <c r="AP29" s="446"/>
      <c r="AQ29" s="446"/>
      <c r="AR29" s="488"/>
      <c r="AS29" s="445">
        <v>2926</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1567790</v>
      </c>
      <c r="BO29" s="395"/>
      <c r="BP29" s="395"/>
      <c r="BQ29" s="395"/>
      <c r="BR29" s="395"/>
      <c r="BS29" s="395"/>
      <c r="BT29" s="395"/>
      <c r="BU29" s="396"/>
      <c r="BV29" s="394">
        <v>1255738</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98</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91177882</v>
      </c>
      <c r="BO30" s="514"/>
      <c r="BP30" s="514"/>
      <c r="BQ30" s="514"/>
      <c r="BR30" s="514"/>
      <c r="BS30" s="514"/>
      <c r="BT30" s="514"/>
      <c r="BU30" s="515"/>
      <c r="BV30" s="513">
        <v>84533601</v>
      </c>
      <c r="BW30" s="514"/>
      <c r="BX30" s="514"/>
      <c r="BY30" s="514"/>
      <c r="BZ30" s="514"/>
      <c r="CA30" s="514"/>
      <c r="CB30" s="514"/>
      <c r="CC30" s="515"/>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6"/>
    </row>
    <row r="33" spans="1:113" ht="13.5" customHeight="1" x14ac:dyDescent="0.2">
      <c r="A33" s="163"/>
      <c r="B33" s="187"/>
      <c r="C33" s="418" t="s">
        <v>186</v>
      </c>
      <c r="D33" s="418"/>
      <c r="E33" s="383" t="s">
        <v>187</v>
      </c>
      <c r="F33" s="383"/>
      <c r="G33" s="383"/>
      <c r="H33" s="383"/>
      <c r="I33" s="383"/>
      <c r="J33" s="383"/>
      <c r="K33" s="383"/>
      <c r="L33" s="383"/>
      <c r="M33" s="383"/>
      <c r="N33" s="383"/>
      <c r="O33" s="383"/>
      <c r="P33" s="383"/>
      <c r="Q33" s="383"/>
      <c r="R33" s="383"/>
      <c r="S33" s="383"/>
      <c r="T33" s="188"/>
      <c r="U33" s="418" t="s">
        <v>186</v>
      </c>
      <c r="V33" s="418"/>
      <c r="W33" s="383" t="s">
        <v>187</v>
      </c>
      <c r="X33" s="383"/>
      <c r="Y33" s="383"/>
      <c r="Z33" s="383"/>
      <c r="AA33" s="383"/>
      <c r="AB33" s="383"/>
      <c r="AC33" s="383"/>
      <c r="AD33" s="383"/>
      <c r="AE33" s="383"/>
      <c r="AF33" s="383"/>
      <c r="AG33" s="383"/>
      <c r="AH33" s="383"/>
      <c r="AI33" s="383"/>
      <c r="AJ33" s="383"/>
      <c r="AK33" s="383"/>
      <c r="AL33" s="188"/>
      <c r="AM33" s="418" t="s">
        <v>186</v>
      </c>
      <c r="AN33" s="418"/>
      <c r="AO33" s="383" t="s">
        <v>187</v>
      </c>
      <c r="AP33" s="383"/>
      <c r="AQ33" s="383"/>
      <c r="AR33" s="383"/>
      <c r="AS33" s="383"/>
      <c r="AT33" s="383"/>
      <c r="AU33" s="383"/>
      <c r="AV33" s="383"/>
      <c r="AW33" s="383"/>
      <c r="AX33" s="383"/>
      <c r="AY33" s="383"/>
      <c r="AZ33" s="383"/>
      <c r="BA33" s="383"/>
      <c r="BB33" s="383"/>
      <c r="BC33" s="383"/>
      <c r="BD33" s="189"/>
      <c r="BE33" s="383" t="s">
        <v>188</v>
      </c>
      <c r="BF33" s="383"/>
      <c r="BG33" s="383" t="s">
        <v>189</v>
      </c>
      <c r="BH33" s="383"/>
      <c r="BI33" s="383"/>
      <c r="BJ33" s="383"/>
      <c r="BK33" s="383"/>
      <c r="BL33" s="383"/>
      <c r="BM33" s="383"/>
      <c r="BN33" s="383"/>
      <c r="BO33" s="383"/>
      <c r="BP33" s="383"/>
      <c r="BQ33" s="383"/>
      <c r="BR33" s="383"/>
      <c r="BS33" s="383"/>
      <c r="BT33" s="383"/>
      <c r="BU33" s="383"/>
      <c r="BV33" s="189"/>
      <c r="BW33" s="418" t="s">
        <v>188</v>
      </c>
      <c r="BX33" s="418"/>
      <c r="BY33" s="383" t="s">
        <v>190</v>
      </c>
      <c r="BZ33" s="383"/>
      <c r="CA33" s="383"/>
      <c r="CB33" s="383"/>
      <c r="CC33" s="383"/>
      <c r="CD33" s="383"/>
      <c r="CE33" s="383"/>
      <c r="CF33" s="383"/>
      <c r="CG33" s="383"/>
      <c r="CH33" s="383"/>
      <c r="CI33" s="383"/>
      <c r="CJ33" s="383"/>
      <c r="CK33" s="383"/>
      <c r="CL33" s="383"/>
      <c r="CM33" s="383"/>
      <c r="CN33" s="188"/>
      <c r="CO33" s="418" t="s">
        <v>186</v>
      </c>
      <c r="CP33" s="418"/>
      <c r="CQ33" s="383" t="s">
        <v>191</v>
      </c>
      <c r="CR33" s="383"/>
      <c r="CS33" s="383"/>
      <c r="CT33" s="383"/>
      <c r="CU33" s="383"/>
      <c r="CV33" s="383"/>
      <c r="CW33" s="383"/>
      <c r="CX33" s="383"/>
      <c r="CY33" s="383"/>
      <c r="CZ33" s="383"/>
      <c r="DA33" s="383"/>
      <c r="DB33" s="383"/>
      <c r="DC33" s="383"/>
      <c r="DD33" s="383"/>
      <c r="DE33" s="383"/>
      <c r="DF33" s="188"/>
      <c r="DG33" s="583" t="s">
        <v>192</v>
      </c>
      <c r="DH33" s="583"/>
      <c r="DI33" s="190"/>
    </row>
    <row r="34" spans="1:113" ht="32.25" customHeight="1" x14ac:dyDescent="0.2">
      <c r="A34" s="163"/>
      <c r="B34" s="187"/>
      <c r="C34" s="584" t="e">
        <f>IF(E34="","",1)</f>
        <v>#REF!</v>
      </c>
      <c r="D34" s="584"/>
      <c r="E34" s="585" t="e">
        <f>IF(#REF!="","",#REF!)</f>
        <v>#REF!</v>
      </c>
      <c r="F34" s="585"/>
      <c r="G34" s="585"/>
      <c r="H34" s="585"/>
      <c r="I34" s="585"/>
      <c r="J34" s="585"/>
      <c r="K34" s="585"/>
      <c r="L34" s="585"/>
      <c r="M34" s="585"/>
      <c r="N34" s="585"/>
      <c r="O34" s="585"/>
      <c r="P34" s="585"/>
      <c r="Q34" s="585"/>
      <c r="R34" s="585"/>
      <c r="S34" s="585"/>
      <c r="T34" s="163"/>
      <c r="U34" s="584" t="e">
        <f>IF(W34="","",MAX(C34:D43)+1)</f>
        <v>#REF!</v>
      </c>
      <c r="V34" s="584"/>
      <c r="W34" s="585" t="e">
        <f>IF(#REF!="","",#REF!)</f>
        <v>#REF!</v>
      </c>
      <c r="X34" s="585"/>
      <c r="Y34" s="585"/>
      <c r="Z34" s="585"/>
      <c r="AA34" s="585"/>
      <c r="AB34" s="585"/>
      <c r="AC34" s="585"/>
      <c r="AD34" s="585"/>
      <c r="AE34" s="585"/>
      <c r="AF34" s="585"/>
      <c r="AG34" s="585"/>
      <c r="AH34" s="585"/>
      <c r="AI34" s="585"/>
      <c r="AJ34" s="585"/>
      <c r="AK34" s="585"/>
      <c r="AL34" s="163"/>
      <c r="AM34" s="584" t="str">
        <f>IF(AO34="","",MAX(C34:D43,U34:V43)+1)</f>
        <v/>
      </c>
      <c r="AN34" s="584"/>
      <c r="AO34" s="585"/>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t="e">
        <f>IF(BY34="","",MAX(C34:D43,U34:V43,AM34:AN43,BE34:BF43)+1)</f>
        <v>#REF!</v>
      </c>
      <c r="BX34" s="584"/>
      <c r="BY34" s="585" t="e">
        <f>IF(#REF!="","",#REF!)</f>
        <v>#REF!</v>
      </c>
      <c r="BZ34" s="585"/>
      <c r="CA34" s="585"/>
      <c r="CB34" s="585"/>
      <c r="CC34" s="585"/>
      <c r="CD34" s="585"/>
      <c r="CE34" s="585"/>
      <c r="CF34" s="585"/>
      <c r="CG34" s="585"/>
      <c r="CH34" s="585"/>
      <c r="CI34" s="585"/>
      <c r="CJ34" s="585"/>
      <c r="CK34" s="585"/>
      <c r="CL34" s="585"/>
      <c r="CM34" s="585"/>
      <c r="CN34" s="163"/>
      <c r="CO34" s="584" t="e">
        <f>IF(CQ34="","",MAX(C34:D43,U34:V43,AM34:AN43,BE34:BF43,BW34:BX43)+1)</f>
        <v>#REF!</v>
      </c>
      <c r="CP34" s="584"/>
      <c r="CQ34" s="585" t="e">
        <f>IF(#REF!="","",#REF!)</f>
        <v>#REF!</v>
      </c>
      <c r="CR34" s="585"/>
      <c r="CS34" s="585"/>
      <c r="CT34" s="585"/>
      <c r="CU34" s="585"/>
      <c r="CV34" s="585"/>
      <c r="CW34" s="585"/>
      <c r="CX34" s="585"/>
      <c r="CY34" s="585"/>
      <c r="CZ34" s="585"/>
      <c r="DA34" s="585"/>
      <c r="DB34" s="585"/>
      <c r="DC34" s="585"/>
      <c r="DD34" s="585"/>
      <c r="DE34" s="585"/>
      <c r="DG34" s="586" t="e">
        <f>IF(#REF!="","",#REF!)</f>
        <v>#REF!</v>
      </c>
      <c r="DH34" s="586"/>
      <c r="DI34" s="190"/>
    </row>
    <row r="35" spans="1:113" ht="32.25" customHeight="1" x14ac:dyDescent="0.2">
      <c r="A35" s="163"/>
      <c r="B35" s="187"/>
      <c r="C35" s="584" t="e">
        <f>IF(E35="","",C34+1)</f>
        <v>#REF!</v>
      </c>
      <c r="D35" s="584"/>
      <c r="E35" s="585" t="e">
        <f>IF(#REF!="","",#REF!)</f>
        <v>#REF!</v>
      </c>
      <c r="F35" s="585"/>
      <c r="G35" s="585"/>
      <c r="H35" s="585"/>
      <c r="I35" s="585"/>
      <c r="J35" s="585"/>
      <c r="K35" s="585"/>
      <c r="L35" s="585"/>
      <c r="M35" s="585"/>
      <c r="N35" s="585"/>
      <c r="O35" s="585"/>
      <c r="P35" s="585"/>
      <c r="Q35" s="585"/>
      <c r="R35" s="585"/>
      <c r="S35" s="585"/>
      <c r="T35" s="163"/>
      <c r="U35" s="584" t="e">
        <f>IF(W35="","",U34+1)</f>
        <v>#REF!</v>
      </c>
      <c r="V35" s="584"/>
      <c r="W35" s="585" t="e">
        <f>IF(#REF!="","",#REF!)</f>
        <v>#REF!</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t="e">
        <f t="shared" ref="BW35:BW43" si="2">IF(BY35="","",BW34+1)</f>
        <v>#REF!</v>
      </c>
      <c r="BX35" s="584"/>
      <c r="BY35" s="585" t="e">
        <f>IF(#REF!="","",#REF!)</f>
        <v>#REF!</v>
      </c>
      <c r="BZ35" s="585"/>
      <c r="CA35" s="585"/>
      <c r="CB35" s="585"/>
      <c r="CC35" s="585"/>
      <c r="CD35" s="585"/>
      <c r="CE35" s="585"/>
      <c r="CF35" s="585"/>
      <c r="CG35" s="585"/>
      <c r="CH35" s="585"/>
      <c r="CI35" s="585"/>
      <c r="CJ35" s="585"/>
      <c r="CK35" s="585"/>
      <c r="CL35" s="585"/>
      <c r="CM35" s="585"/>
      <c r="CN35" s="163"/>
      <c r="CO35" s="584" t="e">
        <f t="shared" ref="CO35:CO43" si="3">IF(CQ35="","",CO34+1)</f>
        <v>#REF!</v>
      </c>
      <c r="CP35" s="584"/>
      <c r="CQ35" s="585" t="e">
        <f>IF(#REF!="","",#REF!)</f>
        <v>#REF!</v>
      </c>
      <c r="CR35" s="585"/>
      <c r="CS35" s="585"/>
      <c r="CT35" s="585"/>
      <c r="CU35" s="585"/>
      <c r="CV35" s="585"/>
      <c r="CW35" s="585"/>
      <c r="CX35" s="585"/>
      <c r="CY35" s="585"/>
      <c r="CZ35" s="585"/>
      <c r="DA35" s="585"/>
      <c r="DB35" s="585"/>
      <c r="DC35" s="585"/>
      <c r="DD35" s="585"/>
      <c r="DE35" s="585"/>
      <c r="DG35" s="586" t="e">
        <f>IF(#REF!="","",#REF!)</f>
        <v>#REF!</v>
      </c>
      <c r="DH35" s="586"/>
      <c r="DI35" s="190"/>
    </row>
    <row r="36" spans="1:113" ht="32.25" customHeight="1" x14ac:dyDescent="0.2">
      <c r="A36" s="163"/>
      <c r="B36" s="187"/>
      <c r="C36" s="584" t="e">
        <f>IF(E36="","",C35+1)</f>
        <v>#REF!</v>
      </c>
      <c r="D36" s="584"/>
      <c r="E36" s="585" t="e">
        <f>IF(#REF!="","",#REF!)</f>
        <v>#REF!</v>
      </c>
      <c r="F36" s="585"/>
      <c r="G36" s="585"/>
      <c r="H36" s="585"/>
      <c r="I36" s="585"/>
      <c r="J36" s="585"/>
      <c r="K36" s="585"/>
      <c r="L36" s="585"/>
      <c r="M36" s="585"/>
      <c r="N36" s="585"/>
      <c r="O36" s="585"/>
      <c r="P36" s="585"/>
      <c r="Q36" s="585"/>
      <c r="R36" s="585"/>
      <c r="S36" s="585"/>
      <c r="T36" s="163"/>
      <c r="U36" s="584" t="e">
        <f t="shared" ref="U36:U43" si="4">IF(W36="","",U35+1)</f>
        <v>#REF!</v>
      </c>
      <c r="V36" s="584"/>
      <c r="W36" s="585" t="e">
        <f>IF(#REF!="","",#REF!)</f>
        <v>#REF!</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t="e">
        <f t="shared" si="2"/>
        <v>#REF!</v>
      </c>
      <c r="BX36" s="584"/>
      <c r="BY36" s="585" t="e">
        <f>IF(#REF!="","",#REF!)</f>
        <v>#REF!</v>
      </c>
      <c r="BZ36" s="585"/>
      <c r="CA36" s="585"/>
      <c r="CB36" s="585"/>
      <c r="CC36" s="585"/>
      <c r="CD36" s="585"/>
      <c r="CE36" s="585"/>
      <c r="CF36" s="585"/>
      <c r="CG36" s="585"/>
      <c r="CH36" s="585"/>
      <c r="CI36" s="585"/>
      <c r="CJ36" s="585"/>
      <c r="CK36" s="585"/>
      <c r="CL36" s="585"/>
      <c r="CM36" s="585"/>
      <c r="CN36" s="163"/>
      <c r="CO36" s="584" t="e">
        <f t="shared" si="3"/>
        <v>#REF!</v>
      </c>
      <c r="CP36" s="584"/>
      <c r="CQ36" s="585" t="e">
        <f>IF(#REF!="","",#REF!)</f>
        <v>#REF!</v>
      </c>
      <c r="CR36" s="585"/>
      <c r="CS36" s="585"/>
      <c r="CT36" s="585"/>
      <c r="CU36" s="585"/>
      <c r="CV36" s="585"/>
      <c r="CW36" s="585"/>
      <c r="CX36" s="585"/>
      <c r="CY36" s="585"/>
      <c r="CZ36" s="585"/>
      <c r="DA36" s="585"/>
      <c r="DB36" s="585"/>
      <c r="DC36" s="585"/>
      <c r="DD36" s="585"/>
      <c r="DE36" s="585"/>
      <c r="DG36" s="586" t="e">
        <f>IF(#REF!="","",#REF!)</f>
        <v>#REF!</v>
      </c>
      <c r="DH36" s="586"/>
      <c r="DI36" s="190"/>
    </row>
    <row r="37" spans="1:113" ht="32.25" customHeight="1" x14ac:dyDescent="0.2">
      <c r="A37" s="163"/>
      <c r="B37" s="187"/>
      <c r="C37" s="584" t="e">
        <f>IF(E37="","",C36+1)</f>
        <v>#REF!</v>
      </c>
      <c r="D37" s="584"/>
      <c r="E37" s="585" t="e">
        <f>IF(#REF!="","",#REF!)</f>
        <v>#REF!</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t="e">
        <f t="shared" si="2"/>
        <v>#REF!</v>
      </c>
      <c r="BX37" s="584"/>
      <c r="BY37" s="585" t="e">
        <f>IF(#REF!="","",#REF!)</f>
        <v>#REF!</v>
      </c>
      <c r="BZ37" s="585"/>
      <c r="CA37" s="585"/>
      <c r="CB37" s="585"/>
      <c r="CC37" s="585"/>
      <c r="CD37" s="585"/>
      <c r="CE37" s="585"/>
      <c r="CF37" s="585"/>
      <c r="CG37" s="585"/>
      <c r="CH37" s="585"/>
      <c r="CI37" s="585"/>
      <c r="CJ37" s="585"/>
      <c r="CK37" s="585"/>
      <c r="CL37" s="585"/>
      <c r="CM37" s="585"/>
      <c r="CN37" s="163"/>
      <c r="CO37" s="584" t="e">
        <f t="shared" si="3"/>
        <v>#REF!</v>
      </c>
      <c r="CP37" s="584"/>
      <c r="CQ37" s="585" t="e">
        <f>IF(#REF!="","",#REF!)</f>
        <v>#REF!</v>
      </c>
      <c r="CR37" s="585"/>
      <c r="CS37" s="585"/>
      <c r="CT37" s="585"/>
      <c r="CU37" s="585"/>
      <c r="CV37" s="585"/>
      <c r="CW37" s="585"/>
      <c r="CX37" s="585"/>
      <c r="CY37" s="585"/>
      <c r="CZ37" s="585"/>
      <c r="DA37" s="585"/>
      <c r="DB37" s="585"/>
      <c r="DC37" s="585"/>
      <c r="DD37" s="585"/>
      <c r="DE37" s="585"/>
      <c r="DG37" s="586" t="e">
        <f>IF(#REF!="","",#REF!)</f>
        <v>#REF!</v>
      </c>
      <c r="DH37" s="586"/>
      <c r="DI37" s="190"/>
    </row>
    <row r="38" spans="1:113" ht="32.25" customHeight="1" x14ac:dyDescent="0.2">
      <c r="A38" s="163"/>
      <c r="B38" s="187"/>
      <c r="C38" s="584" t="e">
        <f t="shared" ref="C38:C43" si="5">IF(E38="","",C37+1)</f>
        <v>#REF!</v>
      </c>
      <c r="D38" s="584"/>
      <c r="E38" s="585" t="e">
        <f>IF(#REF!="","",#REF!)</f>
        <v>#REF!</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t="e">
        <f t="shared" si="2"/>
        <v>#REF!</v>
      </c>
      <c r="BX38" s="584"/>
      <c r="BY38" s="585" t="e">
        <f>IF(#REF!="","",#REF!)</f>
        <v>#REF!</v>
      </c>
      <c r="BZ38" s="585"/>
      <c r="CA38" s="585"/>
      <c r="CB38" s="585"/>
      <c r="CC38" s="585"/>
      <c r="CD38" s="585"/>
      <c r="CE38" s="585"/>
      <c r="CF38" s="585"/>
      <c r="CG38" s="585"/>
      <c r="CH38" s="585"/>
      <c r="CI38" s="585"/>
      <c r="CJ38" s="585"/>
      <c r="CK38" s="585"/>
      <c r="CL38" s="585"/>
      <c r="CM38" s="585"/>
      <c r="CN38" s="163"/>
      <c r="CO38" s="584" t="e">
        <f t="shared" si="3"/>
        <v>#REF!</v>
      </c>
      <c r="CP38" s="584"/>
      <c r="CQ38" s="585" t="e">
        <f>IF(#REF!="","",#REF!)</f>
        <v>#REF!</v>
      </c>
      <c r="CR38" s="585"/>
      <c r="CS38" s="585"/>
      <c r="CT38" s="585"/>
      <c r="CU38" s="585"/>
      <c r="CV38" s="585"/>
      <c r="CW38" s="585"/>
      <c r="CX38" s="585"/>
      <c r="CY38" s="585"/>
      <c r="CZ38" s="585"/>
      <c r="DA38" s="585"/>
      <c r="DB38" s="585"/>
      <c r="DC38" s="585"/>
      <c r="DD38" s="585"/>
      <c r="DE38" s="585"/>
      <c r="DG38" s="586" t="e">
        <f>IF(#REF!="","",#REF!)</f>
        <v>#REF!</v>
      </c>
      <c r="DH38" s="586"/>
      <c r="DI38" s="190"/>
    </row>
    <row r="39" spans="1:113" ht="32.25" customHeight="1" x14ac:dyDescent="0.2">
      <c r="A39" s="163"/>
      <c r="B39" s="187"/>
      <c r="C39" s="584" t="e">
        <f t="shared" si="5"/>
        <v>#REF!</v>
      </c>
      <c r="D39" s="584"/>
      <c r="E39" s="585" t="e">
        <f>IF(#REF!="","",#REF!)</f>
        <v>#REF!</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t="e">
        <f t="shared" si="2"/>
        <v>#REF!</v>
      </c>
      <c r="BX39" s="584"/>
      <c r="BY39" s="585" t="e">
        <f>IF(#REF!="","",#REF!)</f>
        <v>#REF!</v>
      </c>
      <c r="BZ39" s="585"/>
      <c r="CA39" s="585"/>
      <c r="CB39" s="585"/>
      <c r="CC39" s="585"/>
      <c r="CD39" s="585"/>
      <c r="CE39" s="585"/>
      <c r="CF39" s="585"/>
      <c r="CG39" s="585"/>
      <c r="CH39" s="585"/>
      <c r="CI39" s="585"/>
      <c r="CJ39" s="585"/>
      <c r="CK39" s="585"/>
      <c r="CL39" s="585"/>
      <c r="CM39" s="585"/>
      <c r="CN39" s="163"/>
      <c r="CO39" s="584" t="e">
        <f t="shared" si="3"/>
        <v>#REF!</v>
      </c>
      <c r="CP39" s="584"/>
      <c r="CQ39" s="585" t="e">
        <f>IF(#REF!="","",#REF!)</f>
        <v>#REF!</v>
      </c>
      <c r="CR39" s="585"/>
      <c r="CS39" s="585"/>
      <c r="CT39" s="585"/>
      <c r="CU39" s="585"/>
      <c r="CV39" s="585"/>
      <c r="CW39" s="585"/>
      <c r="CX39" s="585"/>
      <c r="CY39" s="585"/>
      <c r="CZ39" s="585"/>
      <c r="DA39" s="585"/>
      <c r="DB39" s="585"/>
      <c r="DC39" s="585"/>
      <c r="DD39" s="585"/>
      <c r="DE39" s="585"/>
      <c r="DG39" s="586" t="e">
        <f>IF(#REF!="","",#REF!)</f>
        <v>#REF!</v>
      </c>
      <c r="DH39" s="586"/>
      <c r="DI39" s="190"/>
    </row>
    <row r="40" spans="1:113" ht="32.25" customHeight="1" x14ac:dyDescent="0.2">
      <c r="A40" s="163"/>
      <c r="B40" s="187"/>
      <c r="C40" s="584" t="e">
        <f t="shared" si="5"/>
        <v>#REF!</v>
      </c>
      <c r="D40" s="584"/>
      <c r="E40" s="585" t="e">
        <f>IF(#REF!="","",#REF!)</f>
        <v>#REF!</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e">
        <f t="shared" si="2"/>
        <v>#REF!</v>
      </c>
      <c r="BX40" s="584"/>
      <c r="BY40" s="585" t="e">
        <f>IF(#REF!="","",#REF!)</f>
        <v>#REF!</v>
      </c>
      <c r="BZ40" s="585"/>
      <c r="CA40" s="585"/>
      <c r="CB40" s="585"/>
      <c r="CC40" s="585"/>
      <c r="CD40" s="585"/>
      <c r="CE40" s="585"/>
      <c r="CF40" s="585"/>
      <c r="CG40" s="585"/>
      <c r="CH40" s="585"/>
      <c r="CI40" s="585"/>
      <c r="CJ40" s="585"/>
      <c r="CK40" s="585"/>
      <c r="CL40" s="585"/>
      <c r="CM40" s="585"/>
      <c r="CN40" s="163"/>
      <c r="CO40" s="584" t="e">
        <f t="shared" si="3"/>
        <v>#REF!</v>
      </c>
      <c r="CP40" s="584"/>
      <c r="CQ40" s="585" t="e">
        <f>IF(#REF!="","",#REF!)</f>
        <v>#REF!</v>
      </c>
      <c r="CR40" s="585"/>
      <c r="CS40" s="585"/>
      <c r="CT40" s="585"/>
      <c r="CU40" s="585"/>
      <c r="CV40" s="585"/>
      <c r="CW40" s="585"/>
      <c r="CX40" s="585"/>
      <c r="CY40" s="585"/>
      <c r="CZ40" s="585"/>
      <c r="DA40" s="585"/>
      <c r="DB40" s="585"/>
      <c r="DC40" s="585"/>
      <c r="DD40" s="585"/>
      <c r="DE40" s="585"/>
      <c r="DG40" s="586" t="e">
        <f>IF(#REF!="","",#REF!)</f>
        <v>#REF!</v>
      </c>
      <c r="DH40" s="586"/>
      <c r="DI40" s="190"/>
    </row>
    <row r="41" spans="1:113" ht="32.25" customHeight="1" x14ac:dyDescent="0.2">
      <c r="A41" s="163"/>
      <c r="B41" s="187"/>
      <c r="C41" s="584" t="e">
        <f t="shared" si="5"/>
        <v>#REF!</v>
      </c>
      <c r="D41" s="584"/>
      <c r="E41" s="585" t="e">
        <f>IF(#REF!="","",#REF!)</f>
        <v>#REF!</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e">
        <f t="shared" si="2"/>
        <v>#REF!</v>
      </c>
      <c r="BX41" s="584"/>
      <c r="BY41" s="585" t="e">
        <f>IF(#REF!="","",#REF!)</f>
        <v>#REF!</v>
      </c>
      <c r="BZ41" s="585"/>
      <c r="CA41" s="585"/>
      <c r="CB41" s="585"/>
      <c r="CC41" s="585"/>
      <c r="CD41" s="585"/>
      <c r="CE41" s="585"/>
      <c r="CF41" s="585"/>
      <c r="CG41" s="585"/>
      <c r="CH41" s="585"/>
      <c r="CI41" s="585"/>
      <c r="CJ41" s="585"/>
      <c r="CK41" s="585"/>
      <c r="CL41" s="585"/>
      <c r="CM41" s="585"/>
      <c r="CN41" s="163"/>
      <c r="CO41" s="584" t="e">
        <f t="shared" si="3"/>
        <v>#REF!</v>
      </c>
      <c r="CP41" s="584"/>
      <c r="CQ41" s="585" t="e">
        <f>IF(#REF!="","",#REF!)</f>
        <v>#REF!</v>
      </c>
      <c r="CR41" s="585"/>
      <c r="CS41" s="585"/>
      <c r="CT41" s="585"/>
      <c r="CU41" s="585"/>
      <c r="CV41" s="585"/>
      <c r="CW41" s="585"/>
      <c r="CX41" s="585"/>
      <c r="CY41" s="585"/>
      <c r="CZ41" s="585"/>
      <c r="DA41" s="585"/>
      <c r="DB41" s="585"/>
      <c r="DC41" s="585"/>
      <c r="DD41" s="585"/>
      <c r="DE41" s="585"/>
      <c r="DG41" s="586" t="e">
        <f>IF(#REF!="","",#REF!)</f>
        <v>#REF!</v>
      </c>
      <c r="DH41" s="586"/>
      <c r="DI41" s="190"/>
    </row>
    <row r="42" spans="1:113" ht="32.25" customHeight="1" x14ac:dyDescent="0.2">
      <c r="B42" s="187"/>
      <c r="C42" s="584" t="e">
        <f t="shared" si="5"/>
        <v>#REF!</v>
      </c>
      <c r="D42" s="584"/>
      <c r="E42" s="585" t="e">
        <f>IF(#REF!="","",#REF!)</f>
        <v>#REF!</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e">
        <f t="shared" si="2"/>
        <v>#REF!</v>
      </c>
      <c r="BX42" s="584"/>
      <c r="BY42" s="585" t="e">
        <f>IF(#REF!="","",#REF!)</f>
        <v>#REF!</v>
      </c>
      <c r="BZ42" s="585"/>
      <c r="CA42" s="585"/>
      <c r="CB42" s="585"/>
      <c r="CC42" s="585"/>
      <c r="CD42" s="585"/>
      <c r="CE42" s="585"/>
      <c r="CF42" s="585"/>
      <c r="CG42" s="585"/>
      <c r="CH42" s="585"/>
      <c r="CI42" s="585"/>
      <c r="CJ42" s="585"/>
      <c r="CK42" s="585"/>
      <c r="CL42" s="585"/>
      <c r="CM42" s="585"/>
      <c r="CN42" s="163"/>
      <c r="CO42" s="584" t="e">
        <f t="shared" si="3"/>
        <v>#REF!</v>
      </c>
      <c r="CP42" s="584"/>
      <c r="CQ42" s="585" t="e">
        <f>IF(#REF!="","",#REF!)</f>
        <v>#REF!</v>
      </c>
      <c r="CR42" s="585"/>
      <c r="CS42" s="585"/>
      <c r="CT42" s="585"/>
      <c r="CU42" s="585"/>
      <c r="CV42" s="585"/>
      <c r="CW42" s="585"/>
      <c r="CX42" s="585"/>
      <c r="CY42" s="585"/>
      <c r="CZ42" s="585"/>
      <c r="DA42" s="585"/>
      <c r="DB42" s="585"/>
      <c r="DC42" s="585"/>
      <c r="DD42" s="585"/>
      <c r="DE42" s="585"/>
      <c r="DG42" s="586" t="e">
        <f>IF(#REF!="","",#REF!)</f>
        <v>#REF!</v>
      </c>
      <c r="DH42" s="586"/>
      <c r="DI42" s="190"/>
    </row>
    <row r="43" spans="1:113" ht="32.25" customHeight="1" x14ac:dyDescent="0.2">
      <c r="B43" s="187"/>
      <c r="C43" s="584" t="e">
        <f t="shared" si="5"/>
        <v>#REF!</v>
      </c>
      <c r="D43" s="584"/>
      <c r="E43" s="585" t="e">
        <f>IF(#REF!="","",#REF!)</f>
        <v>#REF!</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e">
        <f t="shared" si="2"/>
        <v>#REF!</v>
      </c>
      <c r="BX43" s="584"/>
      <c r="BY43" s="585" t="e">
        <f>IF(#REF!="","",#REF!)</f>
        <v>#REF!</v>
      </c>
      <c r="BZ43" s="585"/>
      <c r="CA43" s="585"/>
      <c r="CB43" s="585"/>
      <c r="CC43" s="585"/>
      <c r="CD43" s="585"/>
      <c r="CE43" s="585"/>
      <c r="CF43" s="585"/>
      <c r="CG43" s="585"/>
      <c r="CH43" s="585"/>
      <c r="CI43" s="585"/>
      <c r="CJ43" s="585"/>
      <c r="CK43" s="585"/>
      <c r="CL43" s="585"/>
      <c r="CM43" s="585"/>
      <c r="CN43" s="163"/>
      <c r="CO43" s="584" t="e">
        <f t="shared" si="3"/>
        <v>#REF!</v>
      </c>
      <c r="CP43" s="584"/>
      <c r="CQ43" s="585" t="e">
        <f>IF(#REF!="","",#REF!)</f>
        <v>#REF!</v>
      </c>
      <c r="CR43" s="585"/>
      <c r="CS43" s="585"/>
      <c r="CT43" s="585"/>
      <c r="CU43" s="585"/>
      <c r="CV43" s="585"/>
      <c r="CW43" s="585"/>
      <c r="CX43" s="585"/>
      <c r="CY43" s="585"/>
      <c r="CZ43" s="585"/>
      <c r="DA43" s="585"/>
      <c r="DB43" s="585"/>
      <c r="DC43" s="585"/>
      <c r="DD43" s="585"/>
      <c r="DE43" s="585"/>
      <c r="DG43" s="586" t="e">
        <f>IF(#REF!="","",#REF!)</f>
        <v>#REF!</v>
      </c>
      <c r="DH43" s="58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v0H5HHukX6JgpRKGymz6uvpT3rAQ1ra433JruAL0PhpFRIfvVMD5xPvxkRay3rHdopjqUUrbnwcWBExl9RseLQ==" saltValue="v2PtbK4daKi8GNHJUv6+5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522</v>
      </c>
      <c r="G33" s="29" t="s">
        <v>523</v>
      </c>
      <c r="H33" s="29" t="s">
        <v>524</v>
      </c>
      <c r="I33" s="29" t="s">
        <v>525</v>
      </c>
      <c r="J33" s="30" t="s">
        <v>526</v>
      </c>
      <c r="K33" s="22"/>
      <c r="L33" s="22"/>
      <c r="M33" s="22"/>
      <c r="N33" s="22"/>
      <c r="O33" s="22"/>
      <c r="P33" s="22"/>
    </row>
    <row r="34" spans="1:16" ht="39" customHeight="1" x14ac:dyDescent="0.2">
      <c r="A34" s="22"/>
      <c r="B34" s="31"/>
      <c r="C34" s="1136" t="s">
        <v>529</v>
      </c>
      <c r="D34" s="1136"/>
      <c r="E34" s="1137"/>
      <c r="F34" s="32">
        <v>6.85</v>
      </c>
      <c r="G34" s="33">
        <v>9.4499999999999993</v>
      </c>
      <c r="H34" s="33">
        <v>7.31</v>
      </c>
      <c r="I34" s="33">
        <v>4.43</v>
      </c>
      <c r="J34" s="34">
        <v>7.34</v>
      </c>
      <c r="K34" s="22"/>
      <c r="L34" s="22"/>
      <c r="M34" s="22"/>
      <c r="N34" s="22"/>
      <c r="O34" s="22"/>
      <c r="P34" s="22"/>
    </row>
    <row r="35" spans="1:16" ht="39" customHeight="1" x14ac:dyDescent="0.2">
      <c r="A35" s="22"/>
      <c r="B35" s="35"/>
      <c r="C35" s="1132" t="s">
        <v>530</v>
      </c>
      <c r="D35" s="1132"/>
      <c r="E35" s="1133"/>
      <c r="F35" s="36">
        <v>1.29</v>
      </c>
      <c r="G35" s="37">
        <v>1.1399999999999999</v>
      </c>
      <c r="H35" s="37">
        <v>1.05</v>
      </c>
      <c r="I35" s="37">
        <v>0.69</v>
      </c>
      <c r="J35" s="38">
        <v>0.54</v>
      </c>
      <c r="K35" s="22"/>
      <c r="L35" s="22"/>
      <c r="M35" s="22"/>
      <c r="N35" s="22"/>
      <c r="O35" s="22"/>
      <c r="P35" s="22"/>
    </row>
    <row r="36" spans="1:16" ht="39" customHeight="1" x14ac:dyDescent="0.2">
      <c r="A36" s="22"/>
      <c r="B36" s="35"/>
      <c r="C36" s="1132" t="s">
        <v>531</v>
      </c>
      <c r="D36" s="1132"/>
      <c r="E36" s="1133"/>
      <c r="F36" s="36">
        <v>1.04</v>
      </c>
      <c r="G36" s="37">
        <v>0.68</v>
      </c>
      <c r="H36" s="37">
        <v>0.32</v>
      </c>
      <c r="I36" s="37">
        <v>0.46</v>
      </c>
      <c r="J36" s="38">
        <v>0.42</v>
      </c>
      <c r="K36" s="22"/>
      <c r="L36" s="22"/>
      <c r="M36" s="22"/>
      <c r="N36" s="22"/>
      <c r="O36" s="22"/>
      <c r="P36" s="22"/>
    </row>
    <row r="37" spans="1:16" ht="39" customHeight="1" x14ac:dyDescent="0.2">
      <c r="A37" s="22"/>
      <c r="B37" s="35"/>
      <c r="C37" s="1132" t="s">
        <v>532</v>
      </c>
      <c r="D37" s="1132"/>
      <c r="E37" s="1133"/>
      <c r="F37" s="36">
        <v>0.11</v>
      </c>
      <c r="G37" s="37">
        <v>0.12</v>
      </c>
      <c r="H37" s="37">
        <v>0.14000000000000001</v>
      </c>
      <c r="I37" s="37">
        <v>0.08</v>
      </c>
      <c r="J37" s="38">
        <v>0.06</v>
      </c>
      <c r="K37" s="22"/>
      <c r="L37" s="22"/>
      <c r="M37" s="22"/>
      <c r="N37" s="22"/>
      <c r="O37" s="22"/>
      <c r="P37" s="22"/>
    </row>
    <row r="38" spans="1:16" ht="39" customHeight="1" x14ac:dyDescent="0.2">
      <c r="A38" s="22"/>
      <c r="B38" s="35"/>
      <c r="C38" s="1132" t="s">
        <v>533</v>
      </c>
      <c r="D38" s="1132"/>
      <c r="E38" s="1133"/>
      <c r="F38" s="36">
        <v>0.01</v>
      </c>
      <c r="G38" s="37">
        <v>0.01</v>
      </c>
      <c r="H38" s="37">
        <v>0.02</v>
      </c>
      <c r="I38" s="37">
        <v>0.03</v>
      </c>
      <c r="J38" s="38">
        <v>0.05</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534</v>
      </c>
      <c r="D42" s="1132"/>
      <c r="E42" s="1133"/>
      <c r="F42" s="36" t="s">
        <v>483</v>
      </c>
      <c r="G42" s="37" t="s">
        <v>483</v>
      </c>
      <c r="H42" s="37" t="s">
        <v>483</v>
      </c>
      <c r="I42" s="37" t="s">
        <v>483</v>
      </c>
      <c r="J42" s="38" t="s">
        <v>483</v>
      </c>
      <c r="K42" s="22"/>
      <c r="L42" s="22"/>
      <c r="M42" s="22"/>
      <c r="N42" s="22"/>
      <c r="O42" s="22"/>
      <c r="P42" s="22"/>
    </row>
    <row r="43" spans="1:16" ht="39" customHeight="1" thickBot="1" x14ac:dyDescent="0.25">
      <c r="A43" s="22"/>
      <c r="B43" s="40"/>
      <c r="C43" s="1134" t="s">
        <v>535</v>
      </c>
      <c r="D43" s="1134"/>
      <c r="E43" s="1135"/>
      <c r="F43" s="41" t="s">
        <v>483</v>
      </c>
      <c r="G43" s="42" t="s">
        <v>483</v>
      </c>
      <c r="H43" s="42" t="s">
        <v>483</v>
      </c>
      <c r="I43" s="42" t="s">
        <v>483</v>
      </c>
      <c r="J43" s="43" t="s">
        <v>483</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wK1+RV57T7jouJIcd8jhpOX3uk1ZA3Oiiji48gWZKdWZUUfQRpAlSrdoRKa6+jvbaLQEL+kcVrHwaKaJeDJe6A==" saltValue="Cu4Jriyz9txV3eZzmA/zO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9"/>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522</v>
      </c>
      <c r="L44" s="54" t="s">
        <v>523</v>
      </c>
      <c r="M44" s="54" t="s">
        <v>524</v>
      </c>
      <c r="N44" s="54" t="s">
        <v>525</v>
      </c>
      <c r="O44" s="55" t="s">
        <v>526</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2734</v>
      </c>
      <c r="L45" s="58">
        <v>2736</v>
      </c>
      <c r="M45" s="58">
        <v>2568</v>
      </c>
      <c r="N45" s="58">
        <v>2565</v>
      </c>
      <c r="O45" s="59">
        <v>2596</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483</v>
      </c>
      <c r="L46" s="62" t="s">
        <v>483</v>
      </c>
      <c r="M46" s="62" t="s">
        <v>483</v>
      </c>
      <c r="N46" s="62" t="s">
        <v>483</v>
      </c>
      <c r="O46" s="63" t="s">
        <v>483</v>
      </c>
      <c r="P46" s="46"/>
      <c r="Q46" s="46"/>
      <c r="R46" s="46"/>
      <c r="S46" s="46"/>
      <c r="T46" s="46"/>
      <c r="U46" s="46"/>
    </row>
    <row r="47" spans="1:21" ht="30.75" customHeight="1" x14ac:dyDescent="0.2">
      <c r="A47" s="46"/>
      <c r="B47" s="1140"/>
      <c r="C47" s="1141"/>
      <c r="D47" s="60"/>
      <c r="E47" s="1146" t="s">
        <v>12</v>
      </c>
      <c r="F47" s="1146"/>
      <c r="G47" s="1146"/>
      <c r="H47" s="1146"/>
      <c r="I47" s="1146"/>
      <c r="J47" s="1147"/>
      <c r="K47" s="61">
        <v>154</v>
      </c>
      <c r="L47" s="62">
        <v>229</v>
      </c>
      <c r="M47" s="62">
        <v>229</v>
      </c>
      <c r="N47" s="62">
        <v>229</v>
      </c>
      <c r="O47" s="63">
        <v>218</v>
      </c>
      <c r="P47" s="46"/>
      <c r="Q47" s="46"/>
      <c r="R47" s="46"/>
      <c r="S47" s="46"/>
      <c r="T47" s="46"/>
      <c r="U47" s="46"/>
    </row>
    <row r="48" spans="1:21" ht="30.75" customHeight="1" x14ac:dyDescent="0.2">
      <c r="A48" s="46"/>
      <c r="B48" s="1140"/>
      <c r="C48" s="1141"/>
      <c r="D48" s="60"/>
      <c r="E48" s="1146" t="s">
        <v>13</v>
      </c>
      <c r="F48" s="1146"/>
      <c r="G48" s="1146"/>
      <c r="H48" s="1146"/>
      <c r="I48" s="1146"/>
      <c r="J48" s="1147"/>
      <c r="K48" s="61" t="s">
        <v>483</v>
      </c>
      <c r="L48" s="62" t="s">
        <v>483</v>
      </c>
      <c r="M48" s="62" t="s">
        <v>483</v>
      </c>
      <c r="N48" s="62" t="s">
        <v>483</v>
      </c>
      <c r="O48" s="63" t="s">
        <v>483</v>
      </c>
      <c r="P48" s="46"/>
      <c r="Q48" s="46"/>
      <c r="R48" s="46"/>
      <c r="S48" s="46"/>
      <c r="T48" s="46"/>
      <c r="U48" s="46"/>
    </row>
    <row r="49" spans="1:21" ht="30.75" customHeight="1" x14ac:dyDescent="0.2">
      <c r="A49" s="46"/>
      <c r="B49" s="1140"/>
      <c r="C49" s="1141"/>
      <c r="D49" s="60"/>
      <c r="E49" s="1146" t="s">
        <v>14</v>
      </c>
      <c r="F49" s="1146"/>
      <c r="G49" s="1146"/>
      <c r="H49" s="1146"/>
      <c r="I49" s="1146"/>
      <c r="J49" s="1147"/>
      <c r="K49" s="61">
        <v>166</v>
      </c>
      <c r="L49" s="62">
        <v>160</v>
      </c>
      <c r="M49" s="62">
        <v>160</v>
      </c>
      <c r="N49" s="62">
        <v>201</v>
      </c>
      <c r="O49" s="63">
        <v>287</v>
      </c>
      <c r="P49" s="46"/>
      <c r="Q49" s="46"/>
      <c r="R49" s="46"/>
      <c r="S49" s="46"/>
      <c r="T49" s="46"/>
      <c r="U49" s="46"/>
    </row>
    <row r="50" spans="1:21" ht="30.75" customHeight="1" x14ac:dyDescent="0.2">
      <c r="A50" s="46"/>
      <c r="B50" s="1140"/>
      <c r="C50" s="1141"/>
      <c r="D50" s="60"/>
      <c r="E50" s="1146" t="s">
        <v>15</v>
      </c>
      <c r="F50" s="1146"/>
      <c r="G50" s="1146"/>
      <c r="H50" s="1146"/>
      <c r="I50" s="1146"/>
      <c r="J50" s="1147"/>
      <c r="K50" s="61">
        <v>115</v>
      </c>
      <c r="L50" s="62">
        <v>381</v>
      </c>
      <c r="M50" s="62">
        <v>266</v>
      </c>
      <c r="N50" s="62">
        <v>201</v>
      </c>
      <c r="O50" s="63">
        <v>285</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483</v>
      </c>
      <c r="L51" s="62" t="s">
        <v>483</v>
      </c>
      <c r="M51" s="62" t="s">
        <v>483</v>
      </c>
      <c r="N51" s="62" t="s">
        <v>483</v>
      </c>
      <c r="O51" s="63" t="s">
        <v>483</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8842</v>
      </c>
      <c r="L52" s="62">
        <v>8564</v>
      </c>
      <c r="M52" s="62">
        <v>7884</v>
      </c>
      <c r="N52" s="62">
        <v>7163</v>
      </c>
      <c r="O52" s="63">
        <v>5849</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-5673</v>
      </c>
      <c r="L53" s="67">
        <v>-5058</v>
      </c>
      <c r="M53" s="67">
        <v>-4661</v>
      </c>
      <c r="N53" s="67">
        <v>-3967</v>
      </c>
      <c r="O53" s="68">
        <v>-2463</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536</v>
      </c>
      <c r="L57" s="79" t="s">
        <v>537</v>
      </c>
      <c r="M57" s="79" t="s">
        <v>538</v>
      </c>
      <c r="N57" s="79" t="s">
        <v>539</v>
      </c>
      <c r="O57" s="80" t="s">
        <v>540</v>
      </c>
      <c r="P57" s="46"/>
      <c r="Q57" s="46"/>
      <c r="R57" s="46"/>
      <c r="S57" s="46"/>
      <c r="T57" s="46"/>
      <c r="U57" s="46"/>
    </row>
    <row r="58" spans="1:21" ht="31.5" customHeight="1" x14ac:dyDescent="0.2">
      <c r="B58" s="1154" t="s">
        <v>24</v>
      </c>
      <c r="C58" s="1155"/>
      <c r="D58" s="1160" t="s">
        <v>25</v>
      </c>
      <c r="E58" s="1161"/>
      <c r="F58" s="1161"/>
      <c r="G58" s="1161"/>
      <c r="H58" s="1161"/>
      <c r="I58" s="1161"/>
      <c r="J58" s="1162"/>
      <c r="K58" s="81">
        <v>46</v>
      </c>
      <c r="L58" s="82">
        <v>62</v>
      </c>
      <c r="M58" s="82">
        <v>0</v>
      </c>
      <c r="N58" s="82">
        <v>127</v>
      </c>
      <c r="O58" s="83">
        <v>37</v>
      </c>
    </row>
    <row r="59" spans="1:21" ht="31.5" customHeight="1" x14ac:dyDescent="0.2">
      <c r="B59" s="1156"/>
      <c r="C59" s="1157"/>
      <c r="D59" s="1163" t="s">
        <v>26</v>
      </c>
      <c r="E59" s="1164"/>
      <c r="F59" s="1164"/>
      <c r="G59" s="1164"/>
      <c r="H59" s="1164"/>
      <c r="I59" s="1164"/>
      <c r="J59" s="1165"/>
      <c r="K59" s="84">
        <v>4501</v>
      </c>
      <c r="L59" s="85">
        <v>7400</v>
      </c>
      <c r="M59" s="85">
        <v>7520</v>
      </c>
      <c r="N59" s="85">
        <v>6878</v>
      </c>
      <c r="O59" s="86">
        <v>6533</v>
      </c>
    </row>
    <row r="60" spans="1:21" ht="31.5" customHeight="1" thickBot="1" x14ac:dyDescent="0.25">
      <c r="B60" s="1158"/>
      <c r="C60" s="1159"/>
      <c r="D60" s="1166" t="s">
        <v>27</v>
      </c>
      <c r="E60" s="1167"/>
      <c r="F60" s="1167"/>
      <c r="G60" s="1167"/>
      <c r="H60" s="1167"/>
      <c r="I60" s="1167"/>
      <c r="J60" s="1168"/>
      <c r="K60" s="87">
        <v>584</v>
      </c>
      <c r="L60" s="88">
        <v>676</v>
      </c>
      <c r="M60" s="88">
        <v>905</v>
      </c>
      <c r="N60" s="88">
        <v>1134</v>
      </c>
      <c r="O60" s="89">
        <v>1237</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2"/>
    <row r="66" s="47" customFormat="1" ht="12.6" hidden="1" customHeight="1" x14ac:dyDescent="0.2"/>
    <row r="67" s="47" customFormat="1" ht="12.6" hidden="1" customHeight="1" x14ac:dyDescent="0.2"/>
    <row r="68" s="47" customFormat="1" ht="12.6" hidden="1" customHeight="1" x14ac:dyDescent="0.2"/>
    <row r="69" s="47" customFormat="1" ht="12.6" hidden="1" customHeight="1" x14ac:dyDescent="0.2"/>
  </sheetData>
  <sheetProtection algorithmName="SHA-512" hashValue="I4mxHVagRCNESM+SyVmxByFQaiWu+0b2NDiiMOGXQG+CnJFF98dCurFe2bpMf9FJZ0W87rflwu0kga6h7Oe/gw==" saltValue="BcdsS4oFMPnGpIuoauObJ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s="94" customFormat="1" ht="15" customHeight="1" x14ac:dyDescent="0.2"/>
    <row r="30" s="94" customFormat="1" ht="15" customHeight="1" x14ac:dyDescent="0.2"/>
    <row r="31" s="94" customFormat="1" ht="15" customHeight="1" x14ac:dyDescent="0.2"/>
    <row r="32" s="94"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522</v>
      </c>
      <c r="J40" s="101" t="s">
        <v>523</v>
      </c>
      <c r="K40" s="101" t="s">
        <v>524</v>
      </c>
      <c r="L40" s="101" t="s">
        <v>525</v>
      </c>
      <c r="M40" s="102" t="s">
        <v>526</v>
      </c>
    </row>
    <row r="41" spans="2:13" ht="27.75" customHeight="1" x14ac:dyDescent="0.2">
      <c r="B41" s="1169" t="s">
        <v>30</v>
      </c>
      <c r="C41" s="1170"/>
      <c r="D41" s="103"/>
      <c r="E41" s="1175" t="s">
        <v>31</v>
      </c>
      <c r="F41" s="1175"/>
      <c r="G41" s="1175"/>
      <c r="H41" s="1176"/>
      <c r="I41" s="325">
        <v>35687</v>
      </c>
      <c r="J41" s="326">
        <v>36697</v>
      </c>
      <c r="K41" s="326">
        <v>35557</v>
      </c>
      <c r="L41" s="326">
        <v>33941</v>
      </c>
      <c r="M41" s="327">
        <v>33173</v>
      </c>
    </row>
    <row r="42" spans="2:13" ht="27.75" customHeight="1" x14ac:dyDescent="0.2">
      <c r="B42" s="1171"/>
      <c r="C42" s="1172"/>
      <c r="D42" s="104"/>
      <c r="E42" s="1177" t="s">
        <v>32</v>
      </c>
      <c r="F42" s="1177"/>
      <c r="G42" s="1177"/>
      <c r="H42" s="1178"/>
      <c r="I42" s="328">
        <v>4333</v>
      </c>
      <c r="J42" s="329">
        <v>3969</v>
      </c>
      <c r="K42" s="329">
        <v>4370</v>
      </c>
      <c r="L42" s="329">
        <v>4744</v>
      </c>
      <c r="M42" s="330">
        <v>6473</v>
      </c>
    </row>
    <row r="43" spans="2:13" ht="27.75" customHeight="1" x14ac:dyDescent="0.2">
      <c r="B43" s="1171"/>
      <c r="C43" s="1172"/>
      <c r="D43" s="104"/>
      <c r="E43" s="1177" t="s">
        <v>33</v>
      </c>
      <c r="F43" s="1177"/>
      <c r="G43" s="1177"/>
      <c r="H43" s="1178"/>
      <c r="I43" s="328" t="s">
        <v>483</v>
      </c>
      <c r="J43" s="329" t="s">
        <v>483</v>
      </c>
      <c r="K43" s="329" t="s">
        <v>483</v>
      </c>
      <c r="L43" s="329" t="s">
        <v>483</v>
      </c>
      <c r="M43" s="330" t="s">
        <v>483</v>
      </c>
    </row>
    <row r="44" spans="2:13" ht="27.75" customHeight="1" x14ac:dyDescent="0.2">
      <c r="B44" s="1171"/>
      <c r="C44" s="1172"/>
      <c r="D44" s="104"/>
      <c r="E44" s="1177" t="s">
        <v>34</v>
      </c>
      <c r="F44" s="1177"/>
      <c r="G44" s="1177"/>
      <c r="H44" s="1178"/>
      <c r="I44" s="328">
        <v>2181</v>
      </c>
      <c r="J44" s="329">
        <v>2465</v>
      </c>
      <c r="K44" s="329">
        <v>3022</v>
      </c>
      <c r="L44" s="329">
        <v>3125</v>
      </c>
      <c r="M44" s="330">
        <v>3789</v>
      </c>
    </row>
    <row r="45" spans="2:13" ht="27.75" customHeight="1" x14ac:dyDescent="0.2">
      <c r="B45" s="1171"/>
      <c r="C45" s="1172"/>
      <c r="D45" s="104"/>
      <c r="E45" s="1177" t="s">
        <v>35</v>
      </c>
      <c r="F45" s="1177"/>
      <c r="G45" s="1177"/>
      <c r="H45" s="1178"/>
      <c r="I45" s="328">
        <v>22491</v>
      </c>
      <c r="J45" s="329">
        <v>22045</v>
      </c>
      <c r="K45" s="329">
        <v>21714</v>
      </c>
      <c r="L45" s="329">
        <v>21229</v>
      </c>
      <c r="M45" s="330">
        <v>21167</v>
      </c>
    </row>
    <row r="46" spans="2:13" ht="27.75" customHeight="1" x14ac:dyDescent="0.2">
      <c r="B46" s="1171"/>
      <c r="C46" s="1172"/>
      <c r="D46" s="105"/>
      <c r="E46" s="1177" t="s">
        <v>36</v>
      </c>
      <c r="F46" s="1177"/>
      <c r="G46" s="1177"/>
      <c r="H46" s="1178"/>
      <c r="I46" s="328" t="s">
        <v>483</v>
      </c>
      <c r="J46" s="329" t="s">
        <v>483</v>
      </c>
      <c r="K46" s="329" t="s">
        <v>483</v>
      </c>
      <c r="L46" s="329" t="s">
        <v>483</v>
      </c>
      <c r="M46" s="330" t="s">
        <v>483</v>
      </c>
    </row>
    <row r="47" spans="2:13" ht="27.75" customHeight="1" x14ac:dyDescent="0.2">
      <c r="B47" s="1171"/>
      <c r="C47" s="1172"/>
      <c r="D47" s="106"/>
      <c r="E47" s="1179" t="s">
        <v>37</v>
      </c>
      <c r="F47" s="1180"/>
      <c r="G47" s="1180"/>
      <c r="H47" s="1181"/>
      <c r="I47" s="328" t="s">
        <v>483</v>
      </c>
      <c r="J47" s="329" t="s">
        <v>483</v>
      </c>
      <c r="K47" s="329" t="s">
        <v>483</v>
      </c>
      <c r="L47" s="329" t="s">
        <v>483</v>
      </c>
      <c r="M47" s="330" t="s">
        <v>483</v>
      </c>
    </row>
    <row r="48" spans="2:13" ht="27.75" customHeight="1" x14ac:dyDescent="0.2">
      <c r="B48" s="1171"/>
      <c r="C48" s="1172"/>
      <c r="D48" s="104"/>
      <c r="E48" s="1177" t="s">
        <v>38</v>
      </c>
      <c r="F48" s="1177"/>
      <c r="G48" s="1177"/>
      <c r="H48" s="1178"/>
      <c r="I48" s="328" t="s">
        <v>483</v>
      </c>
      <c r="J48" s="329" t="s">
        <v>483</v>
      </c>
      <c r="K48" s="329" t="s">
        <v>483</v>
      </c>
      <c r="L48" s="329" t="s">
        <v>483</v>
      </c>
      <c r="M48" s="330" t="s">
        <v>483</v>
      </c>
    </row>
    <row r="49" spans="2:13" ht="27.75" customHeight="1" x14ac:dyDescent="0.2">
      <c r="B49" s="1173"/>
      <c r="C49" s="1174"/>
      <c r="D49" s="104"/>
      <c r="E49" s="1177" t="s">
        <v>39</v>
      </c>
      <c r="F49" s="1177"/>
      <c r="G49" s="1177"/>
      <c r="H49" s="1178"/>
      <c r="I49" s="328" t="s">
        <v>483</v>
      </c>
      <c r="J49" s="329" t="s">
        <v>483</v>
      </c>
      <c r="K49" s="329" t="s">
        <v>483</v>
      </c>
      <c r="L49" s="329" t="s">
        <v>483</v>
      </c>
      <c r="M49" s="330" t="s">
        <v>483</v>
      </c>
    </row>
    <row r="50" spans="2:13" ht="27.75" customHeight="1" x14ac:dyDescent="0.2">
      <c r="B50" s="1182" t="s">
        <v>40</v>
      </c>
      <c r="C50" s="1183"/>
      <c r="D50" s="107"/>
      <c r="E50" s="1177" t="s">
        <v>41</v>
      </c>
      <c r="F50" s="1177"/>
      <c r="G50" s="1177"/>
      <c r="H50" s="1178"/>
      <c r="I50" s="328">
        <v>83589</v>
      </c>
      <c r="J50" s="329">
        <v>96427</v>
      </c>
      <c r="K50" s="329">
        <v>114023</v>
      </c>
      <c r="L50" s="329">
        <v>129546</v>
      </c>
      <c r="M50" s="330">
        <v>142893</v>
      </c>
    </row>
    <row r="51" spans="2:13" ht="27.75" customHeight="1" x14ac:dyDescent="0.2">
      <c r="B51" s="1171"/>
      <c r="C51" s="1172"/>
      <c r="D51" s="104"/>
      <c r="E51" s="1177" t="s">
        <v>42</v>
      </c>
      <c r="F51" s="1177"/>
      <c r="G51" s="1177"/>
      <c r="H51" s="1178"/>
      <c r="I51" s="328">
        <v>4159</v>
      </c>
      <c r="J51" s="329">
        <v>3940</v>
      </c>
      <c r="K51" s="329">
        <v>3793</v>
      </c>
      <c r="L51" s="329">
        <v>4049</v>
      </c>
      <c r="M51" s="330">
        <v>4419</v>
      </c>
    </row>
    <row r="52" spans="2:13" ht="27.75" customHeight="1" x14ac:dyDescent="0.2">
      <c r="B52" s="1173"/>
      <c r="C52" s="1174"/>
      <c r="D52" s="104"/>
      <c r="E52" s="1177" t="s">
        <v>43</v>
      </c>
      <c r="F52" s="1177"/>
      <c r="G52" s="1177"/>
      <c r="H52" s="1178"/>
      <c r="I52" s="328">
        <v>71397</v>
      </c>
      <c r="J52" s="329">
        <v>74989</v>
      </c>
      <c r="K52" s="329">
        <v>70679</v>
      </c>
      <c r="L52" s="329">
        <v>63341</v>
      </c>
      <c r="M52" s="330">
        <v>57627</v>
      </c>
    </row>
    <row r="53" spans="2:13" ht="27.75" customHeight="1" thickBot="1" x14ac:dyDescent="0.25">
      <c r="B53" s="1184" t="s">
        <v>19</v>
      </c>
      <c r="C53" s="1185"/>
      <c r="D53" s="108"/>
      <c r="E53" s="1186" t="s">
        <v>44</v>
      </c>
      <c r="F53" s="1186"/>
      <c r="G53" s="1186"/>
      <c r="H53" s="1187"/>
      <c r="I53" s="331">
        <v>-94454</v>
      </c>
      <c r="J53" s="332">
        <v>-110180</v>
      </c>
      <c r="K53" s="332">
        <v>-123831</v>
      </c>
      <c r="L53" s="332">
        <v>-133896</v>
      </c>
      <c r="M53" s="333">
        <v>-140337</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dqJMLFGUGZO89LXOW9y8m+6aZGDam2zpplrN/O418OV76DkxwYpjjpW55Uar8ju6EY4tRmCLuI9ac/NKoq9VOw==" saltValue="d/shAACkK3WcqaFqyp+AD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6"/>
  <sheetViews>
    <sheetView showGridLines="0" zoomScale="75" zoomScaleNormal="7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524</v>
      </c>
      <c r="G54" s="117" t="s">
        <v>525</v>
      </c>
      <c r="H54" s="118" t="s">
        <v>526</v>
      </c>
    </row>
    <row r="55" spans="2:8" ht="52.5" customHeight="1" x14ac:dyDescent="0.2">
      <c r="B55" s="119"/>
      <c r="C55" s="1196" t="s">
        <v>46</v>
      </c>
      <c r="D55" s="1196"/>
      <c r="E55" s="1197"/>
      <c r="F55" s="334">
        <v>27552</v>
      </c>
      <c r="G55" s="334">
        <v>30775</v>
      </c>
      <c r="H55" s="335">
        <v>36762</v>
      </c>
    </row>
    <row r="56" spans="2:8" ht="52.5" customHeight="1" x14ac:dyDescent="0.2">
      <c r="B56" s="120"/>
      <c r="C56" s="1198" t="s">
        <v>47</v>
      </c>
      <c r="D56" s="1198"/>
      <c r="E56" s="1199"/>
      <c r="F56" s="336">
        <v>948</v>
      </c>
      <c r="G56" s="336">
        <v>1256</v>
      </c>
      <c r="H56" s="337">
        <v>1568</v>
      </c>
    </row>
    <row r="57" spans="2:8" ht="53.25" customHeight="1" x14ac:dyDescent="0.2">
      <c r="B57" s="120"/>
      <c r="C57" s="1200" t="s">
        <v>48</v>
      </c>
      <c r="D57" s="1200"/>
      <c r="E57" s="1201"/>
      <c r="F57" s="338">
        <v>72404</v>
      </c>
      <c r="G57" s="338">
        <v>84534</v>
      </c>
      <c r="H57" s="339">
        <v>91178</v>
      </c>
    </row>
    <row r="58" spans="2:8" ht="45.75" customHeight="1" x14ac:dyDescent="0.2">
      <c r="B58" s="121"/>
      <c r="C58" s="1188" t="s">
        <v>547</v>
      </c>
      <c r="D58" s="1189"/>
      <c r="E58" s="1190"/>
      <c r="F58" s="340">
        <v>38655</v>
      </c>
      <c r="G58" s="340">
        <v>45867</v>
      </c>
      <c r="H58" s="341">
        <v>50061</v>
      </c>
    </row>
    <row r="59" spans="2:8" ht="45.75" customHeight="1" x14ac:dyDescent="0.2">
      <c r="B59" s="121"/>
      <c r="C59" s="1188" t="s">
        <v>548</v>
      </c>
      <c r="D59" s="1189"/>
      <c r="E59" s="1190"/>
      <c r="F59" s="340">
        <v>23711</v>
      </c>
      <c r="G59" s="340">
        <v>28999</v>
      </c>
      <c r="H59" s="341">
        <v>32491</v>
      </c>
    </row>
    <row r="60" spans="2:8" ht="45.75" customHeight="1" x14ac:dyDescent="0.2">
      <c r="B60" s="121"/>
      <c r="C60" s="1188" t="s">
        <v>549</v>
      </c>
      <c r="D60" s="1189"/>
      <c r="E60" s="1190"/>
      <c r="F60" s="340">
        <v>6334</v>
      </c>
      <c r="G60" s="340">
        <v>6151</v>
      </c>
      <c r="H60" s="341">
        <v>5587</v>
      </c>
    </row>
    <row r="61" spans="2:8" ht="45.75" customHeight="1" x14ac:dyDescent="0.2">
      <c r="B61" s="121"/>
      <c r="C61" s="1188" t="s">
        <v>550</v>
      </c>
      <c r="D61" s="1189"/>
      <c r="E61" s="1190"/>
      <c r="F61" s="340">
        <v>3205</v>
      </c>
      <c r="G61" s="340">
        <v>3049</v>
      </c>
      <c r="H61" s="341">
        <v>2541</v>
      </c>
    </row>
    <row r="62" spans="2:8" ht="45.75" customHeight="1" thickBot="1" x14ac:dyDescent="0.25">
      <c r="B62" s="122"/>
      <c r="C62" s="1191" t="s">
        <v>551</v>
      </c>
      <c r="D62" s="1192"/>
      <c r="E62" s="1193"/>
      <c r="F62" s="342">
        <v>166</v>
      </c>
      <c r="G62" s="342">
        <v>195</v>
      </c>
      <c r="H62" s="343">
        <v>225</v>
      </c>
    </row>
    <row r="63" spans="2:8" ht="52.5" customHeight="1" thickBot="1" x14ac:dyDescent="0.25">
      <c r="B63" s="123"/>
      <c r="C63" s="1194" t="s">
        <v>49</v>
      </c>
      <c r="D63" s="1194"/>
      <c r="E63" s="1195"/>
      <c r="F63" s="344">
        <v>100904</v>
      </c>
      <c r="G63" s="344">
        <v>116564</v>
      </c>
      <c r="H63" s="345">
        <v>129508</v>
      </c>
    </row>
    <row r="64" spans="2:8" ht="13.2" x14ac:dyDescent="0.2"/>
    <row r="65" s="1" customFormat="1" ht="13.5" hidden="1" customHeight="1" x14ac:dyDescent="0.2"/>
    <row r="66" s="1" customFormat="1" ht="13.5" hidden="1" customHeight="1" x14ac:dyDescent="0.2"/>
  </sheetData>
  <sheetProtection algorithmName="SHA-512" hashValue="s+j7ZTzjgeUC2cio4UH034dJEsTMdAS7ezA3HjHKXNLvUr9enL06BO3mJfcq4q4uHvaCcheYoCzHxIYeF5vUKA==" saltValue="bbWbcUgF7Jhj265kotaUs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521</v>
      </c>
      <c r="G2" s="137"/>
      <c r="H2" s="138"/>
    </row>
    <row r="3" spans="1:8" x14ac:dyDescent="0.2">
      <c r="A3" s="134" t="s">
        <v>514</v>
      </c>
      <c r="B3" s="139"/>
      <c r="C3" s="140"/>
      <c r="D3" s="141">
        <v>36296</v>
      </c>
      <c r="E3" s="142"/>
      <c r="F3" s="143">
        <v>50465</v>
      </c>
      <c r="G3" s="144"/>
      <c r="H3" s="145"/>
    </row>
    <row r="4" spans="1:8" x14ac:dyDescent="0.2">
      <c r="A4" s="146"/>
      <c r="B4" s="147"/>
      <c r="C4" s="148"/>
      <c r="D4" s="149">
        <v>26687</v>
      </c>
      <c r="E4" s="150"/>
      <c r="F4" s="151">
        <v>34193</v>
      </c>
      <c r="G4" s="152"/>
      <c r="H4" s="153"/>
    </row>
    <row r="5" spans="1:8" x14ac:dyDescent="0.2">
      <c r="A5" s="134" t="s">
        <v>516</v>
      </c>
      <c r="B5" s="139"/>
      <c r="C5" s="140"/>
      <c r="D5" s="141">
        <v>33339</v>
      </c>
      <c r="E5" s="142"/>
      <c r="F5" s="143">
        <v>51679</v>
      </c>
      <c r="G5" s="144"/>
      <c r="H5" s="145"/>
    </row>
    <row r="6" spans="1:8" x14ac:dyDescent="0.2">
      <c r="A6" s="146"/>
      <c r="B6" s="147"/>
      <c r="C6" s="148"/>
      <c r="D6" s="149">
        <v>26953</v>
      </c>
      <c r="E6" s="150"/>
      <c r="F6" s="151">
        <v>35132</v>
      </c>
      <c r="G6" s="152"/>
      <c r="H6" s="153"/>
    </row>
    <row r="7" spans="1:8" x14ac:dyDescent="0.2">
      <c r="A7" s="134" t="s">
        <v>517</v>
      </c>
      <c r="B7" s="139"/>
      <c r="C7" s="140"/>
      <c r="D7" s="141">
        <v>28649</v>
      </c>
      <c r="E7" s="142"/>
      <c r="F7" s="143">
        <v>49665</v>
      </c>
      <c r="G7" s="144"/>
      <c r="H7" s="145"/>
    </row>
    <row r="8" spans="1:8" x14ac:dyDescent="0.2">
      <c r="A8" s="146"/>
      <c r="B8" s="147"/>
      <c r="C8" s="148"/>
      <c r="D8" s="149">
        <v>19746</v>
      </c>
      <c r="E8" s="150"/>
      <c r="F8" s="151">
        <v>34678</v>
      </c>
      <c r="G8" s="152"/>
      <c r="H8" s="153"/>
    </row>
    <row r="9" spans="1:8" x14ac:dyDescent="0.2">
      <c r="A9" s="134" t="s">
        <v>518</v>
      </c>
      <c r="B9" s="139"/>
      <c r="C9" s="140"/>
      <c r="D9" s="141">
        <v>38360</v>
      </c>
      <c r="E9" s="142"/>
      <c r="F9" s="143">
        <v>63439</v>
      </c>
      <c r="G9" s="144"/>
      <c r="H9" s="145"/>
    </row>
    <row r="10" spans="1:8" x14ac:dyDescent="0.2">
      <c r="A10" s="146"/>
      <c r="B10" s="147"/>
      <c r="C10" s="148"/>
      <c r="D10" s="149">
        <v>22388</v>
      </c>
      <c r="E10" s="150"/>
      <c r="F10" s="151">
        <v>46463</v>
      </c>
      <c r="G10" s="152"/>
      <c r="H10" s="153"/>
    </row>
    <row r="11" spans="1:8" x14ac:dyDescent="0.2">
      <c r="A11" s="134" t="s">
        <v>519</v>
      </c>
      <c r="B11" s="139"/>
      <c r="C11" s="140"/>
      <c r="D11" s="141">
        <v>35879</v>
      </c>
      <c r="E11" s="142"/>
      <c r="F11" s="143">
        <v>60097</v>
      </c>
      <c r="G11" s="144"/>
      <c r="H11" s="145"/>
    </row>
    <row r="12" spans="1:8" x14ac:dyDescent="0.2">
      <c r="A12" s="146"/>
      <c r="B12" s="147"/>
      <c r="C12" s="154"/>
      <c r="D12" s="149">
        <v>22531</v>
      </c>
      <c r="E12" s="150"/>
      <c r="F12" s="151">
        <v>43011</v>
      </c>
      <c r="G12" s="152"/>
      <c r="H12" s="153"/>
    </row>
    <row r="13" spans="1:8" x14ac:dyDescent="0.2">
      <c r="A13" s="134"/>
      <c r="B13" s="139"/>
      <c r="C13" s="140"/>
      <c r="D13" s="141">
        <v>34505</v>
      </c>
      <c r="E13" s="142"/>
      <c r="F13" s="143">
        <v>55069</v>
      </c>
      <c r="G13" s="155"/>
      <c r="H13" s="145"/>
    </row>
    <row r="14" spans="1:8" x14ac:dyDescent="0.2">
      <c r="A14" s="146"/>
      <c r="B14" s="147"/>
      <c r="C14" s="148"/>
      <c r="D14" s="149">
        <v>23661</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6.88</v>
      </c>
      <c r="C19" s="156">
        <f>ROUND(VALUE(SUBSTITUTE(実質収支比率等に係る経年分析!G$48,"▲","-")),2)</f>
        <v>9.4700000000000006</v>
      </c>
      <c r="D19" s="156">
        <f>ROUND(VALUE(SUBSTITUTE(実質収支比率等に係る経年分析!H$48,"▲","-")),2)</f>
        <v>7.33</v>
      </c>
      <c r="E19" s="156">
        <f>ROUND(VALUE(SUBSTITUTE(実質収支比率等に係る経年分析!I$48,"▲","-")),2)</f>
        <v>4.4800000000000004</v>
      </c>
      <c r="F19" s="156">
        <f>ROUND(VALUE(SUBSTITUTE(実質収支比率等に係る経年分析!J$48,"▲","-")),2)</f>
        <v>7.4</v>
      </c>
    </row>
    <row r="20" spans="1:11" x14ac:dyDescent="0.2">
      <c r="A20" s="156" t="s">
        <v>53</v>
      </c>
      <c r="B20" s="156">
        <f>ROUND(VALUE(SUBSTITUTE(実質収支比率等に係る経年分析!F$47,"▲","-")),2)</f>
        <v>20.7</v>
      </c>
      <c r="C20" s="156">
        <f>ROUND(VALUE(SUBSTITUTE(実質収支比率等に係る経年分析!G$47,"▲","-")),2)</f>
        <v>20.22</v>
      </c>
      <c r="D20" s="156">
        <f>ROUND(VALUE(SUBSTITUTE(実質収支比率等に係る経年分析!H$47,"▲","-")),2)</f>
        <v>19.84</v>
      </c>
      <c r="E20" s="156">
        <f>ROUND(VALUE(SUBSTITUTE(実質収支比率等に係る経年分析!I$47,"▲","-")),2)</f>
        <v>20.93</v>
      </c>
      <c r="F20" s="156">
        <f>ROUND(VALUE(SUBSTITUTE(実質収支比率等に係る経年分析!J$47,"▲","-")),2)</f>
        <v>23.42</v>
      </c>
    </row>
    <row r="21" spans="1:11" x14ac:dyDescent="0.2">
      <c r="A21" s="156" t="s">
        <v>54</v>
      </c>
      <c r="B21" s="156">
        <f>IF(ISNUMBER(VALUE(SUBSTITUTE(実質収支比率等に係る経年分析!F$49,"▲","-"))),ROUND(VALUE(SUBSTITUTE(実質収支比率等に係る経年分析!F$49,"▲","-")),2),NA())</f>
        <v>5.26</v>
      </c>
      <c r="C21" s="156">
        <f>IF(ISNUMBER(VALUE(SUBSTITUTE(実質収支比率等に係る経年分析!G$49,"▲","-"))),ROUND(VALUE(SUBSTITUTE(実質収支比率等に係る経年分析!G$49,"▲","-")),2),NA())</f>
        <v>2.62</v>
      </c>
      <c r="D21" s="156">
        <f>IF(ISNUMBER(VALUE(SUBSTITUTE(実質収支比率等に係る経年分析!H$49,"▲","-"))),ROUND(VALUE(SUBSTITUTE(実質収支比率等に係る経年分析!H$49,"▲","-")),2),NA())</f>
        <v>-1.1599999999999999</v>
      </c>
      <c r="E21" s="156">
        <f>IF(ISNUMBER(VALUE(SUBSTITUTE(実質収支比率等に係る経年分析!I$49,"▲","-"))),ROUND(VALUE(SUBSTITUTE(実質収支比率等に係る経年分析!I$49,"▲","-")),2),NA())</f>
        <v>-0.26</v>
      </c>
      <c r="F21" s="156">
        <f>IF(ISNUMBER(VALUE(SUBSTITUTE(実質収支比率等に係る経年分析!J$49,"▲","-"))),ROUND(VALUE(SUBSTITUTE(実質収支比率等に係る経年分析!J$49,"▲","-")),2),NA())</f>
        <v>7.02</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str">
        <f>IF(連結実質赤字比率に係る赤字・黒字の構成分析!C$38="",NA(),連結実質赤字比率に係る赤字・黒字の構成分析!C$38)</f>
        <v>東武東上線連続立体化事業特別会計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0.01</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0.02</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0.03</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0.05</v>
      </c>
    </row>
    <row r="33" spans="1:16" x14ac:dyDescent="0.2">
      <c r="A33" s="157" t="str">
        <f>IF(連結実質赤字比率に係る赤字・黒字の構成分析!C$37="",NA(),連結実質赤字比率に係る赤字・黒字の構成分析!C$37)</f>
        <v>後期高齢者医療事業特別会計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0.11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0.12</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0.14000000000000001</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0.08</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0.06</v>
      </c>
    </row>
    <row r="34" spans="1:16" x14ac:dyDescent="0.2">
      <c r="A34" s="157" t="str">
        <f>IF(連結実質赤字比率に係る赤字・黒字の構成分析!C$36="",NA(),連結実質赤字比率に係る赤字・黒字の構成分析!C$36)</f>
        <v>国民健康保険事業特別会計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1.04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0.68</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0.32</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0.46</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0.42</v>
      </c>
    </row>
    <row r="35" spans="1:16" x14ac:dyDescent="0.2">
      <c r="A35" s="157" t="str">
        <f>IF(連結実質赤字比率に係る赤字・黒字の構成分析!C$35="",NA(),連結実質赤字比率に係る赤字・黒字の構成分析!C$35)</f>
        <v>介護保険事業特別会計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1.29</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1.1399999999999999</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1.05</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0.69</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0.54</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6.85</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9.4499999999999993</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7.31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4.43</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7.34</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8842</v>
      </c>
      <c r="E42" s="158"/>
      <c r="F42" s="158"/>
      <c r="G42" s="158">
        <f>'実質公債費比率（分子）の構造'!L$52</f>
        <v>8564</v>
      </c>
      <c r="H42" s="158"/>
      <c r="I42" s="158"/>
      <c r="J42" s="158">
        <f>'実質公債費比率（分子）の構造'!M$52</f>
        <v>7884</v>
      </c>
      <c r="K42" s="158"/>
      <c r="L42" s="158"/>
      <c r="M42" s="158">
        <f>'実質公債費比率（分子）の構造'!N$52</f>
        <v>7163</v>
      </c>
      <c r="N42" s="158"/>
      <c r="O42" s="158"/>
      <c r="P42" s="158">
        <f>'実質公債費比率（分子）の構造'!O$52</f>
        <v>5849</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115</v>
      </c>
      <c r="C44" s="158"/>
      <c r="D44" s="158"/>
      <c r="E44" s="158">
        <f>'実質公債費比率（分子）の構造'!L$50</f>
        <v>381</v>
      </c>
      <c r="F44" s="158"/>
      <c r="G44" s="158"/>
      <c r="H44" s="158">
        <f>'実質公債費比率（分子）の構造'!M$50</f>
        <v>266</v>
      </c>
      <c r="I44" s="158"/>
      <c r="J44" s="158"/>
      <c r="K44" s="158">
        <f>'実質公債費比率（分子）の構造'!N$50</f>
        <v>201</v>
      </c>
      <c r="L44" s="158"/>
      <c r="M44" s="158"/>
      <c r="N44" s="158">
        <f>'実質公債費比率（分子）の構造'!O$50</f>
        <v>285</v>
      </c>
      <c r="O44" s="158"/>
      <c r="P44" s="158"/>
    </row>
    <row r="45" spans="1:16" x14ac:dyDescent="0.2">
      <c r="A45" s="158" t="s">
        <v>63</v>
      </c>
      <c r="B45" s="158">
        <f>'実質公債費比率（分子）の構造'!K$49</f>
        <v>166</v>
      </c>
      <c r="C45" s="158"/>
      <c r="D45" s="158"/>
      <c r="E45" s="158">
        <f>'実質公債費比率（分子）の構造'!L$49</f>
        <v>160</v>
      </c>
      <c r="F45" s="158"/>
      <c r="G45" s="158"/>
      <c r="H45" s="158">
        <f>'実質公債費比率（分子）の構造'!M$49</f>
        <v>160</v>
      </c>
      <c r="I45" s="158"/>
      <c r="J45" s="158"/>
      <c r="K45" s="158">
        <f>'実質公債費比率（分子）の構造'!N$49</f>
        <v>201</v>
      </c>
      <c r="L45" s="158"/>
      <c r="M45" s="158"/>
      <c r="N45" s="158">
        <f>'実質公債費比率（分子）の構造'!O$49</f>
        <v>287</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f>'実質公債費比率（分子）の構造'!K$47</f>
        <v>154</v>
      </c>
      <c r="C47" s="158"/>
      <c r="D47" s="158"/>
      <c r="E47" s="158">
        <f>'実質公債費比率（分子）の構造'!L$47</f>
        <v>229</v>
      </c>
      <c r="F47" s="158"/>
      <c r="G47" s="158"/>
      <c r="H47" s="158">
        <f>'実質公債費比率（分子）の構造'!M$47</f>
        <v>229</v>
      </c>
      <c r="I47" s="158"/>
      <c r="J47" s="158"/>
      <c r="K47" s="158">
        <f>'実質公債費比率（分子）の構造'!N$47</f>
        <v>229</v>
      </c>
      <c r="L47" s="158"/>
      <c r="M47" s="158"/>
      <c r="N47" s="158">
        <f>'実質公債費比率（分子）の構造'!O$47</f>
        <v>218</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2734</v>
      </c>
      <c r="C49" s="158"/>
      <c r="D49" s="158"/>
      <c r="E49" s="158">
        <f>'実質公債費比率（分子）の構造'!L$45</f>
        <v>2736</v>
      </c>
      <c r="F49" s="158"/>
      <c r="G49" s="158"/>
      <c r="H49" s="158">
        <f>'実質公債費比率（分子）の構造'!M$45</f>
        <v>2568</v>
      </c>
      <c r="I49" s="158"/>
      <c r="J49" s="158"/>
      <c r="K49" s="158">
        <f>'実質公債費比率（分子）の構造'!N$45</f>
        <v>2565</v>
      </c>
      <c r="L49" s="158"/>
      <c r="M49" s="158"/>
      <c r="N49" s="158">
        <f>'実質公債費比率（分子）の構造'!O$45</f>
        <v>2596</v>
      </c>
      <c r="O49" s="158"/>
      <c r="P49" s="158"/>
    </row>
    <row r="50" spans="1:16" x14ac:dyDescent="0.2">
      <c r="A50" s="158" t="s">
        <v>67</v>
      </c>
      <c r="B50" s="158" t="e">
        <f>NA()</f>
        <v>#N/A</v>
      </c>
      <c r="C50" s="158">
        <f>IF(ISNUMBER('実質公債費比率（分子）の構造'!K$53),'実質公債費比率（分子）の構造'!K$53,NA())</f>
        <v>-5673</v>
      </c>
      <c r="D50" s="158" t="e">
        <f>NA()</f>
        <v>#N/A</v>
      </c>
      <c r="E50" s="158" t="e">
        <f>NA()</f>
        <v>#N/A</v>
      </c>
      <c r="F50" s="158">
        <f>IF(ISNUMBER('実質公債費比率（分子）の構造'!L$53),'実質公債費比率（分子）の構造'!L$53,NA())</f>
        <v>-5058</v>
      </c>
      <c r="G50" s="158" t="e">
        <f>NA()</f>
        <v>#N/A</v>
      </c>
      <c r="H50" s="158" t="e">
        <f>NA()</f>
        <v>#N/A</v>
      </c>
      <c r="I50" s="158">
        <f>IF(ISNUMBER('実質公債費比率（分子）の構造'!M$53),'実質公債費比率（分子）の構造'!M$53,NA())</f>
        <v>-4661</v>
      </c>
      <c r="J50" s="158" t="e">
        <f>NA()</f>
        <v>#N/A</v>
      </c>
      <c r="K50" s="158" t="e">
        <f>NA()</f>
        <v>#N/A</v>
      </c>
      <c r="L50" s="158">
        <f>IF(ISNUMBER('実質公債費比率（分子）の構造'!N$53),'実質公債費比率（分子）の構造'!N$53,NA())</f>
        <v>-3967</v>
      </c>
      <c r="M50" s="158" t="e">
        <f>NA()</f>
        <v>#N/A</v>
      </c>
      <c r="N50" s="158" t="e">
        <f>NA()</f>
        <v>#N/A</v>
      </c>
      <c r="O50" s="158">
        <f>IF(ISNUMBER('実質公債費比率（分子）の構造'!O$53),'実質公債費比率（分子）の構造'!O$53,NA())</f>
        <v>-2463</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71397</v>
      </c>
      <c r="E56" s="157"/>
      <c r="F56" s="157"/>
      <c r="G56" s="157">
        <f>'将来負担比率（分子）の構造'!J$52</f>
        <v>74989</v>
      </c>
      <c r="H56" s="157"/>
      <c r="I56" s="157"/>
      <c r="J56" s="157">
        <f>'将来負担比率（分子）の構造'!K$52</f>
        <v>70679</v>
      </c>
      <c r="K56" s="157"/>
      <c r="L56" s="157"/>
      <c r="M56" s="157">
        <f>'将来負担比率（分子）の構造'!L$52</f>
        <v>63341</v>
      </c>
      <c r="N56" s="157"/>
      <c r="O56" s="157"/>
      <c r="P56" s="157">
        <f>'将来負担比率（分子）の構造'!M$52</f>
        <v>57627</v>
      </c>
    </row>
    <row r="57" spans="1:16" x14ac:dyDescent="0.2">
      <c r="A57" s="157" t="s">
        <v>42</v>
      </c>
      <c r="B57" s="157"/>
      <c r="C57" s="157"/>
      <c r="D57" s="157">
        <f>'将来負担比率（分子）の構造'!I$51</f>
        <v>4159</v>
      </c>
      <c r="E57" s="157"/>
      <c r="F57" s="157"/>
      <c r="G57" s="157">
        <f>'将来負担比率（分子）の構造'!J$51</f>
        <v>3940</v>
      </c>
      <c r="H57" s="157"/>
      <c r="I57" s="157"/>
      <c r="J57" s="157">
        <f>'将来負担比率（分子）の構造'!K$51</f>
        <v>3793</v>
      </c>
      <c r="K57" s="157"/>
      <c r="L57" s="157"/>
      <c r="M57" s="157">
        <f>'将来負担比率（分子）の構造'!L$51</f>
        <v>4049</v>
      </c>
      <c r="N57" s="157"/>
      <c r="O57" s="157"/>
      <c r="P57" s="157">
        <f>'将来負担比率（分子）の構造'!M$51</f>
        <v>4419</v>
      </c>
    </row>
    <row r="58" spans="1:16" x14ac:dyDescent="0.2">
      <c r="A58" s="157" t="s">
        <v>41</v>
      </c>
      <c r="B58" s="157"/>
      <c r="C58" s="157"/>
      <c r="D58" s="157">
        <f>'将来負担比率（分子）の構造'!I$50</f>
        <v>83589</v>
      </c>
      <c r="E58" s="157"/>
      <c r="F58" s="157"/>
      <c r="G58" s="157">
        <f>'将来負担比率（分子）の構造'!J$50</f>
        <v>96427</v>
      </c>
      <c r="H58" s="157"/>
      <c r="I58" s="157"/>
      <c r="J58" s="157">
        <f>'将来負担比率（分子）の構造'!K$50</f>
        <v>114023</v>
      </c>
      <c r="K58" s="157"/>
      <c r="L58" s="157"/>
      <c r="M58" s="157">
        <f>'将来負担比率（分子）の構造'!L$50</f>
        <v>129546</v>
      </c>
      <c r="N58" s="157"/>
      <c r="O58" s="157"/>
      <c r="P58" s="157">
        <f>'将来負担比率（分子）の構造'!M$50</f>
        <v>142893</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22491</v>
      </c>
      <c r="C62" s="157"/>
      <c r="D62" s="157"/>
      <c r="E62" s="157">
        <f>'将来負担比率（分子）の構造'!J$45</f>
        <v>22045</v>
      </c>
      <c r="F62" s="157"/>
      <c r="G62" s="157"/>
      <c r="H62" s="157">
        <f>'将来負担比率（分子）の構造'!K$45</f>
        <v>21714</v>
      </c>
      <c r="I62" s="157"/>
      <c r="J62" s="157"/>
      <c r="K62" s="157">
        <f>'将来負担比率（分子）の構造'!L$45</f>
        <v>21229</v>
      </c>
      <c r="L62" s="157"/>
      <c r="M62" s="157"/>
      <c r="N62" s="157">
        <f>'将来負担比率（分子）の構造'!M$45</f>
        <v>21167</v>
      </c>
      <c r="O62" s="157"/>
      <c r="P62" s="157"/>
    </row>
    <row r="63" spans="1:16" x14ac:dyDescent="0.2">
      <c r="A63" s="157" t="s">
        <v>34</v>
      </c>
      <c r="B63" s="157">
        <f>'将来負担比率（分子）の構造'!I$44</f>
        <v>2181</v>
      </c>
      <c r="C63" s="157"/>
      <c r="D63" s="157"/>
      <c r="E63" s="157">
        <f>'将来負担比率（分子）の構造'!J$44</f>
        <v>2465</v>
      </c>
      <c r="F63" s="157"/>
      <c r="G63" s="157"/>
      <c r="H63" s="157">
        <f>'将来負担比率（分子）の構造'!K$44</f>
        <v>3022</v>
      </c>
      <c r="I63" s="157"/>
      <c r="J63" s="157"/>
      <c r="K63" s="157">
        <f>'将来負担比率（分子）の構造'!L$44</f>
        <v>3125</v>
      </c>
      <c r="L63" s="157"/>
      <c r="M63" s="157"/>
      <c r="N63" s="157">
        <f>'将来負担比率（分子）の構造'!M$44</f>
        <v>3789</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4333</v>
      </c>
      <c r="C65" s="157"/>
      <c r="D65" s="157"/>
      <c r="E65" s="157">
        <f>'将来負担比率（分子）の構造'!J$42</f>
        <v>3969</v>
      </c>
      <c r="F65" s="157"/>
      <c r="G65" s="157"/>
      <c r="H65" s="157">
        <f>'将来負担比率（分子）の構造'!K$42</f>
        <v>4370</v>
      </c>
      <c r="I65" s="157"/>
      <c r="J65" s="157"/>
      <c r="K65" s="157">
        <f>'将来負担比率（分子）の構造'!L$42</f>
        <v>4744</v>
      </c>
      <c r="L65" s="157"/>
      <c r="M65" s="157"/>
      <c r="N65" s="157">
        <f>'将来負担比率（分子）の構造'!M$42</f>
        <v>6473</v>
      </c>
      <c r="O65" s="157"/>
      <c r="P65" s="157"/>
    </row>
    <row r="66" spans="1:16" x14ac:dyDescent="0.2">
      <c r="A66" s="157" t="s">
        <v>31</v>
      </c>
      <c r="B66" s="157">
        <f>'将来負担比率（分子）の構造'!I$41</f>
        <v>35687</v>
      </c>
      <c r="C66" s="157"/>
      <c r="D66" s="157"/>
      <c r="E66" s="157">
        <f>'将来負担比率（分子）の構造'!J$41</f>
        <v>36697</v>
      </c>
      <c r="F66" s="157"/>
      <c r="G66" s="157"/>
      <c r="H66" s="157">
        <f>'将来負担比率（分子）の構造'!K$41</f>
        <v>35557</v>
      </c>
      <c r="I66" s="157"/>
      <c r="J66" s="157"/>
      <c r="K66" s="157">
        <f>'将来負担比率（分子）の構造'!L$41</f>
        <v>33941</v>
      </c>
      <c r="L66" s="157"/>
      <c r="M66" s="157"/>
      <c r="N66" s="157">
        <f>'将来負担比率（分子）の構造'!M$41</f>
        <v>33173</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27552</v>
      </c>
      <c r="C72" s="161">
        <f>基金残高に係る経年分析!G55</f>
        <v>30775</v>
      </c>
      <c r="D72" s="161">
        <f>基金残高に係る経年分析!H55</f>
        <v>36762</v>
      </c>
    </row>
    <row r="73" spans="1:16" x14ac:dyDescent="0.2">
      <c r="A73" s="160" t="s">
        <v>74</v>
      </c>
      <c r="B73" s="161">
        <f>基金残高に係る経年分析!F56</f>
        <v>948</v>
      </c>
      <c r="C73" s="161">
        <f>基金残高に係る経年分析!G56</f>
        <v>1256</v>
      </c>
      <c r="D73" s="161">
        <f>基金残高に係る経年分析!H56</f>
        <v>1568</v>
      </c>
    </row>
    <row r="74" spans="1:16" x14ac:dyDescent="0.2">
      <c r="A74" s="160" t="s">
        <v>75</v>
      </c>
      <c r="B74" s="161">
        <f>基金残高に係る経年分析!F57</f>
        <v>72404</v>
      </c>
      <c r="C74" s="161">
        <f>基金残高に係る経年分析!G57</f>
        <v>84534</v>
      </c>
      <c r="D74" s="161">
        <f>基金残高に係る経年分析!H57</f>
        <v>91178</v>
      </c>
    </row>
  </sheetData>
  <sheetProtection algorithmName="SHA-512" hashValue="vQKl61gjxNrfYrxTBBywU/53+wYeIND75YKsHl7skJ8hR+B30fNB3j/f2zmZ8uGMUC0VOPMowOEpQQOJYkc++g==" saltValue="FDMaillzeAkcX9O1+Ff/l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50226579</v>
      </c>
      <c r="S5" s="600"/>
      <c r="T5" s="600"/>
      <c r="U5" s="600"/>
      <c r="V5" s="600"/>
      <c r="W5" s="600"/>
      <c r="X5" s="600"/>
      <c r="Y5" s="601"/>
      <c r="Z5" s="602">
        <v>17.899999999999999</v>
      </c>
      <c r="AA5" s="602"/>
      <c r="AB5" s="602"/>
      <c r="AC5" s="602"/>
      <c r="AD5" s="603">
        <v>50226579</v>
      </c>
      <c r="AE5" s="603"/>
      <c r="AF5" s="603"/>
      <c r="AG5" s="603"/>
      <c r="AH5" s="603"/>
      <c r="AI5" s="603"/>
      <c r="AJ5" s="603"/>
      <c r="AK5" s="603"/>
      <c r="AL5" s="604">
        <v>31.2</v>
      </c>
      <c r="AM5" s="605"/>
      <c r="AN5" s="605"/>
      <c r="AO5" s="606"/>
      <c r="AP5" s="596" t="s">
        <v>216</v>
      </c>
      <c r="AQ5" s="597"/>
      <c r="AR5" s="597"/>
      <c r="AS5" s="597"/>
      <c r="AT5" s="597"/>
      <c r="AU5" s="597"/>
      <c r="AV5" s="597"/>
      <c r="AW5" s="597"/>
      <c r="AX5" s="597"/>
      <c r="AY5" s="597"/>
      <c r="AZ5" s="597"/>
      <c r="BA5" s="597"/>
      <c r="BB5" s="597"/>
      <c r="BC5" s="597"/>
      <c r="BD5" s="597"/>
      <c r="BE5" s="597"/>
      <c r="BF5" s="598"/>
      <c r="BG5" s="610">
        <v>50226213</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854423</v>
      </c>
      <c r="S6" s="611"/>
      <c r="T6" s="611"/>
      <c r="U6" s="611"/>
      <c r="V6" s="611"/>
      <c r="W6" s="611"/>
      <c r="X6" s="611"/>
      <c r="Y6" s="612"/>
      <c r="Z6" s="613">
        <v>0.3</v>
      </c>
      <c r="AA6" s="613"/>
      <c r="AB6" s="613"/>
      <c r="AC6" s="613"/>
      <c r="AD6" s="614">
        <v>854423</v>
      </c>
      <c r="AE6" s="614"/>
      <c r="AF6" s="614"/>
      <c r="AG6" s="614"/>
      <c r="AH6" s="614"/>
      <c r="AI6" s="614"/>
      <c r="AJ6" s="614"/>
      <c r="AK6" s="614"/>
      <c r="AL6" s="615">
        <v>0.5</v>
      </c>
      <c r="AM6" s="616"/>
      <c r="AN6" s="616"/>
      <c r="AO6" s="617"/>
      <c r="AP6" s="607" t="s">
        <v>221</v>
      </c>
      <c r="AQ6" s="608"/>
      <c r="AR6" s="608"/>
      <c r="AS6" s="608"/>
      <c r="AT6" s="608"/>
      <c r="AU6" s="608"/>
      <c r="AV6" s="608"/>
      <c r="AW6" s="608"/>
      <c r="AX6" s="608"/>
      <c r="AY6" s="608"/>
      <c r="AZ6" s="608"/>
      <c r="BA6" s="608"/>
      <c r="BB6" s="608"/>
      <c r="BC6" s="608"/>
      <c r="BD6" s="608"/>
      <c r="BE6" s="608"/>
      <c r="BF6" s="609"/>
      <c r="BG6" s="610">
        <v>50226213</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887964</v>
      </c>
      <c r="CS6" s="611"/>
      <c r="CT6" s="611"/>
      <c r="CU6" s="611"/>
      <c r="CV6" s="611"/>
      <c r="CW6" s="611"/>
      <c r="CX6" s="611"/>
      <c r="CY6" s="612"/>
      <c r="CZ6" s="604">
        <v>0.3</v>
      </c>
      <c r="DA6" s="605"/>
      <c r="DB6" s="605"/>
      <c r="DC6" s="621"/>
      <c r="DD6" s="619" t="s">
        <v>122</v>
      </c>
      <c r="DE6" s="611"/>
      <c r="DF6" s="611"/>
      <c r="DG6" s="611"/>
      <c r="DH6" s="611"/>
      <c r="DI6" s="611"/>
      <c r="DJ6" s="611"/>
      <c r="DK6" s="611"/>
      <c r="DL6" s="611"/>
      <c r="DM6" s="611"/>
      <c r="DN6" s="611"/>
      <c r="DO6" s="611"/>
      <c r="DP6" s="612"/>
      <c r="DQ6" s="619">
        <v>887861</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263459</v>
      </c>
      <c r="S7" s="611"/>
      <c r="T7" s="611"/>
      <c r="U7" s="611"/>
      <c r="V7" s="611"/>
      <c r="W7" s="611"/>
      <c r="X7" s="611"/>
      <c r="Y7" s="612"/>
      <c r="Z7" s="613">
        <v>0.1</v>
      </c>
      <c r="AA7" s="613"/>
      <c r="AB7" s="613"/>
      <c r="AC7" s="613"/>
      <c r="AD7" s="614">
        <v>263459</v>
      </c>
      <c r="AE7" s="614"/>
      <c r="AF7" s="614"/>
      <c r="AG7" s="614"/>
      <c r="AH7" s="614"/>
      <c r="AI7" s="614"/>
      <c r="AJ7" s="614"/>
      <c r="AK7" s="614"/>
      <c r="AL7" s="615">
        <v>0.2</v>
      </c>
      <c r="AM7" s="616"/>
      <c r="AN7" s="616"/>
      <c r="AO7" s="617"/>
      <c r="AP7" s="607" t="s">
        <v>224</v>
      </c>
      <c r="AQ7" s="608"/>
      <c r="AR7" s="608"/>
      <c r="AS7" s="608"/>
      <c r="AT7" s="608"/>
      <c r="AU7" s="608"/>
      <c r="AV7" s="608"/>
      <c r="AW7" s="608"/>
      <c r="AX7" s="608"/>
      <c r="AY7" s="608"/>
      <c r="AZ7" s="608"/>
      <c r="BA7" s="608"/>
      <c r="BB7" s="608"/>
      <c r="BC7" s="608"/>
      <c r="BD7" s="608"/>
      <c r="BE7" s="608"/>
      <c r="BF7" s="609"/>
      <c r="BG7" s="610">
        <v>46034944</v>
      </c>
      <c r="BH7" s="611"/>
      <c r="BI7" s="611"/>
      <c r="BJ7" s="611"/>
      <c r="BK7" s="611"/>
      <c r="BL7" s="611"/>
      <c r="BM7" s="611"/>
      <c r="BN7" s="612"/>
      <c r="BO7" s="613">
        <v>91.7</v>
      </c>
      <c r="BP7" s="613"/>
      <c r="BQ7" s="613"/>
      <c r="BR7" s="613"/>
      <c r="BS7" s="614" t="s">
        <v>122</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33979248</v>
      </c>
      <c r="CS7" s="611"/>
      <c r="CT7" s="611"/>
      <c r="CU7" s="611"/>
      <c r="CV7" s="611"/>
      <c r="CW7" s="611"/>
      <c r="CX7" s="611"/>
      <c r="CY7" s="612"/>
      <c r="CZ7" s="613">
        <v>12.7</v>
      </c>
      <c r="DA7" s="613"/>
      <c r="DB7" s="613"/>
      <c r="DC7" s="613"/>
      <c r="DD7" s="619">
        <v>1118705</v>
      </c>
      <c r="DE7" s="611"/>
      <c r="DF7" s="611"/>
      <c r="DG7" s="611"/>
      <c r="DH7" s="611"/>
      <c r="DI7" s="611"/>
      <c r="DJ7" s="611"/>
      <c r="DK7" s="611"/>
      <c r="DL7" s="611"/>
      <c r="DM7" s="611"/>
      <c r="DN7" s="611"/>
      <c r="DO7" s="611"/>
      <c r="DP7" s="612"/>
      <c r="DQ7" s="619">
        <v>29912350</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1357142</v>
      </c>
      <c r="S8" s="611"/>
      <c r="T8" s="611"/>
      <c r="U8" s="611"/>
      <c r="V8" s="611"/>
      <c r="W8" s="611"/>
      <c r="X8" s="611"/>
      <c r="Y8" s="612"/>
      <c r="Z8" s="613">
        <v>0.5</v>
      </c>
      <c r="AA8" s="613"/>
      <c r="AB8" s="613"/>
      <c r="AC8" s="613"/>
      <c r="AD8" s="614">
        <v>1357142</v>
      </c>
      <c r="AE8" s="614"/>
      <c r="AF8" s="614"/>
      <c r="AG8" s="614"/>
      <c r="AH8" s="614"/>
      <c r="AI8" s="614"/>
      <c r="AJ8" s="614"/>
      <c r="AK8" s="614"/>
      <c r="AL8" s="615">
        <v>0.8</v>
      </c>
      <c r="AM8" s="616"/>
      <c r="AN8" s="616"/>
      <c r="AO8" s="617"/>
      <c r="AP8" s="607" t="s">
        <v>227</v>
      </c>
      <c r="AQ8" s="608"/>
      <c r="AR8" s="608"/>
      <c r="AS8" s="608"/>
      <c r="AT8" s="608"/>
      <c r="AU8" s="608"/>
      <c r="AV8" s="608"/>
      <c r="AW8" s="608"/>
      <c r="AX8" s="608"/>
      <c r="AY8" s="608"/>
      <c r="AZ8" s="608"/>
      <c r="BA8" s="608"/>
      <c r="BB8" s="608"/>
      <c r="BC8" s="608"/>
      <c r="BD8" s="608"/>
      <c r="BE8" s="608"/>
      <c r="BF8" s="609"/>
      <c r="BG8" s="610">
        <v>995985</v>
      </c>
      <c r="BH8" s="611"/>
      <c r="BI8" s="611"/>
      <c r="BJ8" s="611"/>
      <c r="BK8" s="611"/>
      <c r="BL8" s="611"/>
      <c r="BM8" s="611"/>
      <c r="BN8" s="612"/>
      <c r="BO8" s="613">
        <v>2</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149570200</v>
      </c>
      <c r="CS8" s="611"/>
      <c r="CT8" s="611"/>
      <c r="CU8" s="611"/>
      <c r="CV8" s="611"/>
      <c r="CW8" s="611"/>
      <c r="CX8" s="611"/>
      <c r="CY8" s="612"/>
      <c r="CZ8" s="613">
        <v>55.7</v>
      </c>
      <c r="DA8" s="613"/>
      <c r="DB8" s="613"/>
      <c r="DC8" s="613"/>
      <c r="DD8" s="619">
        <v>1553652</v>
      </c>
      <c r="DE8" s="611"/>
      <c r="DF8" s="611"/>
      <c r="DG8" s="611"/>
      <c r="DH8" s="611"/>
      <c r="DI8" s="611"/>
      <c r="DJ8" s="611"/>
      <c r="DK8" s="611"/>
      <c r="DL8" s="611"/>
      <c r="DM8" s="611"/>
      <c r="DN8" s="611"/>
      <c r="DO8" s="611"/>
      <c r="DP8" s="612"/>
      <c r="DQ8" s="619">
        <v>79431792</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1980674</v>
      </c>
      <c r="S9" s="611"/>
      <c r="T9" s="611"/>
      <c r="U9" s="611"/>
      <c r="V9" s="611"/>
      <c r="W9" s="611"/>
      <c r="X9" s="611"/>
      <c r="Y9" s="612"/>
      <c r="Z9" s="613">
        <v>0.7</v>
      </c>
      <c r="AA9" s="613"/>
      <c r="AB9" s="613"/>
      <c r="AC9" s="613"/>
      <c r="AD9" s="614">
        <v>1980674</v>
      </c>
      <c r="AE9" s="614"/>
      <c r="AF9" s="614"/>
      <c r="AG9" s="614"/>
      <c r="AH9" s="614"/>
      <c r="AI9" s="614"/>
      <c r="AJ9" s="614"/>
      <c r="AK9" s="614"/>
      <c r="AL9" s="615">
        <v>1.2</v>
      </c>
      <c r="AM9" s="616"/>
      <c r="AN9" s="616"/>
      <c r="AO9" s="617"/>
      <c r="AP9" s="607" t="s">
        <v>230</v>
      </c>
      <c r="AQ9" s="608"/>
      <c r="AR9" s="608"/>
      <c r="AS9" s="608"/>
      <c r="AT9" s="608"/>
      <c r="AU9" s="608"/>
      <c r="AV9" s="608"/>
      <c r="AW9" s="608"/>
      <c r="AX9" s="608"/>
      <c r="AY9" s="608"/>
      <c r="AZ9" s="608"/>
      <c r="BA9" s="608"/>
      <c r="BB9" s="608"/>
      <c r="BC9" s="608"/>
      <c r="BD9" s="608"/>
      <c r="BE9" s="608"/>
      <c r="BF9" s="609"/>
      <c r="BG9" s="610">
        <v>45038959</v>
      </c>
      <c r="BH9" s="611"/>
      <c r="BI9" s="611"/>
      <c r="BJ9" s="611"/>
      <c r="BK9" s="611"/>
      <c r="BL9" s="611"/>
      <c r="BM9" s="611"/>
      <c r="BN9" s="612"/>
      <c r="BO9" s="613">
        <v>89.7</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19100530</v>
      </c>
      <c r="CS9" s="611"/>
      <c r="CT9" s="611"/>
      <c r="CU9" s="611"/>
      <c r="CV9" s="611"/>
      <c r="CW9" s="611"/>
      <c r="CX9" s="611"/>
      <c r="CY9" s="612"/>
      <c r="CZ9" s="613">
        <v>7.1</v>
      </c>
      <c r="DA9" s="613"/>
      <c r="DB9" s="613"/>
      <c r="DC9" s="613"/>
      <c r="DD9" s="619">
        <v>118260</v>
      </c>
      <c r="DE9" s="611"/>
      <c r="DF9" s="611"/>
      <c r="DG9" s="611"/>
      <c r="DH9" s="611"/>
      <c r="DI9" s="611"/>
      <c r="DJ9" s="611"/>
      <c r="DK9" s="611"/>
      <c r="DL9" s="611"/>
      <c r="DM9" s="611"/>
      <c r="DN9" s="611"/>
      <c r="DO9" s="611"/>
      <c r="DP9" s="612"/>
      <c r="DQ9" s="619">
        <v>14778127</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t="s">
        <v>122</v>
      </c>
      <c r="BH10" s="611"/>
      <c r="BI10" s="611"/>
      <c r="BJ10" s="611"/>
      <c r="BK10" s="611"/>
      <c r="BL10" s="611"/>
      <c r="BM10" s="611"/>
      <c r="BN10" s="612"/>
      <c r="BO10" s="613" t="s">
        <v>122</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183144</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152348</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14358635</v>
      </c>
      <c r="S11" s="611"/>
      <c r="T11" s="611"/>
      <c r="U11" s="611"/>
      <c r="V11" s="611"/>
      <c r="W11" s="611"/>
      <c r="X11" s="611"/>
      <c r="Y11" s="612"/>
      <c r="Z11" s="615">
        <v>5.0999999999999996</v>
      </c>
      <c r="AA11" s="616"/>
      <c r="AB11" s="616"/>
      <c r="AC11" s="622"/>
      <c r="AD11" s="619">
        <v>14358635</v>
      </c>
      <c r="AE11" s="611"/>
      <c r="AF11" s="611"/>
      <c r="AG11" s="611"/>
      <c r="AH11" s="611"/>
      <c r="AI11" s="611"/>
      <c r="AJ11" s="611"/>
      <c r="AK11" s="612"/>
      <c r="AL11" s="615">
        <v>8.9</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t="s">
        <v>122</v>
      </c>
      <c r="BH11" s="611"/>
      <c r="BI11" s="611"/>
      <c r="BJ11" s="611"/>
      <c r="BK11" s="611"/>
      <c r="BL11" s="611"/>
      <c r="BM11" s="611"/>
      <c r="BN11" s="612"/>
      <c r="BO11" s="613" t="s">
        <v>122</v>
      </c>
      <c r="BP11" s="613"/>
      <c r="BQ11" s="613"/>
      <c r="BR11" s="613"/>
      <c r="BS11" s="614" t="s">
        <v>122</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158766</v>
      </c>
      <c r="CS11" s="611"/>
      <c r="CT11" s="611"/>
      <c r="CU11" s="611"/>
      <c r="CV11" s="611"/>
      <c r="CW11" s="611"/>
      <c r="CX11" s="611"/>
      <c r="CY11" s="612"/>
      <c r="CZ11" s="613">
        <v>0.1</v>
      </c>
      <c r="DA11" s="613"/>
      <c r="DB11" s="613"/>
      <c r="DC11" s="613"/>
      <c r="DD11" s="619" t="s">
        <v>122</v>
      </c>
      <c r="DE11" s="611"/>
      <c r="DF11" s="611"/>
      <c r="DG11" s="611"/>
      <c r="DH11" s="611"/>
      <c r="DI11" s="611"/>
      <c r="DJ11" s="611"/>
      <c r="DK11" s="611"/>
      <c r="DL11" s="611"/>
      <c r="DM11" s="611"/>
      <c r="DN11" s="611"/>
      <c r="DO11" s="611"/>
      <c r="DP11" s="612"/>
      <c r="DQ11" s="619">
        <v>144850</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v>5963</v>
      </c>
      <c r="S12" s="611"/>
      <c r="T12" s="611"/>
      <c r="U12" s="611"/>
      <c r="V12" s="611"/>
      <c r="W12" s="611"/>
      <c r="X12" s="611"/>
      <c r="Y12" s="612"/>
      <c r="Z12" s="613">
        <v>0</v>
      </c>
      <c r="AA12" s="613"/>
      <c r="AB12" s="613"/>
      <c r="AC12" s="613"/>
      <c r="AD12" s="614">
        <v>5963</v>
      </c>
      <c r="AE12" s="614"/>
      <c r="AF12" s="614"/>
      <c r="AG12" s="614"/>
      <c r="AH12" s="614"/>
      <c r="AI12" s="614"/>
      <c r="AJ12" s="614"/>
      <c r="AK12" s="614"/>
      <c r="AL12" s="615">
        <v>0</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t="s">
        <v>122</v>
      </c>
      <c r="BH12" s="611"/>
      <c r="BI12" s="611"/>
      <c r="BJ12" s="611"/>
      <c r="BK12" s="611"/>
      <c r="BL12" s="611"/>
      <c r="BM12" s="611"/>
      <c r="BN12" s="612"/>
      <c r="BO12" s="613" t="s">
        <v>122</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3881629</v>
      </c>
      <c r="CS12" s="611"/>
      <c r="CT12" s="611"/>
      <c r="CU12" s="611"/>
      <c r="CV12" s="611"/>
      <c r="CW12" s="611"/>
      <c r="CX12" s="611"/>
      <c r="CY12" s="612"/>
      <c r="CZ12" s="613">
        <v>1.4</v>
      </c>
      <c r="DA12" s="613"/>
      <c r="DB12" s="613"/>
      <c r="DC12" s="613"/>
      <c r="DD12" s="619" t="s">
        <v>122</v>
      </c>
      <c r="DE12" s="611"/>
      <c r="DF12" s="611"/>
      <c r="DG12" s="611"/>
      <c r="DH12" s="611"/>
      <c r="DI12" s="611"/>
      <c r="DJ12" s="611"/>
      <c r="DK12" s="611"/>
      <c r="DL12" s="611"/>
      <c r="DM12" s="611"/>
      <c r="DN12" s="611"/>
      <c r="DO12" s="611"/>
      <c r="DP12" s="612"/>
      <c r="DQ12" s="619">
        <v>3534112</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v>2915</v>
      </c>
      <c r="S13" s="611"/>
      <c r="T13" s="611"/>
      <c r="U13" s="611"/>
      <c r="V13" s="611"/>
      <c r="W13" s="611"/>
      <c r="X13" s="611"/>
      <c r="Y13" s="612"/>
      <c r="Z13" s="613">
        <v>0</v>
      </c>
      <c r="AA13" s="613"/>
      <c r="AB13" s="613"/>
      <c r="AC13" s="613"/>
      <c r="AD13" s="614">
        <v>2915</v>
      </c>
      <c r="AE13" s="614"/>
      <c r="AF13" s="614"/>
      <c r="AG13" s="614"/>
      <c r="AH13" s="614"/>
      <c r="AI13" s="614"/>
      <c r="AJ13" s="614"/>
      <c r="AK13" s="614"/>
      <c r="AL13" s="615">
        <v>0</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t="s">
        <v>122</v>
      </c>
      <c r="BH13" s="611"/>
      <c r="BI13" s="611"/>
      <c r="BJ13" s="611"/>
      <c r="BK13" s="611"/>
      <c r="BL13" s="611"/>
      <c r="BM13" s="611"/>
      <c r="BN13" s="612"/>
      <c r="BO13" s="613" t="s">
        <v>122</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19979026</v>
      </c>
      <c r="CS13" s="611"/>
      <c r="CT13" s="611"/>
      <c r="CU13" s="611"/>
      <c r="CV13" s="611"/>
      <c r="CW13" s="611"/>
      <c r="CX13" s="611"/>
      <c r="CY13" s="612"/>
      <c r="CZ13" s="613">
        <v>7.4</v>
      </c>
      <c r="DA13" s="613"/>
      <c r="DB13" s="613"/>
      <c r="DC13" s="613"/>
      <c r="DD13" s="619">
        <v>11906627</v>
      </c>
      <c r="DE13" s="611"/>
      <c r="DF13" s="611"/>
      <c r="DG13" s="611"/>
      <c r="DH13" s="611"/>
      <c r="DI13" s="611"/>
      <c r="DJ13" s="611"/>
      <c r="DK13" s="611"/>
      <c r="DL13" s="611"/>
      <c r="DM13" s="611"/>
      <c r="DN13" s="611"/>
      <c r="DO13" s="611"/>
      <c r="DP13" s="612"/>
      <c r="DQ13" s="619">
        <v>11318547</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306768</v>
      </c>
      <c r="BH14" s="611"/>
      <c r="BI14" s="611"/>
      <c r="BJ14" s="611"/>
      <c r="BK14" s="611"/>
      <c r="BL14" s="611"/>
      <c r="BM14" s="611"/>
      <c r="BN14" s="612"/>
      <c r="BO14" s="613">
        <v>0.6</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1677228</v>
      </c>
      <c r="CS14" s="611"/>
      <c r="CT14" s="611"/>
      <c r="CU14" s="611"/>
      <c r="CV14" s="611"/>
      <c r="CW14" s="611"/>
      <c r="CX14" s="611"/>
      <c r="CY14" s="612"/>
      <c r="CZ14" s="613">
        <v>0.6</v>
      </c>
      <c r="DA14" s="613"/>
      <c r="DB14" s="613"/>
      <c r="DC14" s="613"/>
      <c r="DD14" s="619">
        <v>63932</v>
      </c>
      <c r="DE14" s="611"/>
      <c r="DF14" s="611"/>
      <c r="DG14" s="611"/>
      <c r="DH14" s="611"/>
      <c r="DI14" s="611"/>
      <c r="DJ14" s="611"/>
      <c r="DK14" s="611"/>
      <c r="DL14" s="611"/>
      <c r="DM14" s="611"/>
      <c r="DN14" s="611"/>
      <c r="DO14" s="611"/>
      <c r="DP14" s="612"/>
      <c r="DQ14" s="619">
        <v>1604180</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314976</v>
      </c>
      <c r="S15" s="611"/>
      <c r="T15" s="611"/>
      <c r="U15" s="611"/>
      <c r="V15" s="611"/>
      <c r="W15" s="611"/>
      <c r="X15" s="611"/>
      <c r="Y15" s="612"/>
      <c r="Z15" s="613">
        <v>0.1</v>
      </c>
      <c r="AA15" s="613"/>
      <c r="AB15" s="613"/>
      <c r="AC15" s="613"/>
      <c r="AD15" s="614">
        <v>314976</v>
      </c>
      <c r="AE15" s="614"/>
      <c r="AF15" s="614"/>
      <c r="AG15" s="614"/>
      <c r="AH15" s="614"/>
      <c r="AI15" s="614"/>
      <c r="AJ15" s="614"/>
      <c r="AK15" s="614"/>
      <c r="AL15" s="615">
        <v>0.2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3884501</v>
      </c>
      <c r="BH15" s="611"/>
      <c r="BI15" s="611"/>
      <c r="BJ15" s="611"/>
      <c r="BK15" s="611"/>
      <c r="BL15" s="611"/>
      <c r="BM15" s="611"/>
      <c r="BN15" s="612"/>
      <c r="BO15" s="613">
        <v>7.7</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36322367</v>
      </c>
      <c r="CS15" s="611"/>
      <c r="CT15" s="611"/>
      <c r="CU15" s="611"/>
      <c r="CV15" s="611"/>
      <c r="CW15" s="611"/>
      <c r="CX15" s="611"/>
      <c r="CY15" s="612"/>
      <c r="CZ15" s="613">
        <v>13.5</v>
      </c>
      <c r="DA15" s="613"/>
      <c r="DB15" s="613"/>
      <c r="DC15" s="613"/>
      <c r="DD15" s="619">
        <v>6009761</v>
      </c>
      <c r="DE15" s="611"/>
      <c r="DF15" s="611"/>
      <c r="DG15" s="611"/>
      <c r="DH15" s="611"/>
      <c r="DI15" s="611"/>
      <c r="DJ15" s="611"/>
      <c r="DK15" s="611"/>
      <c r="DL15" s="611"/>
      <c r="DM15" s="611"/>
      <c r="DN15" s="611"/>
      <c r="DO15" s="611"/>
      <c r="DP15" s="612"/>
      <c r="DQ15" s="619">
        <v>30540266</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t="s">
        <v>122</v>
      </c>
      <c r="S16" s="611"/>
      <c r="T16" s="611"/>
      <c r="U16" s="611"/>
      <c r="V16" s="611"/>
      <c r="W16" s="611"/>
      <c r="X16" s="611"/>
      <c r="Y16" s="612"/>
      <c r="Z16" s="613" t="s">
        <v>122</v>
      </c>
      <c r="AA16" s="613"/>
      <c r="AB16" s="613"/>
      <c r="AC16" s="613"/>
      <c r="AD16" s="614" t="s">
        <v>122</v>
      </c>
      <c r="AE16" s="614"/>
      <c r="AF16" s="614"/>
      <c r="AG16" s="614"/>
      <c r="AH16" s="614"/>
      <c r="AI16" s="614"/>
      <c r="AJ16" s="614"/>
      <c r="AK16" s="614"/>
      <c r="AL16" s="615" t="s">
        <v>122</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2957545</v>
      </c>
      <c r="S17" s="611"/>
      <c r="T17" s="611"/>
      <c r="U17" s="611"/>
      <c r="V17" s="611"/>
      <c r="W17" s="611"/>
      <c r="X17" s="611"/>
      <c r="Y17" s="612"/>
      <c r="Z17" s="613">
        <v>1.1000000000000001</v>
      </c>
      <c r="AA17" s="613"/>
      <c r="AB17" s="613"/>
      <c r="AC17" s="613"/>
      <c r="AD17" s="614">
        <v>2957545</v>
      </c>
      <c r="AE17" s="614"/>
      <c r="AF17" s="614"/>
      <c r="AG17" s="614"/>
      <c r="AH17" s="614"/>
      <c r="AI17" s="614"/>
      <c r="AJ17" s="614"/>
      <c r="AK17" s="614"/>
      <c r="AL17" s="615">
        <v>1.8</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2595862</v>
      </c>
      <c r="CS17" s="611"/>
      <c r="CT17" s="611"/>
      <c r="CU17" s="611"/>
      <c r="CV17" s="611"/>
      <c r="CW17" s="611"/>
      <c r="CX17" s="611"/>
      <c r="CY17" s="612"/>
      <c r="CZ17" s="613">
        <v>1</v>
      </c>
      <c r="DA17" s="613"/>
      <c r="DB17" s="613"/>
      <c r="DC17" s="613"/>
      <c r="DD17" s="619" t="s">
        <v>122</v>
      </c>
      <c r="DE17" s="611"/>
      <c r="DF17" s="611"/>
      <c r="DG17" s="611"/>
      <c r="DH17" s="611"/>
      <c r="DI17" s="611"/>
      <c r="DJ17" s="611"/>
      <c r="DK17" s="611"/>
      <c r="DL17" s="611"/>
      <c r="DM17" s="611"/>
      <c r="DN17" s="611"/>
      <c r="DO17" s="611"/>
      <c r="DP17" s="612"/>
      <c r="DQ17" s="619">
        <v>2595862</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343073</v>
      </c>
      <c r="S18" s="611"/>
      <c r="T18" s="611"/>
      <c r="U18" s="611"/>
      <c r="V18" s="611"/>
      <c r="W18" s="611"/>
      <c r="X18" s="611"/>
      <c r="Y18" s="612"/>
      <c r="Z18" s="613">
        <v>0.1</v>
      </c>
      <c r="AA18" s="613"/>
      <c r="AB18" s="613"/>
      <c r="AC18" s="613"/>
      <c r="AD18" s="614">
        <v>343073</v>
      </c>
      <c r="AE18" s="614"/>
      <c r="AF18" s="614"/>
      <c r="AG18" s="614"/>
      <c r="AH18" s="614"/>
      <c r="AI18" s="614"/>
      <c r="AJ18" s="614"/>
      <c r="AK18" s="614"/>
      <c r="AL18" s="615">
        <v>0.2</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2614472</v>
      </c>
      <c r="S19" s="611"/>
      <c r="T19" s="611"/>
      <c r="U19" s="611"/>
      <c r="V19" s="611"/>
      <c r="W19" s="611"/>
      <c r="X19" s="611"/>
      <c r="Y19" s="612"/>
      <c r="Z19" s="613">
        <v>0.9</v>
      </c>
      <c r="AA19" s="613"/>
      <c r="AB19" s="613"/>
      <c r="AC19" s="613"/>
      <c r="AD19" s="614">
        <v>2614472</v>
      </c>
      <c r="AE19" s="614"/>
      <c r="AF19" s="614"/>
      <c r="AG19" s="614"/>
      <c r="AH19" s="614"/>
      <c r="AI19" s="614"/>
      <c r="AJ19" s="614"/>
      <c r="AK19" s="614"/>
      <c r="AL19" s="615">
        <v>1.6</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366</v>
      </c>
      <c r="BH19" s="611"/>
      <c r="BI19" s="611"/>
      <c r="BJ19" s="611"/>
      <c r="BK19" s="611"/>
      <c r="BL19" s="611"/>
      <c r="BM19" s="611"/>
      <c r="BN19" s="612"/>
      <c r="BO19" s="613">
        <v>0</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366</v>
      </c>
      <c r="BH20" s="611"/>
      <c r="BI20" s="611"/>
      <c r="BJ20" s="611"/>
      <c r="BK20" s="611"/>
      <c r="BL20" s="611"/>
      <c r="BM20" s="611"/>
      <c r="BN20" s="612"/>
      <c r="BO20" s="613">
        <v>0</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268335964</v>
      </c>
      <c r="CS20" s="611"/>
      <c r="CT20" s="611"/>
      <c r="CU20" s="611"/>
      <c r="CV20" s="611"/>
      <c r="CW20" s="611"/>
      <c r="CX20" s="611"/>
      <c r="CY20" s="612"/>
      <c r="CZ20" s="613">
        <v>100</v>
      </c>
      <c r="DA20" s="613"/>
      <c r="DB20" s="613"/>
      <c r="DC20" s="613"/>
      <c r="DD20" s="619">
        <v>20770937</v>
      </c>
      <c r="DE20" s="611"/>
      <c r="DF20" s="611"/>
      <c r="DG20" s="611"/>
      <c r="DH20" s="611"/>
      <c r="DI20" s="611"/>
      <c r="DJ20" s="611"/>
      <c r="DK20" s="611"/>
      <c r="DL20" s="611"/>
      <c r="DM20" s="611"/>
      <c r="DN20" s="611"/>
      <c r="DO20" s="611"/>
      <c r="DP20" s="612"/>
      <c r="DQ20" s="619">
        <v>174900295</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t="s">
        <v>122</v>
      </c>
      <c r="S21" s="611"/>
      <c r="T21" s="611"/>
      <c r="U21" s="611"/>
      <c r="V21" s="611"/>
      <c r="W21" s="611"/>
      <c r="X21" s="611"/>
      <c r="Y21" s="612"/>
      <c r="Z21" s="613" t="s">
        <v>122</v>
      </c>
      <c r="AA21" s="613"/>
      <c r="AB21" s="613"/>
      <c r="AC21" s="613"/>
      <c r="AD21" s="614" t="s">
        <v>122</v>
      </c>
      <c r="AE21" s="614"/>
      <c r="AF21" s="614"/>
      <c r="AG21" s="614"/>
      <c r="AH21" s="614"/>
      <c r="AI21" s="614"/>
      <c r="AJ21" s="614"/>
      <c r="AK21" s="614"/>
      <c r="AL21" s="615" t="s">
        <v>122</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v>366</v>
      </c>
      <c r="BH21" s="611"/>
      <c r="BI21" s="611"/>
      <c r="BJ21" s="611"/>
      <c r="BK21" s="611"/>
      <c r="BL21" s="611"/>
      <c r="BM21" s="611"/>
      <c r="BN21" s="612"/>
      <c r="BO21" s="613">
        <v>0</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t="s">
        <v>122</v>
      </c>
      <c r="S23" s="611"/>
      <c r="T23" s="611"/>
      <c r="U23" s="611"/>
      <c r="V23" s="611"/>
      <c r="W23" s="611"/>
      <c r="X23" s="611"/>
      <c r="Y23" s="612"/>
      <c r="Z23" s="613" t="s">
        <v>122</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138995126</v>
      </c>
      <c r="CS24" s="600"/>
      <c r="CT24" s="600"/>
      <c r="CU24" s="600"/>
      <c r="CV24" s="600"/>
      <c r="CW24" s="600"/>
      <c r="CX24" s="600"/>
      <c r="CY24" s="601"/>
      <c r="CZ24" s="604">
        <v>51.8</v>
      </c>
      <c r="DA24" s="605"/>
      <c r="DB24" s="605"/>
      <c r="DC24" s="621"/>
      <c r="DD24" s="645">
        <v>73705863</v>
      </c>
      <c r="DE24" s="600"/>
      <c r="DF24" s="600"/>
      <c r="DG24" s="600"/>
      <c r="DH24" s="600"/>
      <c r="DI24" s="600"/>
      <c r="DJ24" s="600"/>
      <c r="DK24" s="601"/>
      <c r="DL24" s="645">
        <v>65510352</v>
      </c>
      <c r="DM24" s="600"/>
      <c r="DN24" s="600"/>
      <c r="DO24" s="600"/>
      <c r="DP24" s="600"/>
      <c r="DQ24" s="600"/>
      <c r="DR24" s="600"/>
      <c r="DS24" s="600"/>
      <c r="DT24" s="600"/>
      <c r="DU24" s="600"/>
      <c r="DV24" s="601"/>
      <c r="DW24" s="604">
        <v>40.700000000000003</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72322311</v>
      </c>
      <c r="S25" s="611"/>
      <c r="T25" s="611"/>
      <c r="U25" s="611"/>
      <c r="V25" s="611"/>
      <c r="W25" s="611"/>
      <c r="X25" s="611"/>
      <c r="Y25" s="612"/>
      <c r="Z25" s="613">
        <v>25.8</v>
      </c>
      <c r="AA25" s="613"/>
      <c r="AB25" s="613"/>
      <c r="AC25" s="613"/>
      <c r="AD25" s="614">
        <v>72322311</v>
      </c>
      <c r="AE25" s="614"/>
      <c r="AF25" s="614"/>
      <c r="AG25" s="614"/>
      <c r="AH25" s="614"/>
      <c r="AI25" s="614"/>
      <c r="AJ25" s="614"/>
      <c r="AK25" s="614"/>
      <c r="AL25" s="615">
        <v>45</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35099530</v>
      </c>
      <c r="CS25" s="642"/>
      <c r="CT25" s="642"/>
      <c r="CU25" s="642"/>
      <c r="CV25" s="642"/>
      <c r="CW25" s="642"/>
      <c r="CX25" s="642"/>
      <c r="CY25" s="643"/>
      <c r="CZ25" s="615">
        <v>13.1</v>
      </c>
      <c r="DA25" s="640"/>
      <c r="DB25" s="640"/>
      <c r="DC25" s="644"/>
      <c r="DD25" s="619">
        <v>33035041</v>
      </c>
      <c r="DE25" s="642"/>
      <c r="DF25" s="642"/>
      <c r="DG25" s="642"/>
      <c r="DH25" s="642"/>
      <c r="DI25" s="642"/>
      <c r="DJ25" s="642"/>
      <c r="DK25" s="643"/>
      <c r="DL25" s="619">
        <v>31552054</v>
      </c>
      <c r="DM25" s="642"/>
      <c r="DN25" s="642"/>
      <c r="DO25" s="642"/>
      <c r="DP25" s="642"/>
      <c r="DQ25" s="642"/>
      <c r="DR25" s="642"/>
      <c r="DS25" s="642"/>
      <c r="DT25" s="642"/>
      <c r="DU25" s="642"/>
      <c r="DV25" s="643"/>
      <c r="DW25" s="615">
        <v>19.600000000000001</v>
      </c>
      <c r="DX25" s="640"/>
      <c r="DY25" s="640"/>
      <c r="DZ25" s="640"/>
      <c r="EA25" s="640"/>
      <c r="EB25" s="640"/>
      <c r="EC25" s="641"/>
    </row>
    <row r="26" spans="2:133" ht="11.25" customHeight="1" x14ac:dyDescent="0.2">
      <c r="B26" s="607" t="s">
        <v>283</v>
      </c>
      <c r="C26" s="608"/>
      <c r="D26" s="608"/>
      <c r="E26" s="608"/>
      <c r="F26" s="608"/>
      <c r="G26" s="608"/>
      <c r="H26" s="608"/>
      <c r="I26" s="608"/>
      <c r="J26" s="608"/>
      <c r="K26" s="608"/>
      <c r="L26" s="608"/>
      <c r="M26" s="608"/>
      <c r="N26" s="608"/>
      <c r="O26" s="608"/>
      <c r="P26" s="608"/>
      <c r="Q26" s="609"/>
      <c r="R26" s="610">
        <v>46143</v>
      </c>
      <c r="S26" s="611"/>
      <c r="T26" s="611"/>
      <c r="U26" s="611"/>
      <c r="V26" s="611"/>
      <c r="W26" s="611"/>
      <c r="X26" s="611"/>
      <c r="Y26" s="612"/>
      <c r="Z26" s="613">
        <v>0</v>
      </c>
      <c r="AA26" s="613"/>
      <c r="AB26" s="613"/>
      <c r="AC26" s="613"/>
      <c r="AD26" s="614">
        <v>46143</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23214403</v>
      </c>
      <c r="CS26" s="611"/>
      <c r="CT26" s="611"/>
      <c r="CU26" s="611"/>
      <c r="CV26" s="611"/>
      <c r="CW26" s="611"/>
      <c r="CX26" s="611"/>
      <c r="CY26" s="612"/>
      <c r="CZ26" s="615">
        <v>8.6999999999999993</v>
      </c>
      <c r="DA26" s="640"/>
      <c r="DB26" s="640"/>
      <c r="DC26" s="644"/>
      <c r="DD26" s="619">
        <v>21944694</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286</v>
      </c>
      <c r="C27" s="608"/>
      <c r="D27" s="608"/>
      <c r="E27" s="608"/>
      <c r="F27" s="608"/>
      <c r="G27" s="608"/>
      <c r="H27" s="608"/>
      <c r="I27" s="608"/>
      <c r="J27" s="608"/>
      <c r="K27" s="608"/>
      <c r="L27" s="608"/>
      <c r="M27" s="608"/>
      <c r="N27" s="608"/>
      <c r="O27" s="608"/>
      <c r="P27" s="608"/>
      <c r="Q27" s="609"/>
      <c r="R27" s="610">
        <v>2272604</v>
      </c>
      <c r="S27" s="611"/>
      <c r="T27" s="611"/>
      <c r="U27" s="611"/>
      <c r="V27" s="611"/>
      <c r="W27" s="611"/>
      <c r="X27" s="611"/>
      <c r="Y27" s="612"/>
      <c r="Z27" s="613">
        <v>0.8</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50226579</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101299842</v>
      </c>
      <c r="CS27" s="642"/>
      <c r="CT27" s="642"/>
      <c r="CU27" s="642"/>
      <c r="CV27" s="642"/>
      <c r="CW27" s="642"/>
      <c r="CX27" s="642"/>
      <c r="CY27" s="643"/>
      <c r="CZ27" s="615">
        <v>37.799999999999997</v>
      </c>
      <c r="DA27" s="640"/>
      <c r="DB27" s="640"/>
      <c r="DC27" s="644"/>
      <c r="DD27" s="619">
        <v>38075068</v>
      </c>
      <c r="DE27" s="642"/>
      <c r="DF27" s="642"/>
      <c r="DG27" s="642"/>
      <c r="DH27" s="642"/>
      <c r="DI27" s="642"/>
      <c r="DJ27" s="642"/>
      <c r="DK27" s="643"/>
      <c r="DL27" s="619">
        <v>31362544</v>
      </c>
      <c r="DM27" s="642"/>
      <c r="DN27" s="642"/>
      <c r="DO27" s="642"/>
      <c r="DP27" s="642"/>
      <c r="DQ27" s="642"/>
      <c r="DR27" s="642"/>
      <c r="DS27" s="642"/>
      <c r="DT27" s="642"/>
      <c r="DU27" s="642"/>
      <c r="DV27" s="643"/>
      <c r="DW27" s="615">
        <v>19.5</v>
      </c>
      <c r="DX27" s="640"/>
      <c r="DY27" s="640"/>
      <c r="DZ27" s="640"/>
      <c r="EA27" s="640"/>
      <c r="EB27" s="640"/>
      <c r="EC27" s="641"/>
    </row>
    <row r="28" spans="2:133" ht="11.25" customHeight="1" x14ac:dyDescent="0.2">
      <c r="B28" s="607" t="s">
        <v>289</v>
      </c>
      <c r="C28" s="608"/>
      <c r="D28" s="608"/>
      <c r="E28" s="608"/>
      <c r="F28" s="608"/>
      <c r="G28" s="608"/>
      <c r="H28" s="608"/>
      <c r="I28" s="608"/>
      <c r="J28" s="608"/>
      <c r="K28" s="608"/>
      <c r="L28" s="608"/>
      <c r="M28" s="608"/>
      <c r="N28" s="608"/>
      <c r="O28" s="608"/>
      <c r="P28" s="608"/>
      <c r="Q28" s="609"/>
      <c r="R28" s="610">
        <v>3201807</v>
      </c>
      <c r="S28" s="611"/>
      <c r="T28" s="611"/>
      <c r="U28" s="611"/>
      <c r="V28" s="611"/>
      <c r="W28" s="611"/>
      <c r="X28" s="611"/>
      <c r="Y28" s="612"/>
      <c r="Z28" s="613">
        <v>1.1000000000000001</v>
      </c>
      <c r="AA28" s="613"/>
      <c r="AB28" s="613"/>
      <c r="AC28" s="613"/>
      <c r="AD28" s="614">
        <v>2247795</v>
      </c>
      <c r="AE28" s="614"/>
      <c r="AF28" s="614"/>
      <c r="AG28" s="614"/>
      <c r="AH28" s="614"/>
      <c r="AI28" s="614"/>
      <c r="AJ28" s="614"/>
      <c r="AK28" s="614"/>
      <c r="AL28" s="615">
        <v>1.4</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2595754</v>
      </c>
      <c r="CS28" s="611"/>
      <c r="CT28" s="611"/>
      <c r="CU28" s="611"/>
      <c r="CV28" s="611"/>
      <c r="CW28" s="611"/>
      <c r="CX28" s="611"/>
      <c r="CY28" s="612"/>
      <c r="CZ28" s="615">
        <v>1</v>
      </c>
      <c r="DA28" s="640"/>
      <c r="DB28" s="640"/>
      <c r="DC28" s="644"/>
      <c r="DD28" s="619">
        <v>2595754</v>
      </c>
      <c r="DE28" s="611"/>
      <c r="DF28" s="611"/>
      <c r="DG28" s="611"/>
      <c r="DH28" s="611"/>
      <c r="DI28" s="611"/>
      <c r="DJ28" s="611"/>
      <c r="DK28" s="612"/>
      <c r="DL28" s="619">
        <v>2595754</v>
      </c>
      <c r="DM28" s="611"/>
      <c r="DN28" s="611"/>
      <c r="DO28" s="611"/>
      <c r="DP28" s="611"/>
      <c r="DQ28" s="611"/>
      <c r="DR28" s="611"/>
      <c r="DS28" s="611"/>
      <c r="DT28" s="611"/>
      <c r="DU28" s="611"/>
      <c r="DV28" s="612"/>
      <c r="DW28" s="615">
        <v>1.6</v>
      </c>
      <c r="DX28" s="640"/>
      <c r="DY28" s="640"/>
      <c r="DZ28" s="640"/>
      <c r="EA28" s="640"/>
      <c r="EB28" s="640"/>
      <c r="EC28" s="641"/>
    </row>
    <row r="29" spans="2:133" ht="11.25" customHeight="1" x14ac:dyDescent="0.2">
      <c r="B29" s="607" t="s">
        <v>291</v>
      </c>
      <c r="C29" s="608"/>
      <c r="D29" s="608"/>
      <c r="E29" s="608"/>
      <c r="F29" s="608"/>
      <c r="G29" s="608"/>
      <c r="H29" s="608"/>
      <c r="I29" s="608"/>
      <c r="J29" s="608"/>
      <c r="K29" s="608"/>
      <c r="L29" s="608"/>
      <c r="M29" s="608"/>
      <c r="N29" s="608"/>
      <c r="O29" s="608"/>
      <c r="P29" s="608"/>
      <c r="Q29" s="609"/>
      <c r="R29" s="610">
        <v>844882</v>
      </c>
      <c r="S29" s="611"/>
      <c r="T29" s="611"/>
      <c r="U29" s="611"/>
      <c r="V29" s="611"/>
      <c r="W29" s="611"/>
      <c r="X29" s="611"/>
      <c r="Y29" s="612"/>
      <c r="Z29" s="613">
        <v>0.3</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2595754</v>
      </c>
      <c r="CS29" s="642"/>
      <c r="CT29" s="642"/>
      <c r="CU29" s="642"/>
      <c r="CV29" s="642"/>
      <c r="CW29" s="642"/>
      <c r="CX29" s="642"/>
      <c r="CY29" s="643"/>
      <c r="CZ29" s="615">
        <v>1</v>
      </c>
      <c r="DA29" s="640"/>
      <c r="DB29" s="640"/>
      <c r="DC29" s="644"/>
      <c r="DD29" s="619">
        <v>2595754</v>
      </c>
      <c r="DE29" s="642"/>
      <c r="DF29" s="642"/>
      <c r="DG29" s="642"/>
      <c r="DH29" s="642"/>
      <c r="DI29" s="642"/>
      <c r="DJ29" s="642"/>
      <c r="DK29" s="643"/>
      <c r="DL29" s="619">
        <v>2595754</v>
      </c>
      <c r="DM29" s="642"/>
      <c r="DN29" s="642"/>
      <c r="DO29" s="642"/>
      <c r="DP29" s="642"/>
      <c r="DQ29" s="642"/>
      <c r="DR29" s="642"/>
      <c r="DS29" s="642"/>
      <c r="DT29" s="642"/>
      <c r="DU29" s="642"/>
      <c r="DV29" s="643"/>
      <c r="DW29" s="615">
        <v>1.6</v>
      </c>
      <c r="DX29" s="640"/>
      <c r="DY29" s="640"/>
      <c r="DZ29" s="640"/>
      <c r="EA29" s="640"/>
      <c r="EB29" s="640"/>
      <c r="EC29" s="641"/>
    </row>
    <row r="30" spans="2:133" ht="11.25" customHeight="1" x14ac:dyDescent="0.2">
      <c r="B30" s="607" t="s">
        <v>293</v>
      </c>
      <c r="C30" s="608"/>
      <c r="D30" s="608"/>
      <c r="E30" s="608"/>
      <c r="F30" s="608"/>
      <c r="G30" s="608"/>
      <c r="H30" s="608"/>
      <c r="I30" s="608"/>
      <c r="J30" s="608"/>
      <c r="K30" s="608"/>
      <c r="L30" s="608"/>
      <c r="M30" s="608"/>
      <c r="N30" s="608"/>
      <c r="O30" s="608"/>
      <c r="P30" s="608"/>
      <c r="Q30" s="609"/>
      <c r="R30" s="610">
        <v>59064389</v>
      </c>
      <c r="S30" s="611"/>
      <c r="T30" s="611"/>
      <c r="U30" s="611"/>
      <c r="V30" s="611"/>
      <c r="W30" s="611"/>
      <c r="X30" s="611"/>
      <c r="Y30" s="612"/>
      <c r="Z30" s="613">
        <v>21</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2384007</v>
      </c>
      <c r="CS30" s="611"/>
      <c r="CT30" s="611"/>
      <c r="CU30" s="611"/>
      <c r="CV30" s="611"/>
      <c r="CW30" s="611"/>
      <c r="CX30" s="611"/>
      <c r="CY30" s="612"/>
      <c r="CZ30" s="615">
        <v>0.9</v>
      </c>
      <c r="DA30" s="640"/>
      <c r="DB30" s="640"/>
      <c r="DC30" s="644"/>
      <c r="DD30" s="619">
        <v>2384007</v>
      </c>
      <c r="DE30" s="611"/>
      <c r="DF30" s="611"/>
      <c r="DG30" s="611"/>
      <c r="DH30" s="611"/>
      <c r="DI30" s="611"/>
      <c r="DJ30" s="611"/>
      <c r="DK30" s="612"/>
      <c r="DL30" s="619">
        <v>2384007</v>
      </c>
      <c r="DM30" s="611"/>
      <c r="DN30" s="611"/>
      <c r="DO30" s="611"/>
      <c r="DP30" s="611"/>
      <c r="DQ30" s="611"/>
      <c r="DR30" s="611"/>
      <c r="DS30" s="611"/>
      <c r="DT30" s="611"/>
      <c r="DU30" s="611"/>
      <c r="DV30" s="612"/>
      <c r="DW30" s="615">
        <v>1.5</v>
      </c>
      <c r="DX30" s="640"/>
      <c r="DY30" s="640"/>
      <c r="DZ30" s="640"/>
      <c r="EA30" s="640"/>
      <c r="EB30" s="640"/>
      <c r="EC30" s="641"/>
    </row>
    <row r="31" spans="2:133" ht="11.25" customHeight="1" x14ac:dyDescent="0.2">
      <c r="B31" s="623" t="s">
        <v>297</v>
      </c>
      <c r="C31" s="624"/>
      <c r="D31" s="624"/>
      <c r="E31" s="624"/>
      <c r="F31" s="624"/>
      <c r="G31" s="624"/>
      <c r="H31" s="624"/>
      <c r="I31" s="624"/>
      <c r="J31" s="624"/>
      <c r="K31" s="624"/>
      <c r="L31" s="624"/>
      <c r="M31" s="624"/>
      <c r="N31" s="624"/>
      <c r="O31" s="624"/>
      <c r="P31" s="624"/>
      <c r="Q31" s="625"/>
      <c r="R31" s="610">
        <v>89294523</v>
      </c>
      <c r="S31" s="611"/>
      <c r="T31" s="611"/>
      <c r="U31" s="611"/>
      <c r="V31" s="611"/>
      <c r="W31" s="611"/>
      <c r="X31" s="611"/>
      <c r="Y31" s="612"/>
      <c r="Z31" s="613">
        <v>31.8</v>
      </c>
      <c r="AA31" s="613"/>
      <c r="AB31" s="613"/>
      <c r="AC31" s="613"/>
      <c r="AD31" s="614">
        <v>86059573</v>
      </c>
      <c r="AE31" s="614"/>
      <c r="AF31" s="614"/>
      <c r="AG31" s="614"/>
      <c r="AH31" s="614"/>
      <c r="AI31" s="614"/>
      <c r="AJ31" s="614"/>
      <c r="AK31" s="614"/>
      <c r="AL31" s="615">
        <v>53.5</v>
      </c>
      <c r="AM31" s="616"/>
      <c r="AN31" s="616"/>
      <c r="AO31" s="617"/>
      <c r="AP31" s="656" t="s">
        <v>298</v>
      </c>
      <c r="AQ31" s="657"/>
      <c r="AR31" s="657"/>
      <c r="AS31" s="657"/>
      <c r="AT31" s="662" t="s">
        <v>299</v>
      </c>
      <c r="AU31" s="200"/>
      <c r="AV31" s="200"/>
      <c r="AW31" s="200"/>
      <c r="AX31" s="596" t="s">
        <v>177</v>
      </c>
      <c r="AY31" s="597"/>
      <c r="AZ31" s="597"/>
      <c r="BA31" s="597"/>
      <c r="BB31" s="597"/>
      <c r="BC31" s="597"/>
      <c r="BD31" s="597"/>
      <c r="BE31" s="597"/>
      <c r="BF31" s="598"/>
      <c r="BG31" s="666">
        <v>98.8</v>
      </c>
      <c r="BH31" s="654"/>
      <c r="BI31" s="654"/>
      <c r="BJ31" s="654"/>
      <c r="BK31" s="654"/>
      <c r="BL31" s="654"/>
      <c r="BM31" s="605">
        <v>97.4</v>
      </c>
      <c r="BN31" s="654"/>
      <c r="BO31" s="654"/>
      <c r="BP31" s="654"/>
      <c r="BQ31" s="655"/>
      <c r="BR31" s="666">
        <v>98.9</v>
      </c>
      <c r="BS31" s="654"/>
      <c r="BT31" s="654"/>
      <c r="BU31" s="654"/>
      <c r="BV31" s="654"/>
      <c r="BW31" s="654"/>
      <c r="BX31" s="605">
        <v>97.2</v>
      </c>
      <c r="BY31" s="654"/>
      <c r="BZ31" s="654"/>
      <c r="CA31" s="654"/>
      <c r="CB31" s="655"/>
      <c r="CD31" s="648"/>
      <c r="CE31" s="649"/>
      <c r="CF31" s="607" t="s">
        <v>300</v>
      </c>
      <c r="CG31" s="608"/>
      <c r="CH31" s="608"/>
      <c r="CI31" s="608"/>
      <c r="CJ31" s="608"/>
      <c r="CK31" s="608"/>
      <c r="CL31" s="608"/>
      <c r="CM31" s="608"/>
      <c r="CN31" s="608"/>
      <c r="CO31" s="608"/>
      <c r="CP31" s="608"/>
      <c r="CQ31" s="609"/>
      <c r="CR31" s="610">
        <v>211747</v>
      </c>
      <c r="CS31" s="642"/>
      <c r="CT31" s="642"/>
      <c r="CU31" s="642"/>
      <c r="CV31" s="642"/>
      <c r="CW31" s="642"/>
      <c r="CX31" s="642"/>
      <c r="CY31" s="643"/>
      <c r="CZ31" s="615">
        <v>0.1</v>
      </c>
      <c r="DA31" s="640"/>
      <c r="DB31" s="640"/>
      <c r="DC31" s="644"/>
      <c r="DD31" s="619">
        <v>211747</v>
      </c>
      <c r="DE31" s="642"/>
      <c r="DF31" s="642"/>
      <c r="DG31" s="642"/>
      <c r="DH31" s="642"/>
      <c r="DI31" s="642"/>
      <c r="DJ31" s="642"/>
      <c r="DK31" s="643"/>
      <c r="DL31" s="619">
        <v>211747</v>
      </c>
      <c r="DM31" s="642"/>
      <c r="DN31" s="642"/>
      <c r="DO31" s="642"/>
      <c r="DP31" s="642"/>
      <c r="DQ31" s="642"/>
      <c r="DR31" s="642"/>
      <c r="DS31" s="642"/>
      <c r="DT31" s="642"/>
      <c r="DU31" s="642"/>
      <c r="DV31" s="643"/>
      <c r="DW31" s="615">
        <v>0.1</v>
      </c>
      <c r="DX31" s="640"/>
      <c r="DY31" s="640"/>
      <c r="DZ31" s="640"/>
      <c r="EA31" s="640"/>
      <c r="EB31" s="640"/>
      <c r="EC31" s="641"/>
    </row>
    <row r="32" spans="2:133" ht="11.25" customHeight="1" x14ac:dyDescent="0.2">
      <c r="B32" s="607" t="s">
        <v>301</v>
      </c>
      <c r="C32" s="608"/>
      <c r="D32" s="608"/>
      <c r="E32" s="608"/>
      <c r="F32" s="608"/>
      <c r="G32" s="608"/>
      <c r="H32" s="608"/>
      <c r="I32" s="608"/>
      <c r="J32" s="608"/>
      <c r="K32" s="608"/>
      <c r="L32" s="608"/>
      <c r="M32" s="608"/>
      <c r="N32" s="608"/>
      <c r="O32" s="608"/>
      <c r="P32" s="608"/>
      <c r="Q32" s="609"/>
      <c r="R32" s="610">
        <v>31732717</v>
      </c>
      <c r="S32" s="611"/>
      <c r="T32" s="611"/>
      <c r="U32" s="611"/>
      <c r="V32" s="611"/>
      <c r="W32" s="611"/>
      <c r="X32" s="611"/>
      <c r="Y32" s="612"/>
      <c r="Z32" s="613">
        <v>11.3</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302</v>
      </c>
      <c r="AX32" s="607" t="s">
        <v>303</v>
      </c>
      <c r="AY32" s="608"/>
      <c r="AZ32" s="608"/>
      <c r="BA32" s="608"/>
      <c r="BB32" s="608"/>
      <c r="BC32" s="608"/>
      <c r="BD32" s="608"/>
      <c r="BE32" s="608"/>
      <c r="BF32" s="609"/>
      <c r="BG32" s="667">
        <v>98.8</v>
      </c>
      <c r="BH32" s="642"/>
      <c r="BI32" s="642"/>
      <c r="BJ32" s="642"/>
      <c r="BK32" s="642"/>
      <c r="BL32" s="642"/>
      <c r="BM32" s="616">
        <v>97.2</v>
      </c>
      <c r="BN32" s="642"/>
      <c r="BO32" s="642"/>
      <c r="BP32" s="642"/>
      <c r="BQ32" s="665"/>
      <c r="BR32" s="667">
        <v>98.8</v>
      </c>
      <c r="BS32" s="642"/>
      <c r="BT32" s="642"/>
      <c r="BU32" s="642"/>
      <c r="BV32" s="642"/>
      <c r="BW32" s="642"/>
      <c r="BX32" s="616">
        <v>97</v>
      </c>
      <c r="BY32" s="642"/>
      <c r="BZ32" s="642"/>
      <c r="CA32" s="642"/>
      <c r="CB32" s="665"/>
      <c r="CD32" s="650"/>
      <c r="CE32" s="651"/>
      <c r="CF32" s="607" t="s">
        <v>304</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0"/>
      <c r="DB32" s="640"/>
      <c r="DC32" s="644"/>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0"/>
      <c r="DY32" s="640"/>
      <c r="DZ32" s="640"/>
      <c r="EA32" s="640"/>
      <c r="EB32" s="640"/>
      <c r="EC32" s="641"/>
    </row>
    <row r="33" spans="2:133" ht="11.25" customHeight="1" x14ac:dyDescent="0.2">
      <c r="B33" s="607" t="s">
        <v>305</v>
      </c>
      <c r="C33" s="608"/>
      <c r="D33" s="608"/>
      <c r="E33" s="608"/>
      <c r="F33" s="608"/>
      <c r="G33" s="608"/>
      <c r="H33" s="608"/>
      <c r="I33" s="608"/>
      <c r="J33" s="608"/>
      <c r="K33" s="608"/>
      <c r="L33" s="608"/>
      <c r="M33" s="608"/>
      <c r="N33" s="608"/>
      <c r="O33" s="608"/>
      <c r="P33" s="608"/>
      <c r="Q33" s="609"/>
      <c r="R33" s="610">
        <v>738567</v>
      </c>
      <c r="S33" s="611"/>
      <c r="T33" s="611"/>
      <c r="U33" s="611"/>
      <c r="V33" s="611"/>
      <c r="W33" s="611"/>
      <c r="X33" s="611"/>
      <c r="Y33" s="612"/>
      <c r="Z33" s="613">
        <v>0.3</v>
      </c>
      <c r="AA33" s="613"/>
      <c r="AB33" s="613"/>
      <c r="AC33" s="613"/>
      <c r="AD33" s="614">
        <v>121472</v>
      </c>
      <c r="AE33" s="614"/>
      <c r="AF33" s="614"/>
      <c r="AG33" s="614"/>
      <c r="AH33" s="614"/>
      <c r="AI33" s="614"/>
      <c r="AJ33" s="614"/>
      <c r="AK33" s="614"/>
      <c r="AL33" s="615">
        <v>0.1</v>
      </c>
      <c r="AM33" s="616"/>
      <c r="AN33" s="616"/>
      <c r="AO33" s="617"/>
      <c r="AP33" s="660"/>
      <c r="AQ33" s="661"/>
      <c r="AR33" s="661"/>
      <c r="AS33" s="661"/>
      <c r="AT33" s="664"/>
      <c r="AU33" s="201"/>
      <c r="AV33" s="201"/>
      <c r="AW33" s="201"/>
      <c r="AX33" s="631" t="s">
        <v>306</v>
      </c>
      <c r="AY33" s="632"/>
      <c r="AZ33" s="632"/>
      <c r="BA33" s="632"/>
      <c r="BB33" s="632"/>
      <c r="BC33" s="632"/>
      <c r="BD33" s="632"/>
      <c r="BE33" s="632"/>
      <c r="BF33" s="633"/>
      <c r="BG33" s="668" t="s">
        <v>122</v>
      </c>
      <c r="BH33" s="669"/>
      <c r="BI33" s="669"/>
      <c r="BJ33" s="669"/>
      <c r="BK33" s="669"/>
      <c r="BL33" s="669"/>
      <c r="BM33" s="670" t="s">
        <v>122</v>
      </c>
      <c r="BN33" s="669"/>
      <c r="BO33" s="669"/>
      <c r="BP33" s="669"/>
      <c r="BQ33" s="671"/>
      <c r="BR33" s="668" t="s">
        <v>122</v>
      </c>
      <c r="BS33" s="669"/>
      <c r="BT33" s="669"/>
      <c r="BU33" s="669"/>
      <c r="BV33" s="669"/>
      <c r="BW33" s="669"/>
      <c r="BX33" s="670" t="s">
        <v>122</v>
      </c>
      <c r="BY33" s="669"/>
      <c r="BZ33" s="669"/>
      <c r="CA33" s="669"/>
      <c r="CB33" s="671"/>
      <c r="CD33" s="607" t="s">
        <v>307</v>
      </c>
      <c r="CE33" s="608"/>
      <c r="CF33" s="608"/>
      <c r="CG33" s="608"/>
      <c r="CH33" s="608"/>
      <c r="CI33" s="608"/>
      <c r="CJ33" s="608"/>
      <c r="CK33" s="608"/>
      <c r="CL33" s="608"/>
      <c r="CM33" s="608"/>
      <c r="CN33" s="608"/>
      <c r="CO33" s="608"/>
      <c r="CP33" s="608"/>
      <c r="CQ33" s="609"/>
      <c r="CR33" s="610">
        <v>108569901</v>
      </c>
      <c r="CS33" s="642"/>
      <c r="CT33" s="642"/>
      <c r="CU33" s="642"/>
      <c r="CV33" s="642"/>
      <c r="CW33" s="642"/>
      <c r="CX33" s="642"/>
      <c r="CY33" s="643"/>
      <c r="CZ33" s="615">
        <v>40.5</v>
      </c>
      <c r="DA33" s="640"/>
      <c r="DB33" s="640"/>
      <c r="DC33" s="644"/>
      <c r="DD33" s="619">
        <v>90714295</v>
      </c>
      <c r="DE33" s="642"/>
      <c r="DF33" s="642"/>
      <c r="DG33" s="642"/>
      <c r="DH33" s="642"/>
      <c r="DI33" s="642"/>
      <c r="DJ33" s="642"/>
      <c r="DK33" s="643"/>
      <c r="DL33" s="619">
        <v>54729910</v>
      </c>
      <c r="DM33" s="642"/>
      <c r="DN33" s="642"/>
      <c r="DO33" s="642"/>
      <c r="DP33" s="642"/>
      <c r="DQ33" s="642"/>
      <c r="DR33" s="642"/>
      <c r="DS33" s="642"/>
      <c r="DT33" s="642"/>
      <c r="DU33" s="642"/>
      <c r="DV33" s="643"/>
      <c r="DW33" s="615">
        <v>34</v>
      </c>
      <c r="DX33" s="640"/>
      <c r="DY33" s="640"/>
      <c r="DZ33" s="640"/>
      <c r="EA33" s="640"/>
      <c r="EB33" s="640"/>
      <c r="EC33" s="641"/>
    </row>
    <row r="34" spans="2:133" ht="11.25" customHeight="1" x14ac:dyDescent="0.2">
      <c r="B34" s="607" t="s">
        <v>308</v>
      </c>
      <c r="C34" s="608"/>
      <c r="D34" s="608"/>
      <c r="E34" s="608"/>
      <c r="F34" s="608"/>
      <c r="G34" s="608"/>
      <c r="H34" s="608"/>
      <c r="I34" s="608"/>
      <c r="J34" s="608"/>
      <c r="K34" s="608"/>
      <c r="L34" s="608"/>
      <c r="M34" s="608"/>
      <c r="N34" s="608"/>
      <c r="O34" s="608"/>
      <c r="P34" s="608"/>
      <c r="Q34" s="609"/>
      <c r="R34" s="610">
        <v>54440</v>
      </c>
      <c r="S34" s="611"/>
      <c r="T34" s="611"/>
      <c r="U34" s="611"/>
      <c r="V34" s="611"/>
      <c r="W34" s="611"/>
      <c r="X34" s="611"/>
      <c r="Y34" s="612"/>
      <c r="Z34" s="613">
        <v>0</v>
      </c>
      <c r="AA34" s="613"/>
      <c r="AB34" s="613"/>
      <c r="AC34" s="613"/>
      <c r="AD34" s="614" t="s">
        <v>122</v>
      </c>
      <c r="AE34" s="614"/>
      <c r="AF34" s="614"/>
      <c r="AG34" s="614"/>
      <c r="AH34" s="614"/>
      <c r="AI34" s="614"/>
      <c r="AJ34" s="614"/>
      <c r="AK34" s="614"/>
      <c r="AL34" s="615" t="s">
        <v>122</v>
      </c>
      <c r="AM34" s="616"/>
      <c r="AN34" s="616"/>
      <c r="AO34" s="617"/>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7" t="s">
        <v>309</v>
      </c>
      <c r="CE34" s="608"/>
      <c r="CF34" s="608"/>
      <c r="CG34" s="608"/>
      <c r="CH34" s="608"/>
      <c r="CI34" s="608"/>
      <c r="CJ34" s="608"/>
      <c r="CK34" s="608"/>
      <c r="CL34" s="608"/>
      <c r="CM34" s="608"/>
      <c r="CN34" s="608"/>
      <c r="CO34" s="608"/>
      <c r="CP34" s="608"/>
      <c r="CQ34" s="609"/>
      <c r="CR34" s="610">
        <v>46967482</v>
      </c>
      <c r="CS34" s="611"/>
      <c r="CT34" s="611"/>
      <c r="CU34" s="611"/>
      <c r="CV34" s="611"/>
      <c r="CW34" s="611"/>
      <c r="CX34" s="611"/>
      <c r="CY34" s="612"/>
      <c r="CZ34" s="615">
        <v>17.5</v>
      </c>
      <c r="DA34" s="640"/>
      <c r="DB34" s="640"/>
      <c r="DC34" s="644"/>
      <c r="DD34" s="619">
        <v>38013368</v>
      </c>
      <c r="DE34" s="611"/>
      <c r="DF34" s="611"/>
      <c r="DG34" s="611"/>
      <c r="DH34" s="611"/>
      <c r="DI34" s="611"/>
      <c r="DJ34" s="611"/>
      <c r="DK34" s="612"/>
      <c r="DL34" s="619">
        <v>33032582</v>
      </c>
      <c r="DM34" s="611"/>
      <c r="DN34" s="611"/>
      <c r="DO34" s="611"/>
      <c r="DP34" s="611"/>
      <c r="DQ34" s="611"/>
      <c r="DR34" s="611"/>
      <c r="DS34" s="611"/>
      <c r="DT34" s="611"/>
      <c r="DU34" s="611"/>
      <c r="DV34" s="612"/>
      <c r="DW34" s="615">
        <v>20.5</v>
      </c>
      <c r="DX34" s="640"/>
      <c r="DY34" s="640"/>
      <c r="DZ34" s="640"/>
      <c r="EA34" s="640"/>
      <c r="EB34" s="640"/>
      <c r="EC34" s="641"/>
    </row>
    <row r="35" spans="2:133" ht="11.25" customHeight="1" x14ac:dyDescent="0.2">
      <c r="B35" s="607" t="s">
        <v>310</v>
      </c>
      <c r="C35" s="608"/>
      <c r="D35" s="608"/>
      <c r="E35" s="608"/>
      <c r="F35" s="608"/>
      <c r="G35" s="608"/>
      <c r="H35" s="608"/>
      <c r="I35" s="608"/>
      <c r="J35" s="608"/>
      <c r="K35" s="608"/>
      <c r="L35" s="608"/>
      <c r="M35" s="608"/>
      <c r="N35" s="608"/>
      <c r="O35" s="608"/>
      <c r="P35" s="608"/>
      <c r="Q35" s="609"/>
      <c r="R35" s="610">
        <v>8750738</v>
      </c>
      <c r="S35" s="611"/>
      <c r="T35" s="611"/>
      <c r="U35" s="611"/>
      <c r="V35" s="611"/>
      <c r="W35" s="611"/>
      <c r="X35" s="611"/>
      <c r="Y35" s="612"/>
      <c r="Z35" s="613">
        <v>3.1</v>
      </c>
      <c r="AA35" s="613"/>
      <c r="AB35" s="613"/>
      <c r="AC35" s="613"/>
      <c r="AD35" s="614" t="s">
        <v>122</v>
      </c>
      <c r="AE35" s="614"/>
      <c r="AF35" s="614"/>
      <c r="AG35" s="614"/>
      <c r="AH35" s="614"/>
      <c r="AI35" s="614"/>
      <c r="AJ35" s="614"/>
      <c r="AK35" s="614"/>
      <c r="AL35" s="615" t="s">
        <v>122</v>
      </c>
      <c r="AM35" s="616"/>
      <c r="AN35" s="616"/>
      <c r="AO35" s="617"/>
      <c r="AP35" s="204"/>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1129743</v>
      </c>
      <c r="CS35" s="642"/>
      <c r="CT35" s="642"/>
      <c r="CU35" s="642"/>
      <c r="CV35" s="642"/>
      <c r="CW35" s="642"/>
      <c r="CX35" s="642"/>
      <c r="CY35" s="643"/>
      <c r="CZ35" s="615">
        <v>0.4</v>
      </c>
      <c r="DA35" s="640"/>
      <c r="DB35" s="640"/>
      <c r="DC35" s="644"/>
      <c r="DD35" s="619">
        <v>1082841</v>
      </c>
      <c r="DE35" s="642"/>
      <c r="DF35" s="642"/>
      <c r="DG35" s="642"/>
      <c r="DH35" s="642"/>
      <c r="DI35" s="642"/>
      <c r="DJ35" s="642"/>
      <c r="DK35" s="643"/>
      <c r="DL35" s="619">
        <v>1082841</v>
      </c>
      <c r="DM35" s="642"/>
      <c r="DN35" s="642"/>
      <c r="DO35" s="642"/>
      <c r="DP35" s="642"/>
      <c r="DQ35" s="642"/>
      <c r="DR35" s="642"/>
      <c r="DS35" s="642"/>
      <c r="DT35" s="642"/>
      <c r="DU35" s="642"/>
      <c r="DV35" s="643"/>
      <c r="DW35" s="615">
        <v>0.7</v>
      </c>
      <c r="DX35" s="640"/>
      <c r="DY35" s="640"/>
      <c r="DZ35" s="640"/>
      <c r="EA35" s="640"/>
      <c r="EB35" s="640"/>
      <c r="EC35" s="641"/>
    </row>
    <row r="36" spans="2:133" ht="11.25" customHeight="1" x14ac:dyDescent="0.2">
      <c r="B36" s="607" t="s">
        <v>314</v>
      </c>
      <c r="C36" s="608"/>
      <c r="D36" s="608"/>
      <c r="E36" s="608"/>
      <c r="F36" s="608"/>
      <c r="G36" s="608"/>
      <c r="H36" s="608"/>
      <c r="I36" s="608"/>
      <c r="J36" s="608"/>
      <c r="K36" s="608"/>
      <c r="L36" s="608"/>
      <c r="M36" s="608"/>
      <c r="N36" s="608"/>
      <c r="O36" s="608"/>
      <c r="P36" s="608"/>
      <c r="Q36" s="609"/>
      <c r="R36" s="610">
        <v>6950153</v>
      </c>
      <c r="S36" s="611"/>
      <c r="T36" s="611"/>
      <c r="U36" s="611"/>
      <c r="V36" s="611"/>
      <c r="W36" s="611"/>
      <c r="X36" s="611"/>
      <c r="Y36" s="612"/>
      <c r="Z36" s="613">
        <v>2.5</v>
      </c>
      <c r="AA36" s="613"/>
      <c r="AB36" s="613"/>
      <c r="AC36" s="613"/>
      <c r="AD36" s="614" t="s">
        <v>122</v>
      </c>
      <c r="AE36" s="614"/>
      <c r="AF36" s="614"/>
      <c r="AG36" s="614"/>
      <c r="AH36" s="614"/>
      <c r="AI36" s="614"/>
      <c r="AJ36" s="614"/>
      <c r="AK36" s="614"/>
      <c r="AL36" s="615" t="s">
        <v>122</v>
      </c>
      <c r="AM36" s="616"/>
      <c r="AN36" s="616"/>
      <c r="AO36" s="617"/>
      <c r="AP36" s="204"/>
      <c r="AQ36" s="676" t="s">
        <v>315</v>
      </c>
      <c r="AR36" s="677"/>
      <c r="AS36" s="677"/>
      <c r="AT36" s="677"/>
      <c r="AU36" s="677"/>
      <c r="AV36" s="677"/>
      <c r="AW36" s="677"/>
      <c r="AX36" s="677"/>
      <c r="AY36" s="678"/>
      <c r="AZ36" s="599">
        <v>22428416</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659707</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16568714</v>
      </c>
      <c r="CS36" s="611"/>
      <c r="CT36" s="611"/>
      <c r="CU36" s="611"/>
      <c r="CV36" s="611"/>
      <c r="CW36" s="611"/>
      <c r="CX36" s="611"/>
      <c r="CY36" s="612"/>
      <c r="CZ36" s="615">
        <v>6.2</v>
      </c>
      <c r="DA36" s="640"/>
      <c r="DB36" s="640"/>
      <c r="DC36" s="644"/>
      <c r="DD36" s="619">
        <v>12246446</v>
      </c>
      <c r="DE36" s="611"/>
      <c r="DF36" s="611"/>
      <c r="DG36" s="611"/>
      <c r="DH36" s="611"/>
      <c r="DI36" s="611"/>
      <c r="DJ36" s="611"/>
      <c r="DK36" s="612"/>
      <c r="DL36" s="619">
        <v>5421304</v>
      </c>
      <c r="DM36" s="611"/>
      <c r="DN36" s="611"/>
      <c r="DO36" s="611"/>
      <c r="DP36" s="611"/>
      <c r="DQ36" s="611"/>
      <c r="DR36" s="611"/>
      <c r="DS36" s="611"/>
      <c r="DT36" s="611"/>
      <c r="DU36" s="611"/>
      <c r="DV36" s="612"/>
      <c r="DW36" s="615">
        <v>3.4</v>
      </c>
      <c r="DX36" s="640"/>
      <c r="DY36" s="640"/>
      <c r="DZ36" s="640"/>
      <c r="EA36" s="640"/>
      <c r="EB36" s="640"/>
      <c r="EC36" s="641"/>
    </row>
    <row r="37" spans="2:133" ht="11.25" customHeight="1" x14ac:dyDescent="0.2">
      <c r="B37" s="607" t="s">
        <v>318</v>
      </c>
      <c r="C37" s="608"/>
      <c r="D37" s="608"/>
      <c r="E37" s="608"/>
      <c r="F37" s="608"/>
      <c r="G37" s="608"/>
      <c r="H37" s="608"/>
      <c r="I37" s="608"/>
      <c r="J37" s="608"/>
      <c r="K37" s="608"/>
      <c r="L37" s="608"/>
      <c r="M37" s="608"/>
      <c r="N37" s="608"/>
      <c r="O37" s="608"/>
      <c r="P37" s="608"/>
      <c r="Q37" s="609"/>
      <c r="R37" s="610">
        <v>3758507</v>
      </c>
      <c r="S37" s="611"/>
      <c r="T37" s="611"/>
      <c r="U37" s="611"/>
      <c r="V37" s="611"/>
      <c r="W37" s="611"/>
      <c r="X37" s="611"/>
      <c r="Y37" s="612"/>
      <c r="Z37" s="613">
        <v>1.3</v>
      </c>
      <c r="AA37" s="613"/>
      <c r="AB37" s="613"/>
      <c r="AC37" s="613"/>
      <c r="AD37" s="614">
        <v>7517</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t="s">
        <v>122</v>
      </c>
      <c r="BA37" s="611"/>
      <c r="BB37" s="611"/>
      <c r="BC37" s="611"/>
      <c r="BD37" s="642"/>
      <c r="BE37" s="642"/>
      <c r="BF37" s="665"/>
      <c r="BG37" s="607" t="s">
        <v>320</v>
      </c>
      <c r="BH37" s="608"/>
      <c r="BI37" s="608"/>
      <c r="BJ37" s="608"/>
      <c r="BK37" s="608"/>
      <c r="BL37" s="608"/>
      <c r="BM37" s="608"/>
      <c r="BN37" s="608"/>
      <c r="BO37" s="608"/>
      <c r="BP37" s="608"/>
      <c r="BQ37" s="608"/>
      <c r="BR37" s="608"/>
      <c r="BS37" s="608"/>
      <c r="BT37" s="608"/>
      <c r="BU37" s="609"/>
      <c r="BV37" s="610">
        <v>659707</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2956618</v>
      </c>
      <c r="CS37" s="642"/>
      <c r="CT37" s="642"/>
      <c r="CU37" s="642"/>
      <c r="CV37" s="642"/>
      <c r="CW37" s="642"/>
      <c r="CX37" s="642"/>
      <c r="CY37" s="643"/>
      <c r="CZ37" s="615">
        <v>1.1000000000000001</v>
      </c>
      <c r="DA37" s="640"/>
      <c r="DB37" s="640"/>
      <c r="DC37" s="644"/>
      <c r="DD37" s="619">
        <v>2956618</v>
      </c>
      <c r="DE37" s="642"/>
      <c r="DF37" s="642"/>
      <c r="DG37" s="642"/>
      <c r="DH37" s="642"/>
      <c r="DI37" s="642"/>
      <c r="DJ37" s="642"/>
      <c r="DK37" s="643"/>
      <c r="DL37" s="619">
        <v>2095389</v>
      </c>
      <c r="DM37" s="642"/>
      <c r="DN37" s="642"/>
      <c r="DO37" s="642"/>
      <c r="DP37" s="642"/>
      <c r="DQ37" s="642"/>
      <c r="DR37" s="642"/>
      <c r="DS37" s="642"/>
      <c r="DT37" s="642"/>
      <c r="DU37" s="642"/>
      <c r="DV37" s="643"/>
      <c r="DW37" s="615">
        <v>1.3</v>
      </c>
      <c r="DX37" s="640"/>
      <c r="DY37" s="640"/>
      <c r="DZ37" s="640"/>
      <c r="EA37" s="640"/>
      <c r="EB37" s="640"/>
      <c r="EC37" s="641"/>
    </row>
    <row r="38" spans="2:133" ht="11.25" customHeight="1" x14ac:dyDescent="0.2">
      <c r="B38" s="607" t="s">
        <v>322</v>
      </c>
      <c r="C38" s="608"/>
      <c r="D38" s="608"/>
      <c r="E38" s="608"/>
      <c r="F38" s="608"/>
      <c r="G38" s="608"/>
      <c r="H38" s="608"/>
      <c r="I38" s="608"/>
      <c r="J38" s="608"/>
      <c r="K38" s="608"/>
      <c r="L38" s="608"/>
      <c r="M38" s="608"/>
      <c r="N38" s="608"/>
      <c r="O38" s="608"/>
      <c r="P38" s="608"/>
      <c r="Q38" s="609"/>
      <c r="R38" s="610">
        <v>1717100</v>
      </c>
      <c r="S38" s="611"/>
      <c r="T38" s="611"/>
      <c r="U38" s="611"/>
      <c r="V38" s="611"/>
      <c r="W38" s="611"/>
      <c r="X38" s="611"/>
      <c r="Y38" s="612"/>
      <c r="Z38" s="613">
        <v>0.6</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t="s">
        <v>122</v>
      </c>
      <c r="BA38" s="611"/>
      <c r="BB38" s="611"/>
      <c r="BC38" s="611"/>
      <c r="BD38" s="642"/>
      <c r="BE38" s="642"/>
      <c r="BF38" s="665"/>
      <c r="BG38" s="607" t="s">
        <v>324</v>
      </c>
      <c r="BH38" s="608"/>
      <c r="BI38" s="608"/>
      <c r="BJ38" s="608"/>
      <c r="BK38" s="608"/>
      <c r="BL38" s="608"/>
      <c r="BM38" s="608"/>
      <c r="BN38" s="608"/>
      <c r="BO38" s="608"/>
      <c r="BP38" s="608"/>
      <c r="BQ38" s="608"/>
      <c r="BR38" s="608"/>
      <c r="BS38" s="608"/>
      <c r="BT38" s="608"/>
      <c r="BU38" s="609"/>
      <c r="BV38" s="610">
        <v>80703</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22428416</v>
      </c>
      <c r="CS38" s="611"/>
      <c r="CT38" s="611"/>
      <c r="CU38" s="611"/>
      <c r="CV38" s="611"/>
      <c r="CW38" s="611"/>
      <c r="CX38" s="611"/>
      <c r="CY38" s="612"/>
      <c r="CZ38" s="615">
        <v>8.4</v>
      </c>
      <c r="DA38" s="640"/>
      <c r="DB38" s="640"/>
      <c r="DC38" s="644"/>
      <c r="DD38" s="619">
        <v>18576803</v>
      </c>
      <c r="DE38" s="611"/>
      <c r="DF38" s="611"/>
      <c r="DG38" s="611"/>
      <c r="DH38" s="611"/>
      <c r="DI38" s="611"/>
      <c r="DJ38" s="611"/>
      <c r="DK38" s="612"/>
      <c r="DL38" s="619">
        <v>15193183</v>
      </c>
      <c r="DM38" s="611"/>
      <c r="DN38" s="611"/>
      <c r="DO38" s="611"/>
      <c r="DP38" s="611"/>
      <c r="DQ38" s="611"/>
      <c r="DR38" s="611"/>
      <c r="DS38" s="611"/>
      <c r="DT38" s="611"/>
      <c r="DU38" s="611"/>
      <c r="DV38" s="612"/>
      <c r="DW38" s="615">
        <v>9.4</v>
      </c>
      <c r="DX38" s="640"/>
      <c r="DY38" s="640"/>
      <c r="DZ38" s="640"/>
      <c r="EA38" s="640"/>
      <c r="EB38" s="640"/>
      <c r="EC38" s="641"/>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2"/>
      <c r="BE39" s="642"/>
      <c r="BF39" s="665"/>
      <c r="BG39" s="607" t="s">
        <v>328</v>
      </c>
      <c r="BH39" s="608"/>
      <c r="BI39" s="608"/>
      <c r="BJ39" s="608"/>
      <c r="BK39" s="608"/>
      <c r="BL39" s="608"/>
      <c r="BM39" s="608"/>
      <c r="BN39" s="608"/>
      <c r="BO39" s="608"/>
      <c r="BP39" s="608"/>
      <c r="BQ39" s="608"/>
      <c r="BR39" s="608"/>
      <c r="BS39" s="608"/>
      <c r="BT39" s="608"/>
      <c r="BU39" s="609"/>
      <c r="BV39" s="610">
        <v>103783</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21009265</v>
      </c>
      <c r="CS39" s="642"/>
      <c r="CT39" s="642"/>
      <c r="CU39" s="642"/>
      <c r="CV39" s="642"/>
      <c r="CW39" s="642"/>
      <c r="CX39" s="642"/>
      <c r="CY39" s="643"/>
      <c r="CZ39" s="615">
        <v>7.8</v>
      </c>
      <c r="DA39" s="640"/>
      <c r="DB39" s="640"/>
      <c r="DC39" s="644"/>
      <c r="DD39" s="619">
        <v>20792388</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2"/>
      <c r="BE40" s="642"/>
      <c r="BF40" s="665"/>
      <c r="BG40" s="658" t="s">
        <v>332</v>
      </c>
      <c r="BH40" s="659"/>
      <c r="BI40" s="659"/>
      <c r="BJ40" s="659"/>
      <c r="BK40" s="659"/>
      <c r="BL40" s="205"/>
      <c r="BM40" s="608" t="s">
        <v>333</v>
      </c>
      <c r="BN40" s="608"/>
      <c r="BO40" s="608"/>
      <c r="BP40" s="608"/>
      <c r="BQ40" s="608"/>
      <c r="BR40" s="608"/>
      <c r="BS40" s="608"/>
      <c r="BT40" s="608"/>
      <c r="BU40" s="609"/>
      <c r="BV40" s="610">
        <v>133</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466281</v>
      </c>
      <c r="CS40" s="611"/>
      <c r="CT40" s="611"/>
      <c r="CU40" s="611"/>
      <c r="CV40" s="611"/>
      <c r="CW40" s="611"/>
      <c r="CX40" s="611"/>
      <c r="CY40" s="612"/>
      <c r="CZ40" s="615">
        <v>0.2</v>
      </c>
      <c r="DA40" s="640"/>
      <c r="DB40" s="640"/>
      <c r="DC40" s="644"/>
      <c r="DD40" s="619">
        <v>2449</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335</v>
      </c>
      <c r="C41" s="632"/>
      <c r="D41" s="632"/>
      <c r="E41" s="632"/>
      <c r="F41" s="632"/>
      <c r="G41" s="632"/>
      <c r="H41" s="632"/>
      <c r="I41" s="632"/>
      <c r="J41" s="632"/>
      <c r="K41" s="632"/>
      <c r="L41" s="632"/>
      <c r="M41" s="632"/>
      <c r="N41" s="632"/>
      <c r="O41" s="632"/>
      <c r="P41" s="632"/>
      <c r="Q41" s="633"/>
      <c r="R41" s="682">
        <v>280748881</v>
      </c>
      <c r="S41" s="683"/>
      <c r="T41" s="683"/>
      <c r="U41" s="683"/>
      <c r="V41" s="683"/>
      <c r="W41" s="683"/>
      <c r="X41" s="683"/>
      <c r="Y41" s="687"/>
      <c r="Z41" s="688">
        <v>100</v>
      </c>
      <c r="AA41" s="688"/>
      <c r="AB41" s="688"/>
      <c r="AC41" s="688"/>
      <c r="AD41" s="689">
        <v>160804811</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6311056</v>
      </c>
      <c r="BA41" s="611"/>
      <c r="BB41" s="611"/>
      <c r="BC41" s="611"/>
      <c r="BD41" s="642"/>
      <c r="BE41" s="642"/>
      <c r="BF41" s="665"/>
      <c r="BG41" s="658"/>
      <c r="BH41" s="659"/>
      <c r="BI41" s="659"/>
      <c r="BJ41" s="659"/>
      <c r="BK41" s="659"/>
      <c r="BL41" s="205"/>
      <c r="BM41" s="608" t="s">
        <v>337</v>
      </c>
      <c r="BN41" s="608"/>
      <c r="BO41" s="608"/>
      <c r="BP41" s="608"/>
      <c r="BQ41" s="608"/>
      <c r="BR41" s="608"/>
      <c r="BS41" s="608"/>
      <c r="BT41" s="608"/>
      <c r="BU41" s="609"/>
      <c r="BV41" s="610">
        <v>1</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16117360</v>
      </c>
      <c r="BA42" s="683"/>
      <c r="BB42" s="683"/>
      <c r="BC42" s="683"/>
      <c r="BD42" s="669"/>
      <c r="BE42" s="669"/>
      <c r="BF42" s="671"/>
      <c r="BG42" s="660"/>
      <c r="BH42" s="661"/>
      <c r="BI42" s="661"/>
      <c r="BJ42" s="661"/>
      <c r="BK42" s="661"/>
      <c r="BL42" s="206"/>
      <c r="BM42" s="632" t="s">
        <v>340</v>
      </c>
      <c r="BN42" s="632"/>
      <c r="BO42" s="632"/>
      <c r="BP42" s="632"/>
      <c r="BQ42" s="632"/>
      <c r="BR42" s="632"/>
      <c r="BS42" s="632"/>
      <c r="BT42" s="632"/>
      <c r="BU42" s="633"/>
      <c r="BV42" s="682">
        <v>322</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20770937</v>
      </c>
      <c r="CS42" s="642"/>
      <c r="CT42" s="642"/>
      <c r="CU42" s="642"/>
      <c r="CV42" s="642"/>
      <c r="CW42" s="642"/>
      <c r="CX42" s="642"/>
      <c r="CY42" s="643"/>
      <c r="CZ42" s="615">
        <v>7.7</v>
      </c>
      <c r="DA42" s="640"/>
      <c r="DB42" s="640"/>
      <c r="DC42" s="644"/>
      <c r="DD42" s="619">
        <v>10480137</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765383</v>
      </c>
      <c r="CS43" s="642"/>
      <c r="CT43" s="642"/>
      <c r="CU43" s="642"/>
      <c r="CV43" s="642"/>
      <c r="CW43" s="642"/>
      <c r="CX43" s="642"/>
      <c r="CY43" s="643"/>
      <c r="CZ43" s="615">
        <v>0.3</v>
      </c>
      <c r="DA43" s="640"/>
      <c r="DB43" s="640"/>
      <c r="DC43" s="644"/>
      <c r="DD43" s="619">
        <v>734084</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20770937</v>
      </c>
      <c r="CS44" s="611"/>
      <c r="CT44" s="611"/>
      <c r="CU44" s="611"/>
      <c r="CV44" s="611"/>
      <c r="CW44" s="611"/>
      <c r="CX44" s="611"/>
      <c r="CY44" s="612"/>
      <c r="CZ44" s="615">
        <v>7.7</v>
      </c>
      <c r="DA44" s="616"/>
      <c r="DB44" s="616"/>
      <c r="DC44" s="622"/>
      <c r="DD44" s="619">
        <v>10480137</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7680405</v>
      </c>
      <c r="CS45" s="642"/>
      <c r="CT45" s="642"/>
      <c r="CU45" s="642"/>
      <c r="CV45" s="642"/>
      <c r="CW45" s="642"/>
      <c r="CX45" s="642"/>
      <c r="CY45" s="643"/>
      <c r="CZ45" s="615">
        <v>2.9</v>
      </c>
      <c r="DA45" s="640"/>
      <c r="DB45" s="640"/>
      <c r="DC45" s="644"/>
      <c r="DD45" s="619">
        <v>1729481</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348</v>
      </c>
      <c r="CG46" s="608"/>
      <c r="CH46" s="608"/>
      <c r="CI46" s="608"/>
      <c r="CJ46" s="608"/>
      <c r="CK46" s="608"/>
      <c r="CL46" s="608"/>
      <c r="CM46" s="608"/>
      <c r="CN46" s="608"/>
      <c r="CO46" s="608"/>
      <c r="CP46" s="608"/>
      <c r="CQ46" s="609"/>
      <c r="CR46" s="610">
        <v>13043590</v>
      </c>
      <c r="CS46" s="611"/>
      <c r="CT46" s="611"/>
      <c r="CU46" s="611"/>
      <c r="CV46" s="611"/>
      <c r="CW46" s="611"/>
      <c r="CX46" s="611"/>
      <c r="CY46" s="612"/>
      <c r="CZ46" s="615">
        <v>4.9000000000000004</v>
      </c>
      <c r="DA46" s="616"/>
      <c r="DB46" s="616"/>
      <c r="DC46" s="622"/>
      <c r="DD46" s="619">
        <v>8750656</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349</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268335964</v>
      </c>
      <c r="CS49" s="669"/>
      <c r="CT49" s="669"/>
      <c r="CU49" s="669"/>
      <c r="CV49" s="669"/>
      <c r="CW49" s="669"/>
      <c r="CX49" s="669"/>
      <c r="CY49" s="698"/>
      <c r="CZ49" s="690">
        <v>100</v>
      </c>
      <c r="DA49" s="699"/>
      <c r="DB49" s="699"/>
      <c r="DC49" s="700"/>
      <c r="DD49" s="701">
        <v>174900295</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60Th4ZdXGqm60KhLF9PUim9/R8nZoWWkaFAhUdk5LJaCBjgFW5O7I+2WZYMDmKRK7wnXH2MiLDtaLi/JnCobEg==" saltValue="v8gMJ94s/imREbU/O+sPD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50B4-4E3C-4C3A-90DD-3FF2A84C4BCF}">
  <sheetPr>
    <pageSetUpPr fitToPage="1"/>
  </sheetPr>
  <dimension ref="A1:EA135"/>
  <sheetViews>
    <sheetView zoomScaleNormal="10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22" t="s">
        <v>352</v>
      </c>
      <c r="B2" s="722"/>
      <c r="C2" s="722"/>
      <c r="D2" s="722"/>
      <c r="E2" s="722"/>
      <c r="F2" s="722"/>
      <c r="G2" s="722"/>
      <c r="H2" s="722"/>
      <c r="I2" s="722"/>
      <c r="J2" s="722"/>
      <c r="K2" s="722"/>
      <c r="L2" s="722"/>
      <c r="M2" s="722"/>
      <c r="N2" s="722"/>
      <c r="O2" s="722"/>
      <c r="P2" s="722"/>
      <c r="Q2" s="722"/>
      <c r="R2" s="722"/>
      <c r="S2" s="722"/>
      <c r="T2" s="722"/>
      <c r="U2" s="722"/>
      <c r="V2" s="722"/>
      <c r="W2" s="722"/>
      <c r="X2" s="722"/>
      <c r="Y2" s="722"/>
      <c r="Z2" s="722"/>
      <c r="AA2" s="722"/>
      <c r="AB2" s="722"/>
      <c r="AC2" s="722"/>
      <c r="AD2" s="722"/>
      <c r="AE2" s="722"/>
      <c r="AF2" s="722"/>
      <c r="AG2" s="722"/>
      <c r="AH2" s="722"/>
      <c r="AI2" s="722"/>
      <c r="AJ2" s="722"/>
      <c r="AK2" s="722"/>
      <c r="AL2" s="722"/>
      <c r="AM2" s="722"/>
      <c r="AN2" s="722"/>
      <c r="AO2" s="722"/>
      <c r="AP2" s="722"/>
      <c r="AQ2" s="722"/>
      <c r="AR2" s="722"/>
      <c r="AS2" s="722"/>
      <c r="AT2" s="722"/>
      <c r="AU2" s="722"/>
      <c r="AV2" s="722"/>
      <c r="AW2" s="722"/>
      <c r="AX2" s="722"/>
      <c r="AY2" s="722"/>
      <c r="AZ2" s="722"/>
      <c r="BA2" s="722"/>
      <c r="BB2" s="722"/>
      <c r="BC2" s="722"/>
      <c r="BD2" s="722"/>
      <c r="BE2" s="722"/>
      <c r="BF2" s="722"/>
      <c r="BG2" s="722"/>
      <c r="BH2" s="722"/>
      <c r="BI2" s="722"/>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23" t="s">
        <v>353</v>
      </c>
      <c r="DK2" s="724"/>
      <c r="DL2" s="724"/>
      <c r="DM2" s="724"/>
      <c r="DN2" s="724"/>
      <c r="DO2" s="725"/>
      <c r="DP2" s="210"/>
      <c r="DQ2" s="723" t="s">
        <v>354</v>
      </c>
      <c r="DR2" s="724"/>
      <c r="DS2" s="724"/>
      <c r="DT2" s="724"/>
      <c r="DU2" s="724"/>
      <c r="DV2" s="724"/>
      <c r="DW2" s="724"/>
      <c r="DX2" s="724"/>
      <c r="DY2" s="724"/>
      <c r="DZ2" s="725"/>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6" customFormat="1" ht="26.25" customHeight="1" thickBot="1" x14ac:dyDescent="0.25">
      <c r="A4" s="726" t="s">
        <v>355</v>
      </c>
      <c r="B4" s="726"/>
      <c r="C4" s="726"/>
      <c r="D4" s="726"/>
      <c r="E4" s="726"/>
      <c r="F4" s="726"/>
      <c r="G4" s="726"/>
      <c r="H4" s="726"/>
      <c r="I4" s="726"/>
      <c r="J4" s="726"/>
      <c r="K4" s="726"/>
      <c r="L4" s="726"/>
      <c r="M4" s="726"/>
      <c r="N4" s="726"/>
      <c r="O4" s="726"/>
      <c r="P4" s="726"/>
      <c r="Q4" s="726"/>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348"/>
      <c r="BA4" s="348"/>
      <c r="BB4" s="348"/>
      <c r="BC4" s="348"/>
      <c r="BD4" s="348"/>
      <c r="BE4" s="214"/>
      <c r="BF4" s="214"/>
      <c r="BG4" s="214"/>
      <c r="BH4" s="214"/>
      <c r="BI4" s="214"/>
      <c r="BJ4" s="214"/>
      <c r="BK4" s="214"/>
      <c r="BL4" s="214"/>
      <c r="BM4" s="214"/>
      <c r="BN4" s="214"/>
      <c r="BO4" s="214"/>
      <c r="BP4" s="214"/>
      <c r="BQ4" s="727" t="s">
        <v>356</v>
      </c>
      <c r="BR4" s="727"/>
      <c r="BS4" s="727"/>
      <c r="BT4" s="727"/>
      <c r="BU4" s="727"/>
      <c r="BV4" s="727"/>
      <c r="BW4" s="727"/>
      <c r="BX4" s="727"/>
      <c r="BY4" s="727"/>
      <c r="BZ4" s="727"/>
      <c r="CA4" s="727"/>
      <c r="CB4" s="727"/>
      <c r="CC4" s="727"/>
      <c r="CD4" s="727"/>
      <c r="CE4" s="727"/>
      <c r="CF4" s="727"/>
      <c r="CG4" s="727"/>
      <c r="CH4" s="727"/>
      <c r="CI4" s="727"/>
      <c r="CJ4" s="727"/>
      <c r="CK4" s="727"/>
      <c r="CL4" s="727"/>
      <c r="CM4" s="727"/>
      <c r="CN4" s="727"/>
      <c r="CO4" s="727"/>
      <c r="CP4" s="727"/>
      <c r="CQ4" s="727"/>
      <c r="CR4" s="727"/>
      <c r="CS4" s="727"/>
      <c r="CT4" s="727"/>
      <c r="CU4" s="727"/>
      <c r="CV4" s="727"/>
      <c r="CW4" s="727"/>
      <c r="CX4" s="727"/>
      <c r="CY4" s="727"/>
      <c r="CZ4" s="727"/>
      <c r="DA4" s="727"/>
      <c r="DB4" s="727"/>
      <c r="DC4" s="727"/>
      <c r="DD4" s="727"/>
      <c r="DE4" s="727"/>
      <c r="DF4" s="727"/>
      <c r="DG4" s="727"/>
      <c r="DH4" s="727"/>
      <c r="DI4" s="727"/>
      <c r="DJ4" s="727"/>
      <c r="DK4" s="727"/>
      <c r="DL4" s="727"/>
      <c r="DM4" s="727"/>
      <c r="DN4" s="727"/>
      <c r="DO4" s="727"/>
      <c r="DP4" s="727"/>
      <c r="DQ4" s="727"/>
      <c r="DR4" s="727"/>
      <c r="DS4" s="727"/>
      <c r="DT4" s="727"/>
      <c r="DU4" s="727"/>
      <c r="DV4" s="727"/>
      <c r="DW4" s="727"/>
      <c r="DX4" s="727"/>
      <c r="DY4" s="727"/>
      <c r="DZ4" s="727"/>
      <c r="EA4" s="215"/>
    </row>
    <row r="5" spans="1:131" s="216" customFormat="1" ht="26.25" customHeight="1" x14ac:dyDescent="0.2">
      <c r="A5" s="716" t="s">
        <v>357</v>
      </c>
      <c r="B5" s="717"/>
      <c r="C5" s="717"/>
      <c r="D5" s="717"/>
      <c r="E5" s="717"/>
      <c r="F5" s="717"/>
      <c r="G5" s="717"/>
      <c r="H5" s="717"/>
      <c r="I5" s="717"/>
      <c r="J5" s="717"/>
      <c r="K5" s="717"/>
      <c r="L5" s="717"/>
      <c r="M5" s="717"/>
      <c r="N5" s="717"/>
      <c r="O5" s="717"/>
      <c r="P5" s="718"/>
      <c r="Q5" s="712" t="s">
        <v>358</v>
      </c>
      <c r="R5" s="708"/>
      <c r="S5" s="708"/>
      <c r="T5" s="708"/>
      <c r="U5" s="709"/>
      <c r="V5" s="712" t="s">
        <v>359</v>
      </c>
      <c r="W5" s="708"/>
      <c r="X5" s="708"/>
      <c r="Y5" s="708"/>
      <c r="Z5" s="709"/>
      <c r="AA5" s="712" t="s">
        <v>360</v>
      </c>
      <c r="AB5" s="708"/>
      <c r="AC5" s="708"/>
      <c r="AD5" s="708"/>
      <c r="AE5" s="708"/>
      <c r="AF5" s="728" t="s">
        <v>361</v>
      </c>
      <c r="AG5" s="708"/>
      <c r="AH5" s="708"/>
      <c r="AI5" s="708"/>
      <c r="AJ5" s="714"/>
      <c r="AK5" s="708" t="s">
        <v>362</v>
      </c>
      <c r="AL5" s="708"/>
      <c r="AM5" s="708"/>
      <c r="AN5" s="708"/>
      <c r="AO5" s="709"/>
      <c r="AP5" s="712" t="s">
        <v>363</v>
      </c>
      <c r="AQ5" s="708"/>
      <c r="AR5" s="708"/>
      <c r="AS5" s="708"/>
      <c r="AT5" s="709"/>
      <c r="AU5" s="712" t="s">
        <v>364</v>
      </c>
      <c r="AV5" s="708"/>
      <c r="AW5" s="708"/>
      <c r="AX5" s="708"/>
      <c r="AY5" s="714"/>
      <c r="AZ5" s="348"/>
      <c r="BA5" s="348"/>
      <c r="BB5" s="348"/>
      <c r="BC5" s="348"/>
      <c r="BD5" s="348"/>
      <c r="BE5" s="214"/>
      <c r="BF5" s="214"/>
      <c r="BG5" s="214"/>
      <c r="BH5" s="214"/>
      <c r="BI5" s="214"/>
      <c r="BJ5" s="214"/>
      <c r="BK5" s="214"/>
      <c r="BL5" s="214"/>
      <c r="BM5" s="214"/>
      <c r="BN5" s="214"/>
      <c r="BO5" s="214"/>
      <c r="BP5" s="214"/>
      <c r="BQ5" s="716" t="s">
        <v>365</v>
      </c>
      <c r="BR5" s="717"/>
      <c r="BS5" s="717"/>
      <c r="BT5" s="717"/>
      <c r="BU5" s="717"/>
      <c r="BV5" s="717"/>
      <c r="BW5" s="717"/>
      <c r="BX5" s="717"/>
      <c r="BY5" s="717"/>
      <c r="BZ5" s="717"/>
      <c r="CA5" s="717"/>
      <c r="CB5" s="717"/>
      <c r="CC5" s="717"/>
      <c r="CD5" s="717"/>
      <c r="CE5" s="717"/>
      <c r="CF5" s="717"/>
      <c r="CG5" s="718"/>
      <c r="CH5" s="712" t="s">
        <v>366</v>
      </c>
      <c r="CI5" s="708"/>
      <c r="CJ5" s="708"/>
      <c r="CK5" s="708"/>
      <c r="CL5" s="709"/>
      <c r="CM5" s="712" t="s">
        <v>367</v>
      </c>
      <c r="CN5" s="708"/>
      <c r="CO5" s="708"/>
      <c r="CP5" s="708"/>
      <c r="CQ5" s="709"/>
      <c r="CR5" s="712" t="s">
        <v>368</v>
      </c>
      <c r="CS5" s="708"/>
      <c r="CT5" s="708"/>
      <c r="CU5" s="708"/>
      <c r="CV5" s="709"/>
      <c r="CW5" s="712" t="s">
        <v>369</v>
      </c>
      <c r="CX5" s="708"/>
      <c r="CY5" s="708"/>
      <c r="CZ5" s="708"/>
      <c r="DA5" s="709"/>
      <c r="DB5" s="712" t="s">
        <v>370</v>
      </c>
      <c r="DC5" s="708"/>
      <c r="DD5" s="708"/>
      <c r="DE5" s="708"/>
      <c r="DF5" s="709"/>
      <c r="DG5" s="761" t="s">
        <v>371</v>
      </c>
      <c r="DH5" s="762"/>
      <c r="DI5" s="762"/>
      <c r="DJ5" s="762"/>
      <c r="DK5" s="763"/>
      <c r="DL5" s="761" t="s">
        <v>372</v>
      </c>
      <c r="DM5" s="762"/>
      <c r="DN5" s="762"/>
      <c r="DO5" s="762"/>
      <c r="DP5" s="763"/>
      <c r="DQ5" s="712" t="s">
        <v>373</v>
      </c>
      <c r="DR5" s="708"/>
      <c r="DS5" s="708"/>
      <c r="DT5" s="708"/>
      <c r="DU5" s="709"/>
      <c r="DV5" s="712" t="s">
        <v>364</v>
      </c>
      <c r="DW5" s="708"/>
      <c r="DX5" s="708"/>
      <c r="DY5" s="708"/>
      <c r="DZ5" s="714"/>
      <c r="EA5" s="215"/>
    </row>
    <row r="6" spans="1:131" s="216" customFormat="1" ht="26.25" customHeight="1" thickBot="1" x14ac:dyDescent="0.25">
      <c r="A6" s="719"/>
      <c r="B6" s="720"/>
      <c r="C6" s="720"/>
      <c r="D6" s="720"/>
      <c r="E6" s="720"/>
      <c r="F6" s="720"/>
      <c r="G6" s="720"/>
      <c r="H6" s="720"/>
      <c r="I6" s="720"/>
      <c r="J6" s="720"/>
      <c r="K6" s="720"/>
      <c r="L6" s="720"/>
      <c r="M6" s="720"/>
      <c r="N6" s="720"/>
      <c r="O6" s="720"/>
      <c r="P6" s="721"/>
      <c r="Q6" s="713"/>
      <c r="R6" s="710"/>
      <c r="S6" s="710"/>
      <c r="T6" s="710"/>
      <c r="U6" s="711"/>
      <c r="V6" s="713"/>
      <c r="W6" s="710"/>
      <c r="X6" s="710"/>
      <c r="Y6" s="710"/>
      <c r="Z6" s="711"/>
      <c r="AA6" s="713"/>
      <c r="AB6" s="710"/>
      <c r="AC6" s="710"/>
      <c r="AD6" s="710"/>
      <c r="AE6" s="710"/>
      <c r="AF6" s="729"/>
      <c r="AG6" s="710"/>
      <c r="AH6" s="710"/>
      <c r="AI6" s="710"/>
      <c r="AJ6" s="715"/>
      <c r="AK6" s="710"/>
      <c r="AL6" s="710"/>
      <c r="AM6" s="710"/>
      <c r="AN6" s="710"/>
      <c r="AO6" s="711"/>
      <c r="AP6" s="713"/>
      <c r="AQ6" s="710"/>
      <c r="AR6" s="710"/>
      <c r="AS6" s="710"/>
      <c r="AT6" s="711"/>
      <c r="AU6" s="713"/>
      <c r="AV6" s="710"/>
      <c r="AW6" s="710"/>
      <c r="AX6" s="710"/>
      <c r="AY6" s="715"/>
      <c r="AZ6" s="348"/>
      <c r="BA6" s="348"/>
      <c r="BB6" s="348"/>
      <c r="BC6" s="348"/>
      <c r="BD6" s="348"/>
      <c r="BE6" s="214"/>
      <c r="BF6" s="214"/>
      <c r="BG6" s="214"/>
      <c r="BH6" s="214"/>
      <c r="BI6" s="214"/>
      <c r="BJ6" s="214"/>
      <c r="BK6" s="214"/>
      <c r="BL6" s="214"/>
      <c r="BM6" s="214"/>
      <c r="BN6" s="214"/>
      <c r="BO6" s="214"/>
      <c r="BP6" s="214"/>
      <c r="BQ6" s="719"/>
      <c r="BR6" s="720"/>
      <c r="BS6" s="720"/>
      <c r="BT6" s="720"/>
      <c r="BU6" s="720"/>
      <c r="BV6" s="720"/>
      <c r="BW6" s="720"/>
      <c r="BX6" s="720"/>
      <c r="BY6" s="720"/>
      <c r="BZ6" s="720"/>
      <c r="CA6" s="720"/>
      <c r="CB6" s="720"/>
      <c r="CC6" s="720"/>
      <c r="CD6" s="720"/>
      <c r="CE6" s="720"/>
      <c r="CF6" s="720"/>
      <c r="CG6" s="721"/>
      <c r="CH6" s="713"/>
      <c r="CI6" s="710"/>
      <c r="CJ6" s="710"/>
      <c r="CK6" s="710"/>
      <c r="CL6" s="711"/>
      <c r="CM6" s="713"/>
      <c r="CN6" s="710"/>
      <c r="CO6" s="710"/>
      <c r="CP6" s="710"/>
      <c r="CQ6" s="711"/>
      <c r="CR6" s="713"/>
      <c r="CS6" s="710"/>
      <c r="CT6" s="710"/>
      <c r="CU6" s="710"/>
      <c r="CV6" s="711"/>
      <c r="CW6" s="713"/>
      <c r="CX6" s="710"/>
      <c r="CY6" s="710"/>
      <c r="CZ6" s="710"/>
      <c r="DA6" s="711"/>
      <c r="DB6" s="713"/>
      <c r="DC6" s="710"/>
      <c r="DD6" s="710"/>
      <c r="DE6" s="710"/>
      <c r="DF6" s="711"/>
      <c r="DG6" s="764"/>
      <c r="DH6" s="765"/>
      <c r="DI6" s="765"/>
      <c r="DJ6" s="765"/>
      <c r="DK6" s="766"/>
      <c r="DL6" s="764"/>
      <c r="DM6" s="765"/>
      <c r="DN6" s="765"/>
      <c r="DO6" s="765"/>
      <c r="DP6" s="766"/>
      <c r="DQ6" s="713"/>
      <c r="DR6" s="710"/>
      <c r="DS6" s="710"/>
      <c r="DT6" s="710"/>
      <c r="DU6" s="711"/>
      <c r="DV6" s="713"/>
      <c r="DW6" s="710"/>
      <c r="DX6" s="710"/>
      <c r="DY6" s="710"/>
      <c r="DZ6" s="715"/>
      <c r="EA6" s="215"/>
    </row>
    <row r="7" spans="1:131" s="216" customFormat="1" ht="26.25" customHeight="1" thickTop="1" x14ac:dyDescent="0.2">
      <c r="A7" s="217">
        <v>1</v>
      </c>
      <c r="B7" s="747" t="s">
        <v>374</v>
      </c>
      <c r="C7" s="748"/>
      <c r="D7" s="748"/>
      <c r="E7" s="748"/>
      <c r="F7" s="748"/>
      <c r="G7" s="748"/>
      <c r="H7" s="748"/>
      <c r="I7" s="748"/>
      <c r="J7" s="748"/>
      <c r="K7" s="748"/>
      <c r="L7" s="748"/>
      <c r="M7" s="748"/>
      <c r="N7" s="748"/>
      <c r="O7" s="748"/>
      <c r="P7" s="749"/>
      <c r="Q7" s="750">
        <v>282270</v>
      </c>
      <c r="R7" s="751"/>
      <c r="S7" s="751"/>
      <c r="T7" s="751"/>
      <c r="U7" s="751"/>
      <c r="V7" s="751">
        <v>269936</v>
      </c>
      <c r="W7" s="751"/>
      <c r="X7" s="751"/>
      <c r="Y7" s="751"/>
      <c r="Z7" s="751"/>
      <c r="AA7" s="751">
        <v>12334</v>
      </c>
      <c r="AB7" s="751"/>
      <c r="AC7" s="751"/>
      <c r="AD7" s="751"/>
      <c r="AE7" s="752"/>
      <c r="AF7" s="753">
        <v>11529</v>
      </c>
      <c r="AG7" s="754"/>
      <c r="AH7" s="754"/>
      <c r="AI7" s="754"/>
      <c r="AJ7" s="755"/>
      <c r="AK7" s="756">
        <v>8977</v>
      </c>
      <c r="AL7" s="757"/>
      <c r="AM7" s="757"/>
      <c r="AN7" s="757"/>
      <c r="AO7" s="757"/>
      <c r="AP7" s="757">
        <v>33173</v>
      </c>
      <c r="AQ7" s="757"/>
      <c r="AR7" s="757"/>
      <c r="AS7" s="757"/>
      <c r="AT7" s="757"/>
      <c r="AU7" s="758"/>
      <c r="AV7" s="758"/>
      <c r="AW7" s="758"/>
      <c r="AX7" s="758"/>
      <c r="AY7" s="759"/>
      <c r="AZ7" s="348"/>
      <c r="BA7" s="348"/>
      <c r="BB7" s="348"/>
      <c r="BC7" s="348"/>
      <c r="BD7" s="348"/>
      <c r="BE7" s="214"/>
      <c r="BF7" s="214"/>
      <c r="BG7" s="214"/>
      <c r="BH7" s="214"/>
      <c r="BI7" s="214"/>
      <c r="BJ7" s="214"/>
      <c r="BK7" s="214"/>
      <c r="BL7" s="214"/>
      <c r="BM7" s="214"/>
      <c r="BN7" s="214"/>
      <c r="BO7" s="214"/>
      <c r="BP7" s="214"/>
      <c r="BQ7" s="217">
        <v>1</v>
      </c>
      <c r="BR7" s="218" t="s">
        <v>556</v>
      </c>
      <c r="BS7" s="733" t="s">
        <v>552</v>
      </c>
      <c r="BT7" s="734"/>
      <c r="BU7" s="734"/>
      <c r="BV7" s="734"/>
      <c r="BW7" s="734"/>
      <c r="BX7" s="734"/>
      <c r="BY7" s="734"/>
      <c r="BZ7" s="734"/>
      <c r="CA7" s="734"/>
      <c r="CB7" s="734"/>
      <c r="CC7" s="734"/>
      <c r="CD7" s="734"/>
      <c r="CE7" s="734"/>
      <c r="CF7" s="734"/>
      <c r="CG7" s="760"/>
      <c r="CH7" s="730">
        <v>-2</v>
      </c>
      <c r="CI7" s="731"/>
      <c r="CJ7" s="731"/>
      <c r="CK7" s="731"/>
      <c r="CL7" s="732"/>
      <c r="CM7" s="730">
        <v>33</v>
      </c>
      <c r="CN7" s="731"/>
      <c r="CO7" s="731"/>
      <c r="CP7" s="731"/>
      <c r="CQ7" s="732"/>
      <c r="CR7" s="730">
        <v>10</v>
      </c>
      <c r="CS7" s="731"/>
      <c r="CT7" s="731"/>
      <c r="CU7" s="731"/>
      <c r="CV7" s="732"/>
      <c r="CW7" s="730" t="s">
        <v>483</v>
      </c>
      <c r="CX7" s="731"/>
      <c r="CY7" s="731"/>
      <c r="CZ7" s="731"/>
      <c r="DA7" s="732"/>
      <c r="DB7" s="730">
        <v>4419</v>
      </c>
      <c r="DC7" s="731"/>
      <c r="DD7" s="731"/>
      <c r="DE7" s="731"/>
      <c r="DF7" s="732"/>
      <c r="DG7" s="730">
        <v>2028</v>
      </c>
      <c r="DH7" s="731"/>
      <c r="DI7" s="731"/>
      <c r="DJ7" s="731"/>
      <c r="DK7" s="732"/>
      <c r="DL7" s="730" t="s">
        <v>483</v>
      </c>
      <c r="DM7" s="731"/>
      <c r="DN7" s="731"/>
      <c r="DO7" s="731"/>
      <c r="DP7" s="732"/>
      <c r="DQ7" s="730" t="s">
        <v>483</v>
      </c>
      <c r="DR7" s="731"/>
      <c r="DS7" s="731"/>
      <c r="DT7" s="731"/>
      <c r="DU7" s="732"/>
      <c r="DV7" s="733"/>
      <c r="DW7" s="734"/>
      <c r="DX7" s="734"/>
      <c r="DY7" s="734"/>
      <c r="DZ7" s="735"/>
      <c r="EA7" s="215"/>
    </row>
    <row r="8" spans="1:131" s="216" customFormat="1" ht="26.25" customHeight="1" x14ac:dyDescent="0.2">
      <c r="A8" s="219">
        <v>2</v>
      </c>
      <c r="B8" s="736" t="s">
        <v>375</v>
      </c>
      <c r="C8" s="737"/>
      <c r="D8" s="737"/>
      <c r="E8" s="737"/>
      <c r="F8" s="737"/>
      <c r="G8" s="737"/>
      <c r="H8" s="737"/>
      <c r="I8" s="737"/>
      <c r="J8" s="737"/>
      <c r="K8" s="737"/>
      <c r="L8" s="737"/>
      <c r="M8" s="737"/>
      <c r="N8" s="737"/>
      <c r="O8" s="737"/>
      <c r="P8" s="738"/>
      <c r="Q8" s="739">
        <v>799</v>
      </c>
      <c r="R8" s="740"/>
      <c r="S8" s="740"/>
      <c r="T8" s="740"/>
      <c r="U8" s="740"/>
      <c r="V8" s="740">
        <v>720</v>
      </c>
      <c r="W8" s="740"/>
      <c r="X8" s="740"/>
      <c r="Y8" s="740"/>
      <c r="Z8" s="740"/>
      <c r="AA8" s="740">
        <v>79</v>
      </c>
      <c r="AB8" s="740"/>
      <c r="AC8" s="740"/>
      <c r="AD8" s="740"/>
      <c r="AE8" s="741"/>
      <c r="AF8" s="742">
        <v>79</v>
      </c>
      <c r="AG8" s="743"/>
      <c r="AH8" s="743"/>
      <c r="AI8" s="743"/>
      <c r="AJ8" s="744"/>
      <c r="AK8" s="745">
        <v>710</v>
      </c>
      <c r="AL8" s="746"/>
      <c r="AM8" s="746"/>
      <c r="AN8" s="746"/>
      <c r="AO8" s="746"/>
      <c r="AP8" s="746"/>
      <c r="AQ8" s="746"/>
      <c r="AR8" s="746"/>
      <c r="AS8" s="746"/>
      <c r="AT8" s="746"/>
      <c r="AU8" s="767"/>
      <c r="AV8" s="767"/>
      <c r="AW8" s="767"/>
      <c r="AX8" s="767"/>
      <c r="AY8" s="768"/>
      <c r="AZ8" s="348"/>
      <c r="BA8" s="348"/>
      <c r="BB8" s="348"/>
      <c r="BC8" s="348"/>
      <c r="BD8" s="348"/>
      <c r="BE8" s="214"/>
      <c r="BF8" s="214"/>
      <c r="BG8" s="214"/>
      <c r="BH8" s="214"/>
      <c r="BI8" s="214"/>
      <c r="BJ8" s="214"/>
      <c r="BK8" s="214"/>
      <c r="BL8" s="214"/>
      <c r="BM8" s="214"/>
      <c r="BN8" s="214"/>
      <c r="BO8" s="214"/>
      <c r="BP8" s="214"/>
      <c r="BQ8" s="219">
        <v>2</v>
      </c>
      <c r="BR8" s="220"/>
      <c r="BS8" s="769" t="s">
        <v>553</v>
      </c>
      <c r="BT8" s="770"/>
      <c r="BU8" s="770"/>
      <c r="BV8" s="770"/>
      <c r="BW8" s="770"/>
      <c r="BX8" s="770"/>
      <c r="BY8" s="770"/>
      <c r="BZ8" s="770"/>
      <c r="CA8" s="770"/>
      <c r="CB8" s="770"/>
      <c r="CC8" s="770"/>
      <c r="CD8" s="770"/>
      <c r="CE8" s="770"/>
      <c r="CF8" s="770"/>
      <c r="CG8" s="771"/>
      <c r="CH8" s="772">
        <v>3</v>
      </c>
      <c r="CI8" s="773"/>
      <c r="CJ8" s="773"/>
      <c r="CK8" s="773"/>
      <c r="CL8" s="774"/>
      <c r="CM8" s="772">
        <v>611</v>
      </c>
      <c r="CN8" s="773"/>
      <c r="CO8" s="773"/>
      <c r="CP8" s="773"/>
      <c r="CQ8" s="774"/>
      <c r="CR8" s="772">
        <v>500</v>
      </c>
      <c r="CS8" s="773"/>
      <c r="CT8" s="773"/>
      <c r="CU8" s="773"/>
      <c r="CV8" s="774"/>
      <c r="CW8" s="772">
        <v>33</v>
      </c>
      <c r="CX8" s="773"/>
      <c r="CY8" s="773"/>
      <c r="CZ8" s="773"/>
      <c r="DA8" s="774"/>
      <c r="DB8" s="772" t="s">
        <v>483</v>
      </c>
      <c r="DC8" s="773"/>
      <c r="DD8" s="773"/>
      <c r="DE8" s="773"/>
      <c r="DF8" s="774"/>
      <c r="DG8" s="772" t="s">
        <v>483</v>
      </c>
      <c r="DH8" s="773"/>
      <c r="DI8" s="773"/>
      <c r="DJ8" s="773"/>
      <c r="DK8" s="774"/>
      <c r="DL8" s="772" t="s">
        <v>483</v>
      </c>
      <c r="DM8" s="773"/>
      <c r="DN8" s="773"/>
      <c r="DO8" s="773"/>
      <c r="DP8" s="774"/>
      <c r="DQ8" s="772" t="s">
        <v>483</v>
      </c>
      <c r="DR8" s="773"/>
      <c r="DS8" s="773"/>
      <c r="DT8" s="773"/>
      <c r="DU8" s="774"/>
      <c r="DV8" s="769"/>
      <c r="DW8" s="770"/>
      <c r="DX8" s="770"/>
      <c r="DY8" s="770"/>
      <c r="DZ8" s="775"/>
      <c r="EA8" s="215"/>
    </row>
    <row r="9" spans="1:131" s="216" customFormat="1" ht="26.25" customHeight="1" x14ac:dyDescent="0.2">
      <c r="A9" s="219">
        <v>3</v>
      </c>
      <c r="B9" s="736"/>
      <c r="C9" s="737"/>
      <c r="D9" s="737"/>
      <c r="E9" s="737"/>
      <c r="F9" s="737"/>
      <c r="G9" s="737"/>
      <c r="H9" s="737"/>
      <c r="I9" s="737"/>
      <c r="J9" s="737"/>
      <c r="K9" s="737"/>
      <c r="L9" s="737"/>
      <c r="M9" s="737"/>
      <c r="N9" s="737"/>
      <c r="O9" s="737"/>
      <c r="P9" s="738"/>
      <c r="Q9" s="739"/>
      <c r="R9" s="740"/>
      <c r="S9" s="740"/>
      <c r="T9" s="740"/>
      <c r="U9" s="740"/>
      <c r="V9" s="740"/>
      <c r="W9" s="740"/>
      <c r="X9" s="740"/>
      <c r="Y9" s="740"/>
      <c r="Z9" s="740"/>
      <c r="AA9" s="740"/>
      <c r="AB9" s="740"/>
      <c r="AC9" s="740"/>
      <c r="AD9" s="740"/>
      <c r="AE9" s="741"/>
      <c r="AF9" s="742"/>
      <c r="AG9" s="743"/>
      <c r="AH9" s="743"/>
      <c r="AI9" s="743"/>
      <c r="AJ9" s="744"/>
      <c r="AK9" s="745"/>
      <c r="AL9" s="746"/>
      <c r="AM9" s="746"/>
      <c r="AN9" s="746"/>
      <c r="AO9" s="746"/>
      <c r="AP9" s="746"/>
      <c r="AQ9" s="746"/>
      <c r="AR9" s="746"/>
      <c r="AS9" s="746"/>
      <c r="AT9" s="746"/>
      <c r="AU9" s="767"/>
      <c r="AV9" s="767"/>
      <c r="AW9" s="767"/>
      <c r="AX9" s="767"/>
      <c r="AY9" s="768"/>
      <c r="AZ9" s="348"/>
      <c r="BA9" s="348"/>
      <c r="BB9" s="348"/>
      <c r="BC9" s="348"/>
      <c r="BD9" s="348"/>
      <c r="BE9" s="214"/>
      <c r="BF9" s="214"/>
      <c r="BG9" s="214"/>
      <c r="BH9" s="214"/>
      <c r="BI9" s="214"/>
      <c r="BJ9" s="214"/>
      <c r="BK9" s="214"/>
      <c r="BL9" s="214"/>
      <c r="BM9" s="214"/>
      <c r="BN9" s="214"/>
      <c r="BO9" s="214"/>
      <c r="BP9" s="214"/>
      <c r="BQ9" s="219">
        <v>3</v>
      </c>
      <c r="BR9" s="220"/>
      <c r="BS9" s="769" t="s">
        <v>554</v>
      </c>
      <c r="BT9" s="770"/>
      <c r="BU9" s="770"/>
      <c r="BV9" s="770"/>
      <c r="BW9" s="770"/>
      <c r="BX9" s="770"/>
      <c r="BY9" s="770"/>
      <c r="BZ9" s="770"/>
      <c r="CA9" s="770"/>
      <c r="CB9" s="770"/>
      <c r="CC9" s="770"/>
      <c r="CD9" s="770"/>
      <c r="CE9" s="770"/>
      <c r="CF9" s="770"/>
      <c r="CG9" s="771"/>
      <c r="CH9" s="772">
        <v>-5</v>
      </c>
      <c r="CI9" s="773"/>
      <c r="CJ9" s="773"/>
      <c r="CK9" s="773"/>
      <c r="CL9" s="774"/>
      <c r="CM9" s="772">
        <v>873</v>
      </c>
      <c r="CN9" s="773"/>
      <c r="CO9" s="773"/>
      <c r="CP9" s="773"/>
      <c r="CQ9" s="774"/>
      <c r="CR9" s="772">
        <v>200</v>
      </c>
      <c r="CS9" s="773"/>
      <c r="CT9" s="773"/>
      <c r="CU9" s="773"/>
      <c r="CV9" s="774"/>
      <c r="CW9" s="772">
        <v>226</v>
      </c>
      <c r="CX9" s="773"/>
      <c r="CY9" s="773"/>
      <c r="CZ9" s="773"/>
      <c r="DA9" s="774"/>
      <c r="DB9" s="772" t="s">
        <v>483</v>
      </c>
      <c r="DC9" s="773"/>
      <c r="DD9" s="773"/>
      <c r="DE9" s="773"/>
      <c r="DF9" s="774"/>
      <c r="DG9" s="772" t="s">
        <v>483</v>
      </c>
      <c r="DH9" s="773"/>
      <c r="DI9" s="773"/>
      <c r="DJ9" s="773"/>
      <c r="DK9" s="774"/>
      <c r="DL9" s="772" t="s">
        <v>483</v>
      </c>
      <c r="DM9" s="773"/>
      <c r="DN9" s="773"/>
      <c r="DO9" s="773"/>
      <c r="DP9" s="774"/>
      <c r="DQ9" s="772" t="s">
        <v>483</v>
      </c>
      <c r="DR9" s="773"/>
      <c r="DS9" s="773"/>
      <c r="DT9" s="773"/>
      <c r="DU9" s="774"/>
      <c r="DV9" s="769"/>
      <c r="DW9" s="770"/>
      <c r="DX9" s="770"/>
      <c r="DY9" s="770"/>
      <c r="DZ9" s="775"/>
      <c r="EA9" s="215"/>
    </row>
    <row r="10" spans="1:131" s="216" customFormat="1" ht="26.25" customHeight="1" x14ac:dyDescent="0.2">
      <c r="A10" s="219">
        <v>4</v>
      </c>
      <c r="B10" s="736"/>
      <c r="C10" s="737"/>
      <c r="D10" s="737"/>
      <c r="E10" s="737"/>
      <c r="F10" s="737"/>
      <c r="G10" s="737"/>
      <c r="H10" s="737"/>
      <c r="I10" s="737"/>
      <c r="J10" s="737"/>
      <c r="K10" s="737"/>
      <c r="L10" s="737"/>
      <c r="M10" s="737"/>
      <c r="N10" s="737"/>
      <c r="O10" s="737"/>
      <c r="P10" s="738"/>
      <c r="Q10" s="739"/>
      <c r="R10" s="740"/>
      <c r="S10" s="740"/>
      <c r="T10" s="740"/>
      <c r="U10" s="740"/>
      <c r="V10" s="740"/>
      <c r="W10" s="740"/>
      <c r="X10" s="740"/>
      <c r="Y10" s="740"/>
      <c r="Z10" s="740"/>
      <c r="AA10" s="740"/>
      <c r="AB10" s="740"/>
      <c r="AC10" s="740"/>
      <c r="AD10" s="740"/>
      <c r="AE10" s="741"/>
      <c r="AF10" s="742"/>
      <c r="AG10" s="743"/>
      <c r="AH10" s="743"/>
      <c r="AI10" s="743"/>
      <c r="AJ10" s="744"/>
      <c r="AK10" s="745"/>
      <c r="AL10" s="746"/>
      <c r="AM10" s="746"/>
      <c r="AN10" s="746"/>
      <c r="AO10" s="746"/>
      <c r="AP10" s="746"/>
      <c r="AQ10" s="746"/>
      <c r="AR10" s="746"/>
      <c r="AS10" s="746"/>
      <c r="AT10" s="746"/>
      <c r="AU10" s="767"/>
      <c r="AV10" s="767"/>
      <c r="AW10" s="767"/>
      <c r="AX10" s="767"/>
      <c r="AY10" s="768"/>
      <c r="AZ10" s="348"/>
      <c r="BA10" s="348"/>
      <c r="BB10" s="348"/>
      <c r="BC10" s="348"/>
      <c r="BD10" s="348"/>
      <c r="BE10" s="214"/>
      <c r="BF10" s="214"/>
      <c r="BG10" s="214"/>
      <c r="BH10" s="214"/>
      <c r="BI10" s="214"/>
      <c r="BJ10" s="214"/>
      <c r="BK10" s="214"/>
      <c r="BL10" s="214"/>
      <c r="BM10" s="214"/>
      <c r="BN10" s="214"/>
      <c r="BO10" s="214"/>
      <c r="BP10" s="214"/>
      <c r="BQ10" s="219">
        <v>4</v>
      </c>
      <c r="BR10" s="220"/>
      <c r="BS10" s="769" t="s">
        <v>555</v>
      </c>
      <c r="BT10" s="770"/>
      <c r="BU10" s="770"/>
      <c r="BV10" s="770"/>
      <c r="BW10" s="770"/>
      <c r="BX10" s="770"/>
      <c r="BY10" s="770"/>
      <c r="BZ10" s="770"/>
      <c r="CA10" s="770"/>
      <c r="CB10" s="770"/>
      <c r="CC10" s="770"/>
      <c r="CD10" s="770"/>
      <c r="CE10" s="770"/>
      <c r="CF10" s="770"/>
      <c r="CG10" s="771"/>
      <c r="CH10" s="772">
        <v>23</v>
      </c>
      <c r="CI10" s="773"/>
      <c r="CJ10" s="773"/>
      <c r="CK10" s="773"/>
      <c r="CL10" s="774"/>
      <c r="CM10" s="772">
        <v>597</v>
      </c>
      <c r="CN10" s="773"/>
      <c r="CO10" s="773"/>
      <c r="CP10" s="773"/>
      <c r="CQ10" s="774"/>
      <c r="CR10" s="772">
        <v>600</v>
      </c>
      <c r="CS10" s="773"/>
      <c r="CT10" s="773"/>
      <c r="CU10" s="773"/>
      <c r="CV10" s="774"/>
      <c r="CW10" s="772">
        <v>102</v>
      </c>
      <c r="CX10" s="773"/>
      <c r="CY10" s="773"/>
      <c r="CZ10" s="773"/>
      <c r="DA10" s="774"/>
      <c r="DB10" s="772" t="s">
        <v>483</v>
      </c>
      <c r="DC10" s="773"/>
      <c r="DD10" s="773"/>
      <c r="DE10" s="773"/>
      <c r="DF10" s="774"/>
      <c r="DG10" s="772" t="s">
        <v>483</v>
      </c>
      <c r="DH10" s="773"/>
      <c r="DI10" s="773"/>
      <c r="DJ10" s="773"/>
      <c r="DK10" s="774"/>
      <c r="DL10" s="772" t="s">
        <v>483</v>
      </c>
      <c r="DM10" s="773"/>
      <c r="DN10" s="773"/>
      <c r="DO10" s="773"/>
      <c r="DP10" s="774"/>
      <c r="DQ10" s="772" t="s">
        <v>483</v>
      </c>
      <c r="DR10" s="773"/>
      <c r="DS10" s="773"/>
      <c r="DT10" s="773"/>
      <c r="DU10" s="774"/>
      <c r="DV10" s="769"/>
      <c r="DW10" s="770"/>
      <c r="DX10" s="770"/>
      <c r="DY10" s="770"/>
      <c r="DZ10" s="775"/>
      <c r="EA10" s="215"/>
    </row>
    <row r="11" spans="1:131" s="216" customFormat="1" ht="26.25" customHeight="1" x14ac:dyDescent="0.2">
      <c r="A11" s="219">
        <v>5</v>
      </c>
      <c r="B11" s="736"/>
      <c r="C11" s="737"/>
      <c r="D11" s="737"/>
      <c r="E11" s="737"/>
      <c r="F11" s="737"/>
      <c r="G11" s="737"/>
      <c r="H11" s="737"/>
      <c r="I11" s="737"/>
      <c r="J11" s="737"/>
      <c r="K11" s="737"/>
      <c r="L11" s="737"/>
      <c r="M11" s="737"/>
      <c r="N11" s="737"/>
      <c r="O11" s="737"/>
      <c r="P11" s="738"/>
      <c r="Q11" s="739"/>
      <c r="R11" s="740"/>
      <c r="S11" s="740"/>
      <c r="T11" s="740"/>
      <c r="U11" s="740"/>
      <c r="V11" s="740"/>
      <c r="W11" s="740"/>
      <c r="X11" s="740"/>
      <c r="Y11" s="740"/>
      <c r="Z11" s="740"/>
      <c r="AA11" s="740"/>
      <c r="AB11" s="740"/>
      <c r="AC11" s="740"/>
      <c r="AD11" s="740"/>
      <c r="AE11" s="741"/>
      <c r="AF11" s="742"/>
      <c r="AG11" s="743"/>
      <c r="AH11" s="743"/>
      <c r="AI11" s="743"/>
      <c r="AJ11" s="744"/>
      <c r="AK11" s="745"/>
      <c r="AL11" s="746"/>
      <c r="AM11" s="746"/>
      <c r="AN11" s="746"/>
      <c r="AO11" s="746"/>
      <c r="AP11" s="746"/>
      <c r="AQ11" s="746"/>
      <c r="AR11" s="746"/>
      <c r="AS11" s="746"/>
      <c r="AT11" s="746"/>
      <c r="AU11" s="767"/>
      <c r="AV11" s="767"/>
      <c r="AW11" s="767"/>
      <c r="AX11" s="767"/>
      <c r="AY11" s="768"/>
      <c r="AZ11" s="348"/>
      <c r="BA11" s="348"/>
      <c r="BB11" s="348"/>
      <c r="BC11" s="348"/>
      <c r="BD11" s="348"/>
      <c r="BE11" s="214"/>
      <c r="BF11" s="214"/>
      <c r="BG11" s="214"/>
      <c r="BH11" s="214"/>
      <c r="BI11" s="214"/>
      <c r="BJ11" s="214"/>
      <c r="BK11" s="214"/>
      <c r="BL11" s="214"/>
      <c r="BM11" s="214"/>
      <c r="BN11" s="214"/>
      <c r="BO11" s="214"/>
      <c r="BP11" s="214"/>
      <c r="BQ11" s="219">
        <v>5</v>
      </c>
      <c r="BR11" s="220"/>
      <c r="BS11" s="769"/>
      <c r="BT11" s="770"/>
      <c r="BU11" s="770"/>
      <c r="BV11" s="770"/>
      <c r="BW11" s="770"/>
      <c r="BX11" s="770"/>
      <c r="BY11" s="770"/>
      <c r="BZ11" s="770"/>
      <c r="CA11" s="770"/>
      <c r="CB11" s="770"/>
      <c r="CC11" s="770"/>
      <c r="CD11" s="770"/>
      <c r="CE11" s="770"/>
      <c r="CF11" s="770"/>
      <c r="CG11" s="771"/>
      <c r="CH11" s="772"/>
      <c r="CI11" s="773"/>
      <c r="CJ11" s="773"/>
      <c r="CK11" s="773"/>
      <c r="CL11" s="774"/>
      <c r="CM11" s="772"/>
      <c r="CN11" s="773"/>
      <c r="CO11" s="773"/>
      <c r="CP11" s="773"/>
      <c r="CQ11" s="774"/>
      <c r="CR11" s="772"/>
      <c r="CS11" s="773"/>
      <c r="CT11" s="773"/>
      <c r="CU11" s="773"/>
      <c r="CV11" s="774"/>
      <c r="CW11" s="772"/>
      <c r="CX11" s="773"/>
      <c r="CY11" s="773"/>
      <c r="CZ11" s="773"/>
      <c r="DA11" s="774"/>
      <c r="DB11" s="772"/>
      <c r="DC11" s="773"/>
      <c r="DD11" s="773"/>
      <c r="DE11" s="773"/>
      <c r="DF11" s="774"/>
      <c r="DG11" s="772"/>
      <c r="DH11" s="773"/>
      <c r="DI11" s="773"/>
      <c r="DJ11" s="773"/>
      <c r="DK11" s="774"/>
      <c r="DL11" s="772"/>
      <c r="DM11" s="773"/>
      <c r="DN11" s="773"/>
      <c r="DO11" s="773"/>
      <c r="DP11" s="774"/>
      <c r="DQ11" s="772"/>
      <c r="DR11" s="773"/>
      <c r="DS11" s="773"/>
      <c r="DT11" s="773"/>
      <c r="DU11" s="774"/>
      <c r="DV11" s="769"/>
      <c r="DW11" s="770"/>
      <c r="DX11" s="770"/>
      <c r="DY11" s="770"/>
      <c r="DZ11" s="775"/>
      <c r="EA11" s="215"/>
    </row>
    <row r="12" spans="1:131" s="216" customFormat="1" ht="26.25" customHeight="1" x14ac:dyDescent="0.2">
      <c r="A12" s="219">
        <v>6</v>
      </c>
      <c r="B12" s="736"/>
      <c r="C12" s="737"/>
      <c r="D12" s="737"/>
      <c r="E12" s="737"/>
      <c r="F12" s="737"/>
      <c r="G12" s="737"/>
      <c r="H12" s="737"/>
      <c r="I12" s="737"/>
      <c r="J12" s="737"/>
      <c r="K12" s="737"/>
      <c r="L12" s="737"/>
      <c r="M12" s="737"/>
      <c r="N12" s="737"/>
      <c r="O12" s="737"/>
      <c r="P12" s="738"/>
      <c r="Q12" s="739"/>
      <c r="R12" s="740"/>
      <c r="S12" s="740"/>
      <c r="T12" s="740"/>
      <c r="U12" s="740"/>
      <c r="V12" s="740"/>
      <c r="W12" s="740"/>
      <c r="X12" s="740"/>
      <c r="Y12" s="740"/>
      <c r="Z12" s="740"/>
      <c r="AA12" s="740"/>
      <c r="AB12" s="740"/>
      <c r="AC12" s="740"/>
      <c r="AD12" s="740"/>
      <c r="AE12" s="741"/>
      <c r="AF12" s="742"/>
      <c r="AG12" s="743"/>
      <c r="AH12" s="743"/>
      <c r="AI12" s="743"/>
      <c r="AJ12" s="744"/>
      <c r="AK12" s="745"/>
      <c r="AL12" s="746"/>
      <c r="AM12" s="746"/>
      <c r="AN12" s="746"/>
      <c r="AO12" s="746"/>
      <c r="AP12" s="746"/>
      <c r="AQ12" s="746"/>
      <c r="AR12" s="746"/>
      <c r="AS12" s="746"/>
      <c r="AT12" s="746"/>
      <c r="AU12" s="767"/>
      <c r="AV12" s="767"/>
      <c r="AW12" s="767"/>
      <c r="AX12" s="767"/>
      <c r="AY12" s="768"/>
      <c r="AZ12" s="348"/>
      <c r="BA12" s="348"/>
      <c r="BB12" s="348"/>
      <c r="BC12" s="348"/>
      <c r="BD12" s="348"/>
      <c r="BE12" s="214"/>
      <c r="BF12" s="214"/>
      <c r="BG12" s="214"/>
      <c r="BH12" s="214"/>
      <c r="BI12" s="214"/>
      <c r="BJ12" s="214"/>
      <c r="BK12" s="214"/>
      <c r="BL12" s="214"/>
      <c r="BM12" s="214"/>
      <c r="BN12" s="214"/>
      <c r="BO12" s="214"/>
      <c r="BP12" s="214"/>
      <c r="BQ12" s="219">
        <v>6</v>
      </c>
      <c r="BR12" s="220"/>
      <c r="BS12" s="769"/>
      <c r="BT12" s="770"/>
      <c r="BU12" s="770"/>
      <c r="BV12" s="770"/>
      <c r="BW12" s="770"/>
      <c r="BX12" s="770"/>
      <c r="BY12" s="770"/>
      <c r="BZ12" s="770"/>
      <c r="CA12" s="770"/>
      <c r="CB12" s="770"/>
      <c r="CC12" s="770"/>
      <c r="CD12" s="770"/>
      <c r="CE12" s="770"/>
      <c r="CF12" s="770"/>
      <c r="CG12" s="771"/>
      <c r="CH12" s="772"/>
      <c r="CI12" s="773"/>
      <c r="CJ12" s="773"/>
      <c r="CK12" s="773"/>
      <c r="CL12" s="774"/>
      <c r="CM12" s="772"/>
      <c r="CN12" s="773"/>
      <c r="CO12" s="773"/>
      <c r="CP12" s="773"/>
      <c r="CQ12" s="774"/>
      <c r="CR12" s="772"/>
      <c r="CS12" s="773"/>
      <c r="CT12" s="773"/>
      <c r="CU12" s="773"/>
      <c r="CV12" s="774"/>
      <c r="CW12" s="772"/>
      <c r="CX12" s="773"/>
      <c r="CY12" s="773"/>
      <c r="CZ12" s="773"/>
      <c r="DA12" s="774"/>
      <c r="DB12" s="772"/>
      <c r="DC12" s="773"/>
      <c r="DD12" s="773"/>
      <c r="DE12" s="773"/>
      <c r="DF12" s="774"/>
      <c r="DG12" s="772"/>
      <c r="DH12" s="773"/>
      <c r="DI12" s="773"/>
      <c r="DJ12" s="773"/>
      <c r="DK12" s="774"/>
      <c r="DL12" s="772"/>
      <c r="DM12" s="773"/>
      <c r="DN12" s="773"/>
      <c r="DO12" s="773"/>
      <c r="DP12" s="774"/>
      <c r="DQ12" s="772"/>
      <c r="DR12" s="773"/>
      <c r="DS12" s="773"/>
      <c r="DT12" s="773"/>
      <c r="DU12" s="774"/>
      <c r="DV12" s="769"/>
      <c r="DW12" s="770"/>
      <c r="DX12" s="770"/>
      <c r="DY12" s="770"/>
      <c r="DZ12" s="775"/>
      <c r="EA12" s="215"/>
    </row>
    <row r="13" spans="1:131" s="216" customFormat="1" ht="26.25" customHeight="1" x14ac:dyDescent="0.2">
      <c r="A13" s="219">
        <v>7</v>
      </c>
      <c r="B13" s="736"/>
      <c r="C13" s="737"/>
      <c r="D13" s="737"/>
      <c r="E13" s="737"/>
      <c r="F13" s="737"/>
      <c r="G13" s="737"/>
      <c r="H13" s="737"/>
      <c r="I13" s="737"/>
      <c r="J13" s="737"/>
      <c r="K13" s="737"/>
      <c r="L13" s="737"/>
      <c r="M13" s="737"/>
      <c r="N13" s="737"/>
      <c r="O13" s="737"/>
      <c r="P13" s="738"/>
      <c r="Q13" s="739"/>
      <c r="R13" s="740"/>
      <c r="S13" s="740"/>
      <c r="T13" s="740"/>
      <c r="U13" s="740"/>
      <c r="V13" s="740"/>
      <c r="W13" s="740"/>
      <c r="X13" s="740"/>
      <c r="Y13" s="740"/>
      <c r="Z13" s="740"/>
      <c r="AA13" s="740"/>
      <c r="AB13" s="740"/>
      <c r="AC13" s="740"/>
      <c r="AD13" s="740"/>
      <c r="AE13" s="741"/>
      <c r="AF13" s="742"/>
      <c r="AG13" s="743"/>
      <c r="AH13" s="743"/>
      <c r="AI13" s="743"/>
      <c r="AJ13" s="744"/>
      <c r="AK13" s="745"/>
      <c r="AL13" s="746"/>
      <c r="AM13" s="746"/>
      <c r="AN13" s="746"/>
      <c r="AO13" s="746"/>
      <c r="AP13" s="746"/>
      <c r="AQ13" s="746"/>
      <c r="AR13" s="746"/>
      <c r="AS13" s="746"/>
      <c r="AT13" s="746"/>
      <c r="AU13" s="767"/>
      <c r="AV13" s="767"/>
      <c r="AW13" s="767"/>
      <c r="AX13" s="767"/>
      <c r="AY13" s="768"/>
      <c r="AZ13" s="348"/>
      <c r="BA13" s="348"/>
      <c r="BB13" s="348"/>
      <c r="BC13" s="348"/>
      <c r="BD13" s="348"/>
      <c r="BE13" s="214"/>
      <c r="BF13" s="214"/>
      <c r="BG13" s="214"/>
      <c r="BH13" s="214"/>
      <c r="BI13" s="214"/>
      <c r="BJ13" s="214"/>
      <c r="BK13" s="214"/>
      <c r="BL13" s="214"/>
      <c r="BM13" s="214"/>
      <c r="BN13" s="214"/>
      <c r="BO13" s="214"/>
      <c r="BP13" s="214"/>
      <c r="BQ13" s="219">
        <v>7</v>
      </c>
      <c r="BR13" s="220"/>
      <c r="BS13" s="769"/>
      <c r="BT13" s="770"/>
      <c r="BU13" s="770"/>
      <c r="BV13" s="770"/>
      <c r="BW13" s="770"/>
      <c r="BX13" s="770"/>
      <c r="BY13" s="770"/>
      <c r="BZ13" s="770"/>
      <c r="CA13" s="770"/>
      <c r="CB13" s="770"/>
      <c r="CC13" s="770"/>
      <c r="CD13" s="770"/>
      <c r="CE13" s="770"/>
      <c r="CF13" s="770"/>
      <c r="CG13" s="771"/>
      <c r="CH13" s="772"/>
      <c r="CI13" s="773"/>
      <c r="CJ13" s="773"/>
      <c r="CK13" s="773"/>
      <c r="CL13" s="774"/>
      <c r="CM13" s="772"/>
      <c r="CN13" s="773"/>
      <c r="CO13" s="773"/>
      <c r="CP13" s="773"/>
      <c r="CQ13" s="774"/>
      <c r="CR13" s="772"/>
      <c r="CS13" s="773"/>
      <c r="CT13" s="773"/>
      <c r="CU13" s="773"/>
      <c r="CV13" s="774"/>
      <c r="CW13" s="772"/>
      <c r="CX13" s="773"/>
      <c r="CY13" s="773"/>
      <c r="CZ13" s="773"/>
      <c r="DA13" s="774"/>
      <c r="DB13" s="772"/>
      <c r="DC13" s="773"/>
      <c r="DD13" s="773"/>
      <c r="DE13" s="773"/>
      <c r="DF13" s="774"/>
      <c r="DG13" s="772"/>
      <c r="DH13" s="773"/>
      <c r="DI13" s="773"/>
      <c r="DJ13" s="773"/>
      <c r="DK13" s="774"/>
      <c r="DL13" s="772"/>
      <c r="DM13" s="773"/>
      <c r="DN13" s="773"/>
      <c r="DO13" s="773"/>
      <c r="DP13" s="774"/>
      <c r="DQ13" s="772"/>
      <c r="DR13" s="773"/>
      <c r="DS13" s="773"/>
      <c r="DT13" s="773"/>
      <c r="DU13" s="774"/>
      <c r="DV13" s="769"/>
      <c r="DW13" s="770"/>
      <c r="DX13" s="770"/>
      <c r="DY13" s="770"/>
      <c r="DZ13" s="775"/>
      <c r="EA13" s="215"/>
    </row>
    <row r="14" spans="1:131" s="216" customFormat="1" ht="26.25" customHeight="1" x14ac:dyDescent="0.2">
      <c r="A14" s="219">
        <v>8</v>
      </c>
      <c r="B14" s="736"/>
      <c r="C14" s="737"/>
      <c r="D14" s="737"/>
      <c r="E14" s="737"/>
      <c r="F14" s="737"/>
      <c r="G14" s="737"/>
      <c r="H14" s="737"/>
      <c r="I14" s="737"/>
      <c r="J14" s="737"/>
      <c r="K14" s="737"/>
      <c r="L14" s="737"/>
      <c r="M14" s="737"/>
      <c r="N14" s="737"/>
      <c r="O14" s="737"/>
      <c r="P14" s="738"/>
      <c r="Q14" s="739"/>
      <c r="R14" s="740"/>
      <c r="S14" s="740"/>
      <c r="T14" s="740"/>
      <c r="U14" s="740"/>
      <c r="V14" s="740"/>
      <c r="W14" s="740"/>
      <c r="X14" s="740"/>
      <c r="Y14" s="740"/>
      <c r="Z14" s="740"/>
      <c r="AA14" s="740"/>
      <c r="AB14" s="740"/>
      <c r="AC14" s="740"/>
      <c r="AD14" s="740"/>
      <c r="AE14" s="741"/>
      <c r="AF14" s="742"/>
      <c r="AG14" s="743"/>
      <c r="AH14" s="743"/>
      <c r="AI14" s="743"/>
      <c r="AJ14" s="744"/>
      <c r="AK14" s="745"/>
      <c r="AL14" s="746"/>
      <c r="AM14" s="746"/>
      <c r="AN14" s="746"/>
      <c r="AO14" s="746"/>
      <c r="AP14" s="746"/>
      <c r="AQ14" s="746"/>
      <c r="AR14" s="746"/>
      <c r="AS14" s="746"/>
      <c r="AT14" s="746"/>
      <c r="AU14" s="767"/>
      <c r="AV14" s="767"/>
      <c r="AW14" s="767"/>
      <c r="AX14" s="767"/>
      <c r="AY14" s="768"/>
      <c r="AZ14" s="348"/>
      <c r="BA14" s="348"/>
      <c r="BB14" s="348"/>
      <c r="BC14" s="348"/>
      <c r="BD14" s="348"/>
      <c r="BE14" s="214"/>
      <c r="BF14" s="214"/>
      <c r="BG14" s="214"/>
      <c r="BH14" s="214"/>
      <c r="BI14" s="214"/>
      <c r="BJ14" s="214"/>
      <c r="BK14" s="214"/>
      <c r="BL14" s="214"/>
      <c r="BM14" s="214"/>
      <c r="BN14" s="214"/>
      <c r="BO14" s="214"/>
      <c r="BP14" s="214"/>
      <c r="BQ14" s="219">
        <v>8</v>
      </c>
      <c r="BR14" s="220"/>
      <c r="BS14" s="769"/>
      <c r="BT14" s="770"/>
      <c r="BU14" s="770"/>
      <c r="BV14" s="770"/>
      <c r="BW14" s="770"/>
      <c r="BX14" s="770"/>
      <c r="BY14" s="770"/>
      <c r="BZ14" s="770"/>
      <c r="CA14" s="770"/>
      <c r="CB14" s="770"/>
      <c r="CC14" s="770"/>
      <c r="CD14" s="770"/>
      <c r="CE14" s="770"/>
      <c r="CF14" s="770"/>
      <c r="CG14" s="771"/>
      <c r="CH14" s="772"/>
      <c r="CI14" s="773"/>
      <c r="CJ14" s="773"/>
      <c r="CK14" s="773"/>
      <c r="CL14" s="774"/>
      <c r="CM14" s="772"/>
      <c r="CN14" s="773"/>
      <c r="CO14" s="773"/>
      <c r="CP14" s="773"/>
      <c r="CQ14" s="774"/>
      <c r="CR14" s="772"/>
      <c r="CS14" s="773"/>
      <c r="CT14" s="773"/>
      <c r="CU14" s="773"/>
      <c r="CV14" s="774"/>
      <c r="CW14" s="772"/>
      <c r="CX14" s="773"/>
      <c r="CY14" s="773"/>
      <c r="CZ14" s="773"/>
      <c r="DA14" s="774"/>
      <c r="DB14" s="772"/>
      <c r="DC14" s="773"/>
      <c r="DD14" s="773"/>
      <c r="DE14" s="773"/>
      <c r="DF14" s="774"/>
      <c r="DG14" s="772"/>
      <c r="DH14" s="773"/>
      <c r="DI14" s="773"/>
      <c r="DJ14" s="773"/>
      <c r="DK14" s="774"/>
      <c r="DL14" s="772"/>
      <c r="DM14" s="773"/>
      <c r="DN14" s="773"/>
      <c r="DO14" s="773"/>
      <c r="DP14" s="774"/>
      <c r="DQ14" s="772"/>
      <c r="DR14" s="773"/>
      <c r="DS14" s="773"/>
      <c r="DT14" s="773"/>
      <c r="DU14" s="774"/>
      <c r="DV14" s="769"/>
      <c r="DW14" s="770"/>
      <c r="DX14" s="770"/>
      <c r="DY14" s="770"/>
      <c r="DZ14" s="775"/>
      <c r="EA14" s="215"/>
    </row>
    <row r="15" spans="1:131" s="216" customFormat="1" ht="26.25" customHeight="1" x14ac:dyDescent="0.2">
      <c r="A15" s="219">
        <v>9</v>
      </c>
      <c r="B15" s="736"/>
      <c r="C15" s="737"/>
      <c r="D15" s="737"/>
      <c r="E15" s="737"/>
      <c r="F15" s="737"/>
      <c r="G15" s="737"/>
      <c r="H15" s="737"/>
      <c r="I15" s="737"/>
      <c r="J15" s="737"/>
      <c r="K15" s="737"/>
      <c r="L15" s="737"/>
      <c r="M15" s="737"/>
      <c r="N15" s="737"/>
      <c r="O15" s="737"/>
      <c r="P15" s="738"/>
      <c r="Q15" s="739"/>
      <c r="R15" s="740"/>
      <c r="S15" s="740"/>
      <c r="T15" s="740"/>
      <c r="U15" s="740"/>
      <c r="V15" s="740"/>
      <c r="W15" s="740"/>
      <c r="X15" s="740"/>
      <c r="Y15" s="740"/>
      <c r="Z15" s="740"/>
      <c r="AA15" s="740"/>
      <c r="AB15" s="740"/>
      <c r="AC15" s="740"/>
      <c r="AD15" s="740"/>
      <c r="AE15" s="741"/>
      <c r="AF15" s="742"/>
      <c r="AG15" s="743"/>
      <c r="AH15" s="743"/>
      <c r="AI15" s="743"/>
      <c r="AJ15" s="744"/>
      <c r="AK15" s="745"/>
      <c r="AL15" s="746"/>
      <c r="AM15" s="746"/>
      <c r="AN15" s="746"/>
      <c r="AO15" s="746"/>
      <c r="AP15" s="746"/>
      <c r="AQ15" s="746"/>
      <c r="AR15" s="746"/>
      <c r="AS15" s="746"/>
      <c r="AT15" s="746"/>
      <c r="AU15" s="767"/>
      <c r="AV15" s="767"/>
      <c r="AW15" s="767"/>
      <c r="AX15" s="767"/>
      <c r="AY15" s="768"/>
      <c r="AZ15" s="348"/>
      <c r="BA15" s="348"/>
      <c r="BB15" s="348"/>
      <c r="BC15" s="348"/>
      <c r="BD15" s="348"/>
      <c r="BE15" s="214"/>
      <c r="BF15" s="214"/>
      <c r="BG15" s="214"/>
      <c r="BH15" s="214"/>
      <c r="BI15" s="214"/>
      <c r="BJ15" s="214"/>
      <c r="BK15" s="214"/>
      <c r="BL15" s="214"/>
      <c r="BM15" s="214"/>
      <c r="BN15" s="214"/>
      <c r="BO15" s="214"/>
      <c r="BP15" s="214"/>
      <c r="BQ15" s="219">
        <v>9</v>
      </c>
      <c r="BR15" s="220"/>
      <c r="BS15" s="769"/>
      <c r="BT15" s="770"/>
      <c r="BU15" s="770"/>
      <c r="BV15" s="770"/>
      <c r="BW15" s="770"/>
      <c r="BX15" s="770"/>
      <c r="BY15" s="770"/>
      <c r="BZ15" s="770"/>
      <c r="CA15" s="770"/>
      <c r="CB15" s="770"/>
      <c r="CC15" s="770"/>
      <c r="CD15" s="770"/>
      <c r="CE15" s="770"/>
      <c r="CF15" s="770"/>
      <c r="CG15" s="771"/>
      <c r="CH15" s="772"/>
      <c r="CI15" s="773"/>
      <c r="CJ15" s="773"/>
      <c r="CK15" s="773"/>
      <c r="CL15" s="774"/>
      <c r="CM15" s="772"/>
      <c r="CN15" s="773"/>
      <c r="CO15" s="773"/>
      <c r="CP15" s="773"/>
      <c r="CQ15" s="774"/>
      <c r="CR15" s="772"/>
      <c r="CS15" s="773"/>
      <c r="CT15" s="773"/>
      <c r="CU15" s="773"/>
      <c r="CV15" s="774"/>
      <c r="CW15" s="772"/>
      <c r="CX15" s="773"/>
      <c r="CY15" s="773"/>
      <c r="CZ15" s="773"/>
      <c r="DA15" s="774"/>
      <c r="DB15" s="772"/>
      <c r="DC15" s="773"/>
      <c r="DD15" s="773"/>
      <c r="DE15" s="773"/>
      <c r="DF15" s="774"/>
      <c r="DG15" s="772"/>
      <c r="DH15" s="773"/>
      <c r="DI15" s="773"/>
      <c r="DJ15" s="773"/>
      <c r="DK15" s="774"/>
      <c r="DL15" s="772"/>
      <c r="DM15" s="773"/>
      <c r="DN15" s="773"/>
      <c r="DO15" s="773"/>
      <c r="DP15" s="774"/>
      <c r="DQ15" s="772"/>
      <c r="DR15" s="773"/>
      <c r="DS15" s="773"/>
      <c r="DT15" s="773"/>
      <c r="DU15" s="774"/>
      <c r="DV15" s="769"/>
      <c r="DW15" s="770"/>
      <c r="DX15" s="770"/>
      <c r="DY15" s="770"/>
      <c r="DZ15" s="775"/>
      <c r="EA15" s="215"/>
    </row>
    <row r="16" spans="1:131" s="216" customFormat="1" ht="26.25" customHeight="1" x14ac:dyDescent="0.2">
      <c r="A16" s="219">
        <v>10</v>
      </c>
      <c r="B16" s="736"/>
      <c r="C16" s="737"/>
      <c r="D16" s="737"/>
      <c r="E16" s="737"/>
      <c r="F16" s="737"/>
      <c r="G16" s="737"/>
      <c r="H16" s="737"/>
      <c r="I16" s="737"/>
      <c r="J16" s="737"/>
      <c r="K16" s="737"/>
      <c r="L16" s="737"/>
      <c r="M16" s="737"/>
      <c r="N16" s="737"/>
      <c r="O16" s="737"/>
      <c r="P16" s="738"/>
      <c r="Q16" s="739"/>
      <c r="R16" s="740"/>
      <c r="S16" s="740"/>
      <c r="T16" s="740"/>
      <c r="U16" s="740"/>
      <c r="V16" s="740"/>
      <c r="W16" s="740"/>
      <c r="X16" s="740"/>
      <c r="Y16" s="740"/>
      <c r="Z16" s="740"/>
      <c r="AA16" s="740"/>
      <c r="AB16" s="740"/>
      <c r="AC16" s="740"/>
      <c r="AD16" s="740"/>
      <c r="AE16" s="741"/>
      <c r="AF16" s="742"/>
      <c r="AG16" s="743"/>
      <c r="AH16" s="743"/>
      <c r="AI16" s="743"/>
      <c r="AJ16" s="744"/>
      <c r="AK16" s="745"/>
      <c r="AL16" s="746"/>
      <c r="AM16" s="746"/>
      <c r="AN16" s="746"/>
      <c r="AO16" s="746"/>
      <c r="AP16" s="746"/>
      <c r="AQ16" s="746"/>
      <c r="AR16" s="746"/>
      <c r="AS16" s="746"/>
      <c r="AT16" s="746"/>
      <c r="AU16" s="767"/>
      <c r="AV16" s="767"/>
      <c r="AW16" s="767"/>
      <c r="AX16" s="767"/>
      <c r="AY16" s="768"/>
      <c r="AZ16" s="348"/>
      <c r="BA16" s="348"/>
      <c r="BB16" s="348"/>
      <c r="BC16" s="348"/>
      <c r="BD16" s="348"/>
      <c r="BE16" s="214"/>
      <c r="BF16" s="214"/>
      <c r="BG16" s="214"/>
      <c r="BH16" s="214"/>
      <c r="BI16" s="214"/>
      <c r="BJ16" s="214"/>
      <c r="BK16" s="214"/>
      <c r="BL16" s="214"/>
      <c r="BM16" s="214"/>
      <c r="BN16" s="214"/>
      <c r="BO16" s="214"/>
      <c r="BP16" s="214"/>
      <c r="BQ16" s="219">
        <v>10</v>
      </c>
      <c r="BR16" s="220"/>
      <c r="BS16" s="769"/>
      <c r="BT16" s="770"/>
      <c r="BU16" s="770"/>
      <c r="BV16" s="770"/>
      <c r="BW16" s="770"/>
      <c r="BX16" s="770"/>
      <c r="BY16" s="770"/>
      <c r="BZ16" s="770"/>
      <c r="CA16" s="770"/>
      <c r="CB16" s="770"/>
      <c r="CC16" s="770"/>
      <c r="CD16" s="770"/>
      <c r="CE16" s="770"/>
      <c r="CF16" s="770"/>
      <c r="CG16" s="771"/>
      <c r="CH16" s="772"/>
      <c r="CI16" s="773"/>
      <c r="CJ16" s="773"/>
      <c r="CK16" s="773"/>
      <c r="CL16" s="774"/>
      <c r="CM16" s="772"/>
      <c r="CN16" s="773"/>
      <c r="CO16" s="773"/>
      <c r="CP16" s="773"/>
      <c r="CQ16" s="774"/>
      <c r="CR16" s="772"/>
      <c r="CS16" s="773"/>
      <c r="CT16" s="773"/>
      <c r="CU16" s="773"/>
      <c r="CV16" s="774"/>
      <c r="CW16" s="772"/>
      <c r="CX16" s="773"/>
      <c r="CY16" s="773"/>
      <c r="CZ16" s="773"/>
      <c r="DA16" s="774"/>
      <c r="DB16" s="772"/>
      <c r="DC16" s="773"/>
      <c r="DD16" s="773"/>
      <c r="DE16" s="773"/>
      <c r="DF16" s="774"/>
      <c r="DG16" s="772"/>
      <c r="DH16" s="773"/>
      <c r="DI16" s="773"/>
      <c r="DJ16" s="773"/>
      <c r="DK16" s="774"/>
      <c r="DL16" s="772"/>
      <c r="DM16" s="773"/>
      <c r="DN16" s="773"/>
      <c r="DO16" s="773"/>
      <c r="DP16" s="774"/>
      <c r="DQ16" s="772"/>
      <c r="DR16" s="773"/>
      <c r="DS16" s="773"/>
      <c r="DT16" s="773"/>
      <c r="DU16" s="774"/>
      <c r="DV16" s="769"/>
      <c r="DW16" s="770"/>
      <c r="DX16" s="770"/>
      <c r="DY16" s="770"/>
      <c r="DZ16" s="775"/>
      <c r="EA16" s="215"/>
    </row>
    <row r="17" spans="1:131" s="216" customFormat="1" ht="26.25" customHeight="1" x14ac:dyDescent="0.2">
      <c r="A17" s="219">
        <v>11</v>
      </c>
      <c r="B17" s="736"/>
      <c r="C17" s="737"/>
      <c r="D17" s="737"/>
      <c r="E17" s="737"/>
      <c r="F17" s="737"/>
      <c r="G17" s="737"/>
      <c r="H17" s="737"/>
      <c r="I17" s="737"/>
      <c r="J17" s="737"/>
      <c r="K17" s="737"/>
      <c r="L17" s="737"/>
      <c r="M17" s="737"/>
      <c r="N17" s="737"/>
      <c r="O17" s="737"/>
      <c r="P17" s="738"/>
      <c r="Q17" s="739"/>
      <c r="R17" s="740"/>
      <c r="S17" s="740"/>
      <c r="T17" s="740"/>
      <c r="U17" s="740"/>
      <c r="V17" s="740"/>
      <c r="W17" s="740"/>
      <c r="X17" s="740"/>
      <c r="Y17" s="740"/>
      <c r="Z17" s="740"/>
      <c r="AA17" s="740"/>
      <c r="AB17" s="740"/>
      <c r="AC17" s="740"/>
      <c r="AD17" s="740"/>
      <c r="AE17" s="741"/>
      <c r="AF17" s="742"/>
      <c r="AG17" s="743"/>
      <c r="AH17" s="743"/>
      <c r="AI17" s="743"/>
      <c r="AJ17" s="744"/>
      <c r="AK17" s="745"/>
      <c r="AL17" s="746"/>
      <c r="AM17" s="746"/>
      <c r="AN17" s="746"/>
      <c r="AO17" s="746"/>
      <c r="AP17" s="746"/>
      <c r="AQ17" s="746"/>
      <c r="AR17" s="746"/>
      <c r="AS17" s="746"/>
      <c r="AT17" s="746"/>
      <c r="AU17" s="767"/>
      <c r="AV17" s="767"/>
      <c r="AW17" s="767"/>
      <c r="AX17" s="767"/>
      <c r="AY17" s="768"/>
      <c r="AZ17" s="348"/>
      <c r="BA17" s="348"/>
      <c r="BB17" s="348"/>
      <c r="BC17" s="348"/>
      <c r="BD17" s="348"/>
      <c r="BE17" s="214"/>
      <c r="BF17" s="214"/>
      <c r="BG17" s="214"/>
      <c r="BH17" s="214"/>
      <c r="BI17" s="214"/>
      <c r="BJ17" s="214"/>
      <c r="BK17" s="214"/>
      <c r="BL17" s="214"/>
      <c r="BM17" s="214"/>
      <c r="BN17" s="214"/>
      <c r="BO17" s="214"/>
      <c r="BP17" s="214"/>
      <c r="BQ17" s="219">
        <v>11</v>
      </c>
      <c r="BR17" s="220"/>
      <c r="BS17" s="769"/>
      <c r="BT17" s="770"/>
      <c r="BU17" s="770"/>
      <c r="BV17" s="770"/>
      <c r="BW17" s="770"/>
      <c r="BX17" s="770"/>
      <c r="BY17" s="770"/>
      <c r="BZ17" s="770"/>
      <c r="CA17" s="770"/>
      <c r="CB17" s="770"/>
      <c r="CC17" s="770"/>
      <c r="CD17" s="770"/>
      <c r="CE17" s="770"/>
      <c r="CF17" s="770"/>
      <c r="CG17" s="771"/>
      <c r="CH17" s="772"/>
      <c r="CI17" s="773"/>
      <c r="CJ17" s="773"/>
      <c r="CK17" s="773"/>
      <c r="CL17" s="774"/>
      <c r="CM17" s="772"/>
      <c r="CN17" s="773"/>
      <c r="CO17" s="773"/>
      <c r="CP17" s="773"/>
      <c r="CQ17" s="774"/>
      <c r="CR17" s="772"/>
      <c r="CS17" s="773"/>
      <c r="CT17" s="773"/>
      <c r="CU17" s="773"/>
      <c r="CV17" s="774"/>
      <c r="CW17" s="772"/>
      <c r="CX17" s="773"/>
      <c r="CY17" s="773"/>
      <c r="CZ17" s="773"/>
      <c r="DA17" s="774"/>
      <c r="DB17" s="772"/>
      <c r="DC17" s="773"/>
      <c r="DD17" s="773"/>
      <c r="DE17" s="773"/>
      <c r="DF17" s="774"/>
      <c r="DG17" s="772"/>
      <c r="DH17" s="773"/>
      <c r="DI17" s="773"/>
      <c r="DJ17" s="773"/>
      <c r="DK17" s="774"/>
      <c r="DL17" s="772"/>
      <c r="DM17" s="773"/>
      <c r="DN17" s="773"/>
      <c r="DO17" s="773"/>
      <c r="DP17" s="774"/>
      <c r="DQ17" s="772"/>
      <c r="DR17" s="773"/>
      <c r="DS17" s="773"/>
      <c r="DT17" s="773"/>
      <c r="DU17" s="774"/>
      <c r="DV17" s="769"/>
      <c r="DW17" s="770"/>
      <c r="DX17" s="770"/>
      <c r="DY17" s="770"/>
      <c r="DZ17" s="775"/>
      <c r="EA17" s="215"/>
    </row>
    <row r="18" spans="1:131" s="216" customFormat="1" ht="26.25" customHeight="1" x14ac:dyDescent="0.2">
      <c r="A18" s="219">
        <v>12</v>
      </c>
      <c r="B18" s="736"/>
      <c r="C18" s="737"/>
      <c r="D18" s="737"/>
      <c r="E18" s="737"/>
      <c r="F18" s="737"/>
      <c r="G18" s="737"/>
      <c r="H18" s="737"/>
      <c r="I18" s="737"/>
      <c r="J18" s="737"/>
      <c r="K18" s="737"/>
      <c r="L18" s="737"/>
      <c r="M18" s="737"/>
      <c r="N18" s="737"/>
      <c r="O18" s="737"/>
      <c r="P18" s="738"/>
      <c r="Q18" s="739"/>
      <c r="R18" s="740"/>
      <c r="S18" s="740"/>
      <c r="T18" s="740"/>
      <c r="U18" s="740"/>
      <c r="V18" s="740"/>
      <c r="W18" s="740"/>
      <c r="X18" s="740"/>
      <c r="Y18" s="740"/>
      <c r="Z18" s="740"/>
      <c r="AA18" s="740"/>
      <c r="AB18" s="740"/>
      <c r="AC18" s="740"/>
      <c r="AD18" s="740"/>
      <c r="AE18" s="741"/>
      <c r="AF18" s="742"/>
      <c r="AG18" s="743"/>
      <c r="AH18" s="743"/>
      <c r="AI18" s="743"/>
      <c r="AJ18" s="744"/>
      <c r="AK18" s="745"/>
      <c r="AL18" s="746"/>
      <c r="AM18" s="746"/>
      <c r="AN18" s="746"/>
      <c r="AO18" s="746"/>
      <c r="AP18" s="746"/>
      <c r="AQ18" s="746"/>
      <c r="AR18" s="746"/>
      <c r="AS18" s="746"/>
      <c r="AT18" s="746"/>
      <c r="AU18" s="767"/>
      <c r="AV18" s="767"/>
      <c r="AW18" s="767"/>
      <c r="AX18" s="767"/>
      <c r="AY18" s="768"/>
      <c r="AZ18" s="348"/>
      <c r="BA18" s="348"/>
      <c r="BB18" s="348"/>
      <c r="BC18" s="348"/>
      <c r="BD18" s="348"/>
      <c r="BE18" s="214"/>
      <c r="BF18" s="214"/>
      <c r="BG18" s="214"/>
      <c r="BH18" s="214"/>
      <c r="BI18" s="214"/>
      <c r="BJ18" s="214"/>
      <c r="BK18" s="214"/>
      <c r="BL18" s="214"/>
      <c r="BM18" s="214"/>
      <c r="BN18" s="214"/>
      <c r="BO18" s="214"/>
      <c r="BP18" s="214"/>
      <c r="BQ18" s="219">
        <v>12</v>
      </c>
      <c r="BR18" s="220"/>
      <c r="BS18" s="769"/>
      <c r="BT18" s="770"/>
      <c r="BU18" s="770"/>
      <c r="BV18" s="770"/>
      <c r="BW18" s="770"/>
      <c r="BX18" s="770"/>
      <c r="BY18" s="770"/>
      <c r="BZ18" s="770"/>
      <c r="CA18" s="770"/>
      <c r="CB18" s="770"/>
      <c r="CC18" s="770"/>
      <c r="CD18" s="770"/>
      <c r="CE18" s="770"/>
      <c r="CF18" s="770"/>
      <c r="CG18" s="771"/>
      <c r="CH18" s="772"/>
      <c r="CI18" s="773"/>
      <c r="CJ18" s="773"/>
      <c r="CK18" s="773"/>
      <c r="CL18" s="774"/>
      <c r="CM18" s="772"/>
      <c r="CN18" s="773"/>
      <c r="CO18" s="773"/>
      <c r="CP18" s="773"/>
      <c r="CQ18" s="774"/>
      <c r="CR18" s="772"/>
      <c r="CS18" s="773"/>
      <c r="CT18" s="773"/>
      <c r="CU18" s="773"/>
      <c r="CV18" s="774"/>
      <c r="CW18" s="772"/>
      <c r="CX18" s="773"/>
      <c r="CY18" s="773"/>
      <c r="CZ18" s="773"/>
      <c r="DA18" s="774"/>
      <c r="DB18" s="772"/>
      <c r="DC18" s="773"/>
      <c r="DD18" s="773"/>
      <c r="DE18" s="773"/>
      <c r="DF18" s="774"/>
      <c r="DG18" s="772"/>
      <c r="DH18" s="773"/>
      <c r="DI18" s="773"/>
      <c r="DJ18" s="773"/>
      <c r="DK18" s="774"/>
      <c r="DL18" s="772"/>
      <c r="DM18" s="773"/>
      <c r="DN18" s="773"/>
      <c r="DO18" s="773"/>
      <c r="DP18" s="774"/>
      <c r="DQ18" s="772"/>
      <c r="DR18" s="773"/>
      <c r="DS18" s="773"/>
      <c r="DT18" s="773"/>
      <c r="DU18" s="774"/>
      <c r="DV18" s="769"/>
      <c r="DW18" s="770"/>
      <c r="DX18" s="770"/>
      <c r="DY18" s="770"/>
      <c r="DZ18" s="775"/>
      <c r="EA18" s="215"/>
    </row>
    <row r="19" spans="1:131" s="216" customFormat="1" ht="26.25" customHeight="1" x14ac:dyDescent="0.2">
      <c r="A19" s="219">
        <v>13</v>
      </c>
      <c r="B19" s="736"/>
      <c r="C19" s="737"/>
      <c r="D19" s="737"/>
      <c r="E19" s="737"/>
      <c r="F19" s="737"/>
      <c r="G19" s="737"/>
      <c r="H19" s="737"/>
      <c r="I19" s="737"/>
      <c r="J19" s="737"/>
      <c r="K19" s="737"/>
      <c r="L19" s="737"/>
      <c r="M19" s="737"/>
      <c r="N19" s="737"/>
      <c r="O19" s="737"/>
      <c r="P19" s="738"/>
      <c r="Q19" s="739"/>
      <c r="R19" s="740"/>
      <c r="S19" s="740"/>
      <c r="T19" s="740"/>
      <c r="U19" s="740"/>
      <c r="V19" s="740"/>
      <c r="W19" s="740"/>
      <c r="X19" s="740"/>
      <c r="Y19" s="740"/>
      <c r="Z19" s="740"/>
      <c r="AA19" s="740"/>
      <c r="AB19" s="740"/>
      <c r="AC19" s="740"/>
      <c r="AD19" s="740"/>
      <c r="AE19" s="741"/>
      <c r="AF19" s="742"/>
      <c r="AG19" s="743"/>
      <c r="AH19" s="743"/>
      <c r="AI19" s="743"/>
      <c r="AJ19" s="744"/>
      <c r="AK19" s="745"/>
      <c r="AL19" s="746"/>
      <c r="AM19" s="746"/>
      <c r="AN19" s="746"/>
      <c r="AO19" s="746"/>
      <c r="AP19" s="746"/>
      <c r="AQ19" s="746"/>
      <c r="AR19" s="746"/>
      <c r="AS19" s="746"/>
      <c r="AT19" s="746"/>
      <c r="AU19" s="767"/>
      <c r="AV19" s="767"/>
      <c r="AW19" s="767"/>
      <c r="AX19" s="767"/>
      <c r="AY19" s="768"/>
      <c r="AZ19" s="348"/>
      <c r="BA19" s="348"/>
      <c r="BB19" s="348"/>
      <c r="BC19" s="348"/>
      <c r="BD19" s="348"/>
      <c r="BE19" s="214"/>
      <c r="BF19" s="214"/>
      <c r="BG19" s="214"/>
      <c r="BH19" s="214"/>
      <c r="BI19" s="214"/>
      <c r="BJ19" s="214"/>
      <c r="BK19" s="214"/>
      <c r="BL19" s="214"/>
      <c r="BM19" s="214"/>
      <c r="BN19" s="214"/>
      <c r="BO19" s="214"/>
      <c r="BP19" s="214"/>
      <c r="BQ19" s="219">
        <v>13</v>
      </c>
      <c r="BR19" s="220"/>
      <c r="BS19" s="769"/>
      <c r="BT19" s="770"/>
      <c r="BU19" s="770"/>
      <c r="BV19" s="770"/>
      <c r="BW19" s="770"/>
      <c r="BX19" s="770"/>
      <c r="BY19" s="770"/>
      <c r="BZ19" s="770"/>
      <c r="CA19" s="770"/>
      <c r="CB19" s="770"/>
      <c r="CC19" s="770"/>
      <c r="CD19" s="770"/>
      <c r="CE19" s="770"/>
      <c r="CF19" s="770"/>
      <c r="CG19" s="771"/>
      <c r="CH19" s="772"/>
      <c r="CI19" s="773"/>
      <c r="CJ19" s="773"/>
      <c r="CK19" s="773"/>
      <c r="CL19" s="774"/>
      <c r="CM19" s="772"/>
      <c r="CN19" s="773"/>
      <c r="CO19" s="773"/>
      <c r="CP19" s="773"/>
      <c r="CQ19" s="774"/>
      <c r="CR19" s="772"/>
      <c r="CS19" s="773"/>
      <c r="CT19" s="773"/>
      <c r="CU19" s="773"/>
      <c r="CV19" s="774"/>
      <c r="CW19" s="772"/>
      <c r="CX19" s="773"/>
      <c r="CY19" s="773"/>
      <c r="CZ19" s="773"/>
      <c r="DA19" s="774"/>
      <c r="DB19" s="772"/>
      <c r="DC19" s="773"/>
      <c r="DD19" s="773"/>
      <c r="DE19" s="773"/>
      <c r="DF19" s="774"/>
      <c r="DG19" s="772"/>
      <c r="DH19" s="773"/>
      <c r="DI19" s="773"/>
      <c r="DJ19" s="773"/>
      <c r="DK19" s="774"/>
      <c r="DL19" s="772"/>
      <c r="DM19" s="773"/>
      <c r="DN19" s="773"/>
      <c r="DO19" s="773"/>
      <c r="DP19" s="774"/>
      <c r="DQ19" s="772"/>
      <c r="DR19" s="773"/>
      <c r="DS19" s="773"/>
      <c r="DT19" s="773"/>
      <c r="DU19" s="774"/>
      <c r="DV19" s="769"/>
      <c r="DW19" s="770"/>
      <c r="DX19" s="770"/>
      <c r="DY19" s="770"/>
      <c r="DZ19" s="775"/>
      <c r="EA19" s="215"/>
    </row>
    <row r="20" spans="1:131" s="216" customFormat="1" ht="26.25" customHeight="1" x14ac:dyDescent="0.2">
      <c r="A20" s="219">
        <v>14</v>
      </c>
      <c r="B20" s="736"/>
      <c r="C20" s="737"/>
      <c r="D20" s="737"/>
      <c r="E20" s="737"/>
      <c r="F20" s="737"/>
      <c r="G20" s="737"/>
      <c r="H20" s="737"/>
      <c r="I20" s="737"/>
      <c r="J20" s="737"/>
      <c r="K20" s="737"/>
      <c r="L20" s="737"/>
      <c r="M20" s="737"/>
      <c r="N20" s="737"/>
      <c r="O20" s="737"/>
      <c r="P20" s="738"/>
      <c r="Q20" s="739"/>
      <c r="R20" s="740"/>
      <c r="S20" s="740"/>
      <c r="T20" s="740"/>
      <c r="U20" s="740"/>
      <c r="V20" s="740"/>
      <c r="W20" s="740"/>
      <c r="X20" s="740"/>
      <c r="Y20" s="740"/>
      <c r="Z20" s="740"/>
      <c r="AA20" s="740"/>
      <c r="AB20" s="740"/>
      <c r="AC20" s="740"/>
      <c r="AD20" s="740"/>
      <c r="AE20" s="741"/>
      <c r="AF20" s="742"/>
      <c r="AG20" s="743"/>
      <c r="AH20" s="743"/>
      <c r="AI20" s="743"/>
      <c r="AJ20" s="744"/>
      <c r="AK20" s="745"/>
      <c r="AL20" s="746"/>
      <c r="AM20" s="746"/>
      <c r="AN20" s="746"/>
      <c r="AO20" s="746"/>
      <c r="AP20" s="746"/>
      <c r="AQ20" s="746"/>
      <c r="AR20" s="746"/>
      <c r="AS20" s="746"/>
      <c r="AT20" s="746"/>
      <c r="AU20" s="767"/>
      <c r="AV20" s="767"/>
      <c r="AW20" s="767"/>
      <c r="AX20" s="767"/>
      <c r="AY20" s="768"/>
      <c r="AZ20" s="348"/>
      <c r="BA20" s="348"/>
      <c r="BB20" s="348"/>
      <c r="BC20" s="348"/>
      <c r="BD20" s="348"/>
      <c r="BE20" s="214"/>
      <c r="BF20" s="214"/>
      <c r="BG20" s="214"/>
      <c r="BH20" s="214"/>
      <c r="BI20" s="214"/>
      <c r="BJ20" s="214"/>
      <c r="BK20" s="214"/>
      <c r="BL20" s="214"/>
      <c r="BM20" s="214"/>
      <c r="BN20" s="214"/>
      <c r="BO20" s="214"/>
      <c r="BP20" s="214"/>
      <c r="BQ20" s="219">
        <v>14</v>
      </c>
      <c r="BR20" s="220"/>
      <c r="BS20" s="769"/>
      <c r="BT20" s="770"/>
      <c r="BU20" s="770"/>
      <c r="BV20" s="770"/>
      <c r="BW20" s="770"/>
      <c r="BX20" s="770"/>
      <c r="BY20" s="770"/>
      <c r="BZ20" s="770"/>
      <c r="CA20" s="770"/>
      <c r="CB20" s="770"/>
      <c r="CC20" s="770"/>
      <c r="CD20" s="770"/>
      <c r="CE20" s="770"/>
      <c r="CF20" s="770"/>
      <c r="CG20" s="771"/>
      <c r="CH20" s="772"/>
      <c r="CI20" s="773"/>
      <c r="CJ20" s="773"/>
      <c r="CK20" s="773"/>
      <c r="CL20" s="774"/>
      <c r="CM20" s="772"/>
      <c r="CN20" s="773"/>
      <c r="CO20" s="773"/>
      <c r="CP20" s="773"/>
      <c r="CQ20" s="774"/>
      <c r="CR20" s="772"/>
      <c r="CS20" s="773"/>
      <c r="CT20" s="773"/>
      <c r="CU20" s="773"/>
      <c r="CV20" s="774"/>
      <c r="CW20" s="772"/>
      <c r="CX20" s="773"/>
      <c r="CY20" s="773"/>
      <c r="CZ20" s="773"/>
      <c r="DA20" s="774"/>
      <c r="DB20" s="772"/>
      <c r="DC20" s="773"/>
      <c r="DD20" s="773"/>
      <c r="DE20" s="773"/>
      <c r="DF20" s="774"/>
      <c r="DG20" s="772"/>
      <c r="DH20" s="773"/>
      <c r="DI20" s="773"/>
      <c r="DJ20" s="773"/>
      <c r="DK20" s="774"/>
      <c r="DL20" s="772"/>
      <c r="DM20" s="773"/>
      <c r="DN20" s="773"/>
      <c r="DO20" s="773"/>
      <c r="DP20" s="774"/>
      <c r="DQ20" s="772"/>
      <c r="DR20" s="773"/>
      <c r="DS20" s="773"/>
      <c r="DT20" s="773"/>
      <c r="DU20" s="774"/>
      <c r="DV20" s="769"/>
      <c r="DW20" s="770"/>
      <c r="DX20" s="770"/>
      <c r="DY20" s="770"/>
      <c r="DZ20" s="775"/>
      <c r="EA20" s="215"/>
    </row>
    <row r="21" spans="1:131" s="216" customFormat="1" ht="26.25" customHeight="1" thickBot="1" x14ac:dyDescent="0.25">
      <c r="A21" s="219">
        <v>15</v>
      </c>
      <c r="B21" s="736"/>
      <c r="C21" s="737"/>
      <c r="D21" s="737"/>
      <c r="E21" s="737"/>
      <c r="F21" s="737"/>
      <c r="G21" s="737"/>
      <c r="H21" s="737"/>
      <c r="I21" s="737"/>
      <c r="J21" s="737"/>
      <c r="K21" s="737"/>
      <c r="L21" s="737"/>
      <c r="M21" s="737"/>
      <c r="N21" s="737"/>
      <c r="O21" s="737"/>
      <c r="P21" s="738"/>
      <c r="Q21" s="739"/>
      <c r="R21" s="740"/>
      <c r="S21" s="740"/>
      <c r="T21" s="740"/>
      <c r="U21" s="740"/>
      <c r="V21" s="740"/>
      <c r="W21" s="740"/>
      <c r="X21" s="740"/>
      <c r="Y21" s="740"/>
      <c r="Z21" s="740"/>
      <c r="AA21" s="740"/>
      <c r="AB21" s="740"/>
      <c r="AC21" s="740"/>
      <c r="AD21" s="740"/>
      <c r="AE21" s="741"/>
      <c r="AF21" s="742"/>
      <c r="AG21" s="743"/>
      <c r="AH21" s="743"/>
      <c r="AI21" s="743"/>
      <c r="AJ21" s="744"/>
      <c r="AK21" s="745"/>
      <c r="AL21" s="746"/>
      <c r="AM21" s="746"/>
      <c r="AN21" s="746"/>
      <c r="AO21" s="746"/>
      <c r="AP21" s="746"/>
      <c r="AQ21" s="746"/>
      <c r="AR21" s="746"/>
      <c r="AS21" s="746"/>
      <c r="AT21" s="746"/>
      <c r="AU21" s="767"/>
      <c r="AV21" s="767"/>
      <c r="AW21" s="767"/>
      <c r="AX21" s="767"/>
      <c r="AY21" s="768"/>
      <c r="AZ21" s="348"/>
      <c r="BA21" s="348"/>
      <c r="BB21" s="348"/>
      <c r="BC21" s="348"/>
      <c r="BD21" s="348"/>
      <c r="BE21" s="214"/>
      <c r="BF21" s="214"/>
      <c r="BG21" s="214"/>
      <c r="BH21" s="214"/>
      <c r="BI21" s="214"/>
      <c r="BJ21" s="214"/>
      <c r="BK21" s="214"/>
      <c r="BL21" s="214"/>
      <c r="BM21" s="214"/>
      <c r="BN21" s="214"/>
      <c r="BO21" s="214"/>
      <c r="BP21" s="214"/>
      <c r="BQ21" s="219">
        <v>15</v>
      </c>
      <c r="BR21" s="220"/>
      <c r="BS21" s="769"/>
      <c r="BT21" s="770"/>
      <c r="BU21" s="770"/>
      <c r="BV21" s="770"/>
      <c r="BW21" s="770"/>
      <c r="BX21" s="770"/>
      <c r="BY21" s="770"/>
      <c r="BZ21" s="770"/>
      <c r="CA21" s="770"/>
      <c r="CB21" s="770"/>
      <c r="CC21" s="770"/>
      <c r="CD21" s="770"/>
      <c r="CE21" s="770"/>
      <c r="CF21" s="770"/>
      <c r="CG21" s="771"/>
      <c r="CH21" s="772"/>
      <c r="CI21" s="773"/>
      <c r="CJ21" s="773"/>
      <c r="CK21" s="773"/>
      <c r="CL21" s="774"/>
      <c r="CM21" s="772"/>
      <c r="CN21" s="773"/>
      <c r="CO21" s="773"/>
      <c r="CP21" s="773"/>
      <c r="CQ21" s="774"/>
      <c r="CR21" s="772"/>
      <c r="CS21" s="773"/>
      <c r="CT21" s="773"/>
      <c r="CU21" s="773"/>
      <c r="CV21" s="774"/>
      <c r="CW21" s="772"/>
      <c r="CX21" s="773"/>
      <c r="CY21" s="773"/>
      <c r="CZ21" s="773"/>
      <c r="DA21" s="774"/>
      <c r="DB21" s="772"/>
      <c r="DC21" s="773"/>
      <c r="DD21" s="773"/>
      <c r="DE21" s="773"/>
      <c r="DF21" s="774"/>
      <c r="DG21" s="772"/>
      <c r="DH21" s="773"/>
      <c r="DI21" s="773"/>
      <c r="DJ21" s="773"/>
      <c r="DK21" s="774"/>
      <c r="DL21" s="772"/>
      <c r="DM21" s="773"/>
      <c r="DN21" s="773"/>
      <c r="DO21" s="773"/>
      <c r="DP21" s="774"/>
      <c r="DQ21" s="772"/>
      <c r="DR21" s="773"/>
      <c r="DS21" s="773"/>
      <c r="DT21" s="773"/>
      <c r="DU21" s="774"/>
      <c r="DV21" s="769"/>
      <c r="DW21" s="770"/>
      <c r="DX21" s="770"/>
      <c r="DY21" s="770"/>
      <c r="DZ21" s="775"/>
      <c r="EA21" s="215"/>
    </row>
    <row r="22" spans="1:131" s="216" customFormat="1" ht="26.25" customHeight="1" x14ac:dyDescent="0.2">
      <c r="A22" s="219">
        <v>16</v>
      </c>
      <c r="B22" s="736"/>
      <c r="C22" s="737"/>
      <c r="D22" s="737"/>
      <c r="E22" s="737"/>
      <c r="F22" s="737"/>
      <c r="G22" s="737"/>
      <c r="H22" s="737"/>
      <c r="I22" s="737"/>
      <c r="J22" s="737"/>
      <c r="K22" s="737"/>
      <c r="L22" s="737"/>
      <c r="M22" s="737"/>
      <c r="N22" s="737"/>
      <c r="O22" s="737"/>
      <c r="P22" s="738"/>
      <c r="Q22" s="786"/>
      <c r="R22" s="787"/>
      <c r="S22" s="787"/>
      <c r="T22" s="787"/>
      <c r="U22" s="787"/>
      <c r="V22" s="787"/>
      <c r="W22" s="787"/>
      <c r="X22" s="787"/>
      <c r="Y22" s="787"/>
      <c r="Z22" s="787"/>
      <c r="AA22" s="787"/>
      <c r="AB22" s="787"/>
      <c r="AC22" s="787"/>
      <c r="AD22" s="787"/>
      <c r="AE22" s="788"/>
      <c r="AF22" s="742"/>
      <c r="AG22" s="743"/>
      <c r="AH22" s="743"/>
      <c r="AI22" s="743"/>
      <c r="AJ22" s="744"/>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4"/>
      <c r="BF22" s="214"/>
      <c r="BG22" s="214"/>
      <c r="BH22" s="214"/>
      <c r="BI22" s="214"/>
      <c r="BJ22" s="214"/>
      <c r="BK22" s="214"/>
      <c r="BL22" s="214"/>
      <c r="BM22" s="214"/>
      <c r="BN22" s="214"/>
      <c r="BO22" s="214"/>
      <c r="BP22" s="214"/>
      <c r="BQ22" s="219">
        <v>16</v>
      </c>
      <c r="BR22" s="220"/>
      <c r="BS22" s="769"/>
      <c r="BT22" s="770"/>
      <c r="BU22" s="770"/>
      <c r="BV22" s="770"/>
      <c r="BW22" s="770"/>
      <c r="BX22" s="770"/>
      <c r="BY22" s="770"/>
      <c r="BZ22" s="770"/>
      <c r="CA22" s="770"/>
      <c r="CB22" s="770"/>
      <c r="CC22" s="770"/>
      <c r="CD22" s="770"/>
      <c r="CE22" s="770"/>
      <c r="CF22" s="770"/>
      <c r="CG22" s="771"/>
      <c r="CH22" s="772"/>
      <c r="CI22" s="773"/>
      <c r="CJ22" s="773"/>
      <c r="CK22" s="773"/>
      <c r="CL22" s="774"/>
      <c r="CM22" s="772"/>
      <c r="CN22" s="773"/>
      <c r="CO22" s="773"/>
      <c r="CP22" s="773"/>
      <c r="CQ22" s="774"/>
      <c r="CR22" s="772"/>
      <c r="CS22" s="773"/>
      <c r="CT22" s="773"/>
      <c r="CU22" s="773"/>
      <c r="CV22" s="774"/>
      <c r="CW22" s="772"/>
      <c r="CX22" s="773"/>
      <c r="CY22" s="773"/>
      <c r="CZ22" s="773"/>
      <c r="DA22" s="774"/>
      <c r="DB22" s="772"/>
      <c r="DC22" s="773"/>
      <c r="DD22" s="773"/>
      <c r="DE22" s="773"/>
      <c r="DF22" s="774"/>
      <c r="DG22" s="772"/>
      <c r="DH22" s="773"/>
      <c r="DI22" s="773"/>
      <c r="DJ22" s="773"/>
      <c r="DK22" s="774"/>
      <c r="DL22" s="772"/>
      <c r="DM22" s="773"/>
      <c r="DN22" s="773"/>
      <c r="DO22" s="773"/>
      <c r="DP22" s="774"/>
      <c r="DQ22" s="772"/>
      <c r="DR22" s="773"/>
      <c r="DS22" s="773"/>
      <c r="DT22" s="773"/>
      <c r="DU22" s="774"/>
      <c r="DV22" s="769"/>
      <c r="DW22" s="770"/>
      <c r="DX22" s="770"/>
      <c r="DY22" s="770"/>
      <c r="DZ22" s="775"/>
      <c r="EA22" s="215"/>
    </row>
    <row r="23" spans="1:131" s="216" customFormat="1" ht="26.25" customHeight="1" thickBot="1" x14ac:dyDescent="0.25">
      <c r="A23" s="221" t="s">
        <v>377</v>
      </c>
      <c r="B23" s="776" t="s">
        <v>378</v>
      </c>
      <c r="C23" s="777"/>
      <c r="D23" s="777"/>
      <c r="E23" s="777"/>
      <c r="F23" s="777"/>
      <c r="G23" s="777"/>
      <c r="H23" s="777"/>
      <c r="I23" s="777"/>
      <c r="J23" s="777"/>
      <c r="K23" s="777"/>
      <c r="L23" s="777"/>
      <c r="M23" s="777"/>
      <c r="N23" s="777"/>
      <c r="O23" s="777"/>
      <c r="P23" s="778"/>
      <c r="Q23" s="779">
        <v>280749</v>
      </c>
      <c r="R23" s="780"/>
      <c r="S23" s="780"/>
      <c r="T23" s="780"/>
      <c r="U23" s="780"/>
      <c r="V23" s="780">
        <v>268336</v>
      </c>
      <c r="W23" s="780"/>
      <c r="X23" s="780"/>
      <c r="Y23" s="780"/>
      <c r="Z23" s="780"/>
      <c r="AA23" s="780">
        <v>12413</v>
      </c>
      <c r="AB23" s="780"/>
      <c r="AC23" s="780"/>
      <c r="AD23" s="780"/>
      <c r="AE23" s="781"/>
      <c r="AF23" s="782">
        <v>11608</v>
      </c>
      <c r="AG23" s="780"/>
      <c r="AH23" s="780"/>
      <c r="AI23" s="780"/>
      <c r="AJ23" s="783"/>
      <c r="AK23" s="784"/>
      <c r="AL23" s="785"/>
      <c r="AM23" s="785"/>
      <c r="AN23" s="785"/>
      <c r="AO23" s="785"/>
      <c r="AP23" s="780">
        <v>33173</v>
      </c>
      <c r="AQ23" s="780"/>
      <c r="AR23" s="780"/>
      <c r="AS23" s="780"/>
      <c r="AT23" s="780"/>
      <c r="AU23" s="796"/>
      <c r="AV23" s="796"/>
      <c r="AW23" s="796"/>
      <c r="AX23" s="796"/>
      <c r="AY23" s="797"/>
      <c r="AZ23" s="798" t="s">
        <v>122</v>
      </c>
      <c r="BA23" s="799"/>
      <c r="BB23" s="799"/>
      <c r="BC23" s="799"/>
      <c r="BD23" s="800"/>
      <c r="BE23" s="214"/>
      <c r="BF23" s="214"/>
      <c r="BG23" s="214"/>
      <c r="BH23" s="214"/>
      <c r="BI23" s="214"/>
      <c r="BJ23" s="214"/>
      <c r="BK23" s="214"/>
      <c r="BL23" s="214"/>
      <c r="BM23" s="214"/>
      <c r="BN23" s="214"/>
      <c r="BO23" s="214"/>
      <c r="BP23" s="214"/>
      <c r="BQ23" s="219">
        <v>17</v>
      </c>
      <c r="BR23" s="220"/>
      <c r="BS23" s="769"/>
      <c r="BT23" s="770"/>
      <c r="BU23" s="770"/>
      <c r="BV23" s="770"/>
      <c r="BW23" s="770"/>
      <c r="BX23" s="770"/>
      <c r="BY23" s="770"/>
      <c r="BZ23" s="770"/>
      <c r="CA23" s="770"/>
      <c r="CB23" s="770"/>
      <c r="CC23" s="770"/>
      <c r="CD23" s="770"/>
      <c r="CE23" s="770"/>
      <c r="CF23" s="770"/>
      <c r="CG23" s="771"/>
      <c r="CH23" s="772"/>
      <c r="CI23" s="773"/>
      <c r="CJ23" s="773"/>
      <c r="CK23" s="773"/>
      <c r="CL23" s="774"/>
      <c r="CM23" s="772"/>
      <c r="CN23" s="773"/>
      <c r="CO23" s="773"/>
      <c r="CP23" s="773"/>
      <c r="CQ23" s="774"/>
      <c r="CR23" s="772"/>
      <c r="CS23" s="773"/>
      <c r="CT23" s="773"/>
      <c r="CU23" s="773"/>
      <c r="CV23" s="774"/>
      <c r="CW23" s="772"/>
      <c r="CX23" s="773"/>
      <c r="CY23" s="773"/>
      <c r="CZ23" s="773"/>
      <c r="DA23" s="774"/>
      <c r="DB23" s="772"/>
      <c r="DC23" s="773"/>
      <c r="DD23" s="773"/>
      <c r="DE23" s="773"/>
      <c r="DF23" s="774"/>
      <c r="DG23" s="772"/>
      <c r="DH23" s="773"/>
      <c r="DI23" s="773"/>
      <c r="DJ23" s="773"/>
      <c r="DK23" s="774"/>
      <c r="DL23" s="772"/>
      <c r="DM23" s="773"/>
      <c r="DN23" s="773"/>
      <c r="DO23" s="773"/>
      <c r="DP23" s="774"/>
      <c r="DQ23" s="772"/>
      <c r="DR23" s="773"/>
      <c r="DS23" s="773"/>
      <c r="DT23" s="773"/>
      <c r="DU23" s="774"/>
      <c r="DV23" s="769"/>
      <c r="DW23" s="770"/>
      <c r="DX23" s="770"/>
      <c r="DY23" s="770"/>
      <c r="DZ23" s="775"/>
      <c r="EA23" s="215"/>
    </row>
    <row r="24" spans="1:131" s="216" customFormat="1" ht="26.25" customHeight="1" x14ac:dyDescent="0.2">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348"/>
      <c r="BA24" s="348"/>
      <c r="BB24" s="348"/>
      <c r="BC24" s="348"/>
      <c r="BD24" s="348"/>
      <c r="BE24" s="214"/>
      <c r="BF24" s="214"/>
      <c r="BG24" s="214"/>
      <c r="BH24" s="214"/>
      <c r="BI24" s="214"/>
      <c r="BJ24" s="214"/>
      <c r="BK24" s="214"/>
      <c r="BL24" s="214"/>
      <c r="BM24" s="214"/>
      <c r="BN24" s="214"/>
      <c r="BO24" s="214"/>
      <c r="BP24" s="214"/>
      <c r="BQ24" s="219">
        <v>18</v>
      </c>
      <c r="BR24" s="220"/>
      <c r="BS24" s="769"/>
      <c r="BT24" s="770"/>
      <c r="BU24" s="770"/>
      <c r="BV24" s="770"/>
      <c r="BW24" s="770"/>
      <c r="BX24" s="770"/>
      <c r="BY24" s="770"/>
      <c r="BZ24" s="770"/>
      <c r="CA24" s="770"/>
      <c r="CB24" s="770"/>
      <c r="CC24" s="770"/>
      <c r="CD24" s="770"/>
      <c r="CE24" s="770"/>
      <c r="CF24" s="770"/>
      <c r="CG24" s="771"/>
      <c r="CH24" s="772"/>
      <c r="CI24" s="773"/>
      <c r="CJ24" s="773"/>
      <c r="CK24" s="773"/>
      <c r="CL24" s="774"/>
      <c r="CM24" s="772"/>
      <c r="CN24" s="773"/>
      <c r="CO24" s="773"/>
      <c r="CP24" s="773"/>
      <c r="CQ24" s="774"/>
      <c r="CR24" s="772"/>
      <c r="CS24" s="773"/>
      <c r="CT24" s="773"/>
      <c r="CU24" s="773"/>
      <c r="CV24" s="774"/>
      <c r="CW24" s="772"/>
      <c r="CX24" s="773"/>
      <c r="CY24" s="773"/>
      <c r="CZ24" s="773"/>
      <c r="DA24" s="774"/>
      <c r="DB24" s="772"/>
      <c r="DC24" s="773"/>
      <c r="DD24" s="773"/>
      <c r="DE24" s="773"/>
      <c r="DF24" s="774"/>
      <c r="DG24" s="772"/>
      <c r="DH24" s="773"/>
      <c r="DI24" s="773"/>
      <c r="DJ24" s="773"/>
      <c r="DK24" s="774"/>
      <c r="DL24" s="772"/>
      <c r="DM24" s="773"/>
      <c r="DN24" s="773"/>
      <c r="DO24" s="773"/>
      <c r="DP24" s="774"/>
      <c r="DQ24" s="772"/>
      <c r="DR24" s="773"/>
      <c r="DS24" s="773"/>
      <c r="DT24" s="773"/>
      <c r="DU24" s="774"/>
      <c r="DV24" s="769"/>
      <c r="DW24" s="770"/>
      <c r="DX24" s="770"/>
      <c r="DY24" s="770"/>
      <c r="DZ24" s="775"/>
      <c r="EA24" s="215"/>
    </row>
    <row r="25" spans="1:131" ht="26.25" customHeight="1" thickBot="1" x14ac:dyDescent="0.25">
      <c r="A25" s="726" t="s">
        <v>380</v>
      </c>
      <c r="B25" s="726"/>
      <c r="C25" s="726"/>
      <c r="D25" s="726"/>
      <c r="E25" s="726"/>
      <c r="F25" s="726"/>
      <c r="G25" s="726"/>
      <c r="H25" s="726"/>
      <c r="I25" s="726"/>
      <c r="J25" s="726"/>
      <c r="K25" s="726"/>
      <c r="L25" s="726"/>
      <c r="M25" s="726"/>
      <c r="N25" s="726"/>
      <c r="O25" s="726"/>
      <c r="P25" s="726"/>
      <c r="Q25" s="726"/>
      <c r="R25" s="726"/>
      <c r="S25" s="726"/>
      <c r="T25" s="726"/>
      <c r="U25" s="726"/>
      <c r="V25" s="726"/>
      <c r="W25" s="726"/>
      <c r="X25" s="726"/>
      <c r="Y25" s="726"/>
      <c r="Z25" s="726"/>
      <c r="AA25" s="726"/>
      <c r="AB25" s="726"/>
      <c r="AC25" s="726"/>
      <c r="AD25" s="726"/>
      <c r="AE25" s="726"/>
      <c r="AF25" s="726"/>
      <c r="AG25" s="726"/>
      <c r="AH25" s="726"/>
      <c r="AI25" s="726"/>
      <c r="AJ25" s="726"/>
      <c r="AK25" s="726"/>
      <c r="AL25" s="726"/>
      <c r="AM25" s="726"/>
      <c r="AN25" s="726"/>
      <c r="AO25" s="726"/>
      <c r="AP25" s="726"/>
      <c r="AQ25" s="726"/>
      <c r="AR25" s="726"/>
      <c r="AS25" s="726"/>
      <c r="AT25" s="726"/>
      <c r="AU25" s="726"/>
      <c r="AV25" s="726"/>
      <c r="AW25" s="726"/>
      <c r="AX25" s="726"/>
      <c r="AY25" s="726"/>
      <c r="AZ25" s="726"/>
      <c r="BA25" s="726"/>
      <c r="BB25" s="726"/>
      <c r="BC25" s="726"/>
      <c r="BD25" s="726"/>
      <c r="BE25" s="726"/>
      <c r="BF25" s="726"/>
      <c r="BG25" s="726"/>
      <c r="BH25" s="726"/>
      <c r="BI25" s="726"/>
      <c r="BJ25" s="348"/>
      <c r="BK25" s="348"/>
      <c r="BL25" s="348"/>
      <c r="BM25" s="348"/>
      <c r="BN25" s="348"/>
      <c r="BO25" s="222"/>
      <c r="BP25" s="222"/>
      <c r="BQ25" s="219">
        <v>19</v>
      </c>
      <c r="BR25" s="220"/>
      <c r="BS25" s="769"/>
      <c r="BT25" s="770"/>
      <c r="BU25" s="770"/>
      <c r="BV25" s="770"/>
      <c r="BW25" s="770"/>
      <c r="BX25" s="770"/>
      <c r="BY25" s="770"/>
      <c r="BZ25" s="770"/>
      <c r="CA25" s="770"/>
      <c r="CB25" s="770"/>
      <c r="CC25" s="770"/>
      <c r="CD25" s="770"/>
      <c r="CE25" s="770"/>
      <c r="CF25" s="770"/>
      <c r="CG25" s="771"/>
      <c r="CH25" s="772"/>
      <c r="CI25" s="773"/>
      <c r="CJ25" s="773"/>
      <c r="CK25" s="773"/>
      <c r="CL25" s="774"/>
      <c r="CM25" s="772"/>
      <c r="CN25" s="773"/>
      <c r="CO25" s="773"/>
      <c r="CP25" s="773"/>
      <c r="CQ25" s="774"/>
      <c r="CR25" s="772"/>
      <c r="CS25" s="773"/>
      <c r="CT25" s="773"/>
      <c r="CU25" s="773"/>
      <c r="CV25" s="774"/>
      <c r="CW25" s="772"/>
      <c r="CX25" s="773"/>
      <c r="CY25" s="773"/>
      <c r="CZ25" s="773"/>
      <c r="DA25" s="774"/>
      <c r="DB25" s="772"/>
      <c r="DC25" s="773"/>
      <c r="DD25" s="773"/>
      <c r="DE25" s="773"/>
      <c r="DF25" s="774"/>
      <c r="DG25" s="772"/>
      <c r="DH25" s="773"/>
      <c r="DI25" s="773"/>
      <c r="DJ25" s="773"/>
      <c r="DK25" s="774"/>
      <c r="DL25" s="772"/>
      <c r="DM25" s="773"/>
      <c r="DN25" s="773"/>
      <c r="DO25" s="773"/>
      <c r="DP25" s="774"/>
      <c r="DQ25" s="772"/>
      <c r="DR25" s="773"/>
      <c r="DS25" s="773"/>
      <c r="DT25" s="773"/>
      <c r="DU25" s="774"/>
      <c r="DV25" s="769"/>
      <c r="DW25" s="770"/>
      <c r="DX25" s="770"/>
      <c r="DY25" s="770"/>
      <c r="DZ25" s="775"/>
      <c r="EA25" s="212"/>
    </row>
    <row r="26" spans="1:131" ht="26.25" customHeight="1" x14ac:dyDescent="0.2">
      <c r="A26" s="716" t="s">
        <v>357</v>
      </c>
      <c r="B26" s="717"/>
      <c r="C26" s="717"/>
      <c r="D26" s="717"/>
      <c r="E26" s="717"/>
      <c r="F26" s="717"/>
      <c r="G26" s="717"/>
      <c r="H26" s="717"/>
      <c r="I26" s="717"/>
      <c r="J26" s="717"/>
      <c r="K26" s="717"/>
      <c r="L26" s="717"/>
      <c r="M26" s="717"/>
      <c r="N26" s="717"/>
      <c r="O26" s="717"/>
      <c r="P26" s="718"/>
      <c r="Q26" s="712" t="s">
        <v>381</v>
      </c>
      <c r="R26" s="708"/>
      <c r="S26" s="708"/>
      <c r="T26" s="708"/>
      <c r="U26" s="709"/>
      <c r="V26" s="712" t="s">
        <v>382</v>
      </c>
      <c r="W26" s="708"/>
      <c r="X26" s="708"/>
      <c r="Y26" s="708"/>
      <c r="Z26" s="709"/>
      <c r="AA26" s="712" t="s">
        <v>383</v>
      </c>
      <c r="AB26" s="708"/>
      <c r="AC26" s="708"/>
      <c r="AD26" s="708"/>
      <c r="AE26" s="708"/>
      <c r="AF26" s="801" t="s">
        <v>384</v>
      </c>
      <c r="AG26" s="802"/>
      <c r="AH26" s="802"/>
      <c r="AI26" s="802"/>
      <c r="AJ26" s="803"/>
      <c r="AK26" s="708" t="s">
        <v>385</v>
      </c>
      <c r="AL26" s="708"/>
      <c r="AM26" s="708"/>
      <c r="AN26" s="708"/>
      <c r="AO26" s="709"/>
      <c r="AP26" s="712" t="s">
        <v>386</v>
      </c>
      <c r="AQ26" s="708"/>
      <c r="AR26" s="708"/>
      <c r="AS26" s="708"/>
      <c r="AT26" s="709"/>
      <c r="AU26" s="712" t="s">
        <v>387</v>
      </c>
      <c r="AV26" s="708"/>
      <c r="AW26" s="708"/>
      <c r="AX26" s="708"/>
      <c r="AY26" s="709"/>
      <c r="AZ26" s="712" t="s">
        <v>388</v>
      </c>
      <c r="BA26" s="708"/>
      <c r="BB26" s="708"/>
      <c r="BC26" s="708"/>
      <c r="BD26" s="709"/>
      <c r="BE26" s="712" t="s">
        <v>364</v>
      </c>
      <c r="BF26" s="708"/>
      <c r="BG26" s="708"/>
      <c r="BH26" s="708"/>
      <c r="BI26" s="714"/>
      <c r="BJ26" s="348"/>
      <c r="BK26" s="348"/>
      <c r="BL26" s="348"/>
      <c r="BM26" s="348"/>
      <c r="BN26" s="348"/>
      <c r="BO26" s="222"/>
      <c r="BP26" s="222"/>
      <c r="BQ26" s="219">
        <v>20</v>
      </c>
      <c r="BR26" s="220"/>
      <c r="BS26" s="769"/>
      <c r="BT26" s="770"/>
      <c r="BU26" s="770"/>
      <c r="BV26" s="770"/>
      <c r="BW26" s="770"/>
      <c r="BX26" s="770"/>
      <c r="BY26" s="770"/>
      <c r="BZ26" s="770"/>
      <c r="CA26" s="770"/>
      <c r="CB26" s="770"/>
      <c r="CC26" s="770"/>
      <c r="CD26" s="770"/>
      <c r="CE26" s="770"/>
      <c r="CF26" s="770"/>
      <c r="CG26" s="771"/>
      <c r="CH26" s="772"/>
      <c r="CI26" s="773"/>
      <c r="CJ26" s="773"/>
      <c r="CK26" s="773"/>
      <c r="CL26" s="774"/>
      <c r="CM26" s="772"/>
      <c r="CN26" s="773"/>
      <c r="CO26" s="773"/>
      <c r="CP26" s="773"/>
      <c r="CQ26" s="774"/>
      <c r="CR26" s="772"/>
      <c r="CS26" s="773"/>
      <c r="CT26" s="773"/>
      <c r="CU26" s="773"/>
      <c r="CV26" s="774"/>
      <c r="CW26" s="772"/>
      <c r="CX26" s="773"/>
      <c r="CY26" s="773"/>
      <c r="CZ26" s="773"/>
      <c r="DA26" s="774"/>
      <c r="DB26" s="772"/>
      <c r="DC26" s="773"/>
      <c r="DD26" s="773"/>
      <c r="DE26" s="773"/>
      <c r="DF26" s="774"/>
      <c r="DG26" s="772"/>
      <c r="DH26" s="773"/>
      <c r="DI26" s="773"/>
      <c r="DJ26" s="773"/>
      <c r="DK26" s="774"/>
      <c r="DL26" s="772"/>
      <c r="DM26" s="773"/>
      <c r="DN26" s="773"/>
      <c r="DO26" s="773"/>
      <c r="DP26" s="774"/>
      <c r="DQ26" s="772"/>
      <c r="DR26" s="773"/>
      <c r="DS26" s="773"/>
      <c r="DT26" s="773"/>
      <c r="DU26" s="774"/>
      <c r="DV26" s="769"/>
      <c r="DW26" s="770"/>
      <c r="DX26" s="770"/>
      <c r="DY26" s="770"/>
      <c r="DZ26" s="775"/>
      <c r="EA26" s="212"/>
    </row>
    <row r="27" spans="1:131" ht="26.25" customHeight="1" thickBot="1" x14ac:dyDescent="0.25">
      <c r="A27" s="719"/>
      <c r="B27" s="720"/>
      <c r="C27" s="720"/>
      <c r="D27" s="720"/>
      <c r="E27" s="720"/>
      <c r="F27" s="720"/>
      <c r="G27" s="720"/>
      <c r="H27" s="720"/>
      <c r="I27" s="720"/>
      <c r="J27" s="720"/>
      <c r="K27" s="720"/>
      <c r="L27" s="720"/>
      <c r="M27" s="720"/>
      <c r="N27" s="720"/>
      <c r="O27" s="720"/>
      <c r="P27" s="721"/>
      <c r="Q27" s="713"/>
      <c r="R27" s="710"/>
      <c r="S27" s="710"/>
      <c r="T27" s="710"/>
      <c r="U27" s="711"/>
      <c r="V27" s="713"/>
      <c r="W27" s="710"/>
      <c r="X27" s="710"/>
      <c r="Y27" s="710"/>
      <c r="Z27" s="711"/>
      <c r="AA27" s="713"/>
      <c r="AB27" s="710"/>
      <c r="AC27" s="710"/>
      <c r="AD27" s="710"/>
      <c r="AE27" s="710"/>
      <c r="AF27" s="804"/>
      <c r="AG27" s="805"/>
      <c r="AH27" s="805"/>
      <c r="AI27" s="805"/>
      <c r="AJ27" s="806"/>
      <c r="AK27" s="710"/>
      <c r="AL27" s="710"/>
      <c r="AM27" s="710"/>
      <c r="AN27" s="710"/>
      <c r="AO27" s="711"/>
      <c r="AP27" s="713"/>
      <c r="AQ27" s="710"/>
      <c r="AR27" s="710"/>
      <c r="AS27" s="710"/>
      <c r="AT27" s="711"/>
      <c r="AU27" s="713"/>
      <c r="AV27" s="710"/>
      <c r="AW27" s="710"/>
      <c r="AX27" s="710"/>
      <c r="AY27" s="711"/>
      <c r="AZ27" s="713"/>
      <c r="BA27" s="710"/>
      <c r="BB27" s="710"/>
      <c r="BC27" s="710"/>
      <c r="BD27" s="711"/>
      <c r="BE27" s="713"/>
      <c r="BF27" s="710"/>
      <c r="BG27" s="710"/>
      <c r="BH27" s="710"/>
      <c r="BI27" s="715"/>
      <c r="BJ27" s="348"/>
      <c r="BK27" s="348"/>
      <c r="BL27" s="348"/>
      <c r="BM27" s="348"/>
      <c r="BN27" s="348"/>
      <c r="BO27" s="222"/>
      <c r="BP27" s="222"/>
      <c r="BQ27" s="219">
        <v>21</v>
      </c>
      <c r="BR27" s="220"/>
      <c r="BS27" s="769"/>
      <c r="BT27" s="770"/>
      <c r="BU27" s="770"/>
      <c r="BV27" s="770"/>
      <c r="BW27" s="770"/>
      <c r="BX27" s="770"/>
      <c r="BY27" s="770"/>
      <c r="BZ27" s="770"/>
      <c r="CA27" s="770"/>
      <c r="CB27" s="770"/>
      <c r="CC27" s="770"/>
      <c r="CD27" s="770"/>
      <c r="CE27" s="770"/>
      <c r="CF27" s="770"/>
      <c r="CG27" s="771"/>
      <c r="CH27" s="772"/>
      <c r="CI27" s="773"/>
      <c r="CJ27" s="773"/>
      <c r="CK27" s="773"/>
      <c r="CL27" s="774"/>
      <c r="CM27" s="772"/>
      <c r="CN27" s="773"/>
      <c r="CO27" s="773"/>
      <c r="CP27" s="773"/>
      <c r="CQ27" s="774"/>
      <c r="CR27" s="772"/>
      <c r="CS27" s="773"/>
      <c r="CT27" s="773"/>
      <c r="CU27" s="773"/>
      <c r="CV27" s="774"/>
      <c r="CW27" s="772"/>
      <c r="CX27" s="773"/>
      <c r="CY27" s="773"/>
      <c r="CZ27" s="773"/>
      <c r="DA27" s="774"/>
      <c r="DB27" s="772"/>
      <c r="DC27" s="773"/>
      <c r="DD27" s="773"/>
      <c r="DE27" s="773"/>
      <c r="DF27" s="774"/>
      <c r="DG27" s="772"/>
      <c r="DH27" s="773"/>
      <c r="DI27" s="773"/>
      <c r="DJ27" s="773"/>
      <c r="DK27" s="774"/>
      <c r="DL27" s="772"/>
      <c r="DM27" s="773"/>
      <c r="DN27" s="773"/>
      <c r="DO27" s="773"/>
      <c r="DP27" s="774"/>
      <c r="DQ27" s="772"/>
      <c r="DR27" s="773"/>
      <c r="DS27" s="773"/>
      <c r="DT27" s="773"/>
      <c r="DU27" s="774"/>
      <c r="DV27" s="769"/>
      <c r="DW27" s="770"/>
      <c r="DX27" s="770"/>
      <c r="DY27" s="770"/>
      <c r="DZ27" s="775"/>
      <c r="EA27" s="212"/>
    </row>
    <row r="28" spans="1:131" ht="26.25" customHeight="1" thickTop="1" x14ac:dyDescent="0.2">
      <c r="A28" s="223">
        <v>1</v>
      </c>
      <c r="B28" s="747" t="s">
        <v>389</v>
      </c>
      <c r="C28" s="748"/>
      <c r="D28" s="748"/>
      <c r="E28" s="748"/>
      <c r="F28" s="748"/>
      <c r="G28" s="748"/>
      <c r="H28" s="748"/>
      <c r="I28" s="748"/>
      <c r="J28" s="748"/>
      <c r="K28" s="748"/>
      <c r="L28" s="748"/>
      <c r="M28" s="748"/>
      <c r="N28" s="748"/>
      <c r="O28" s="748"/>
      <c r="P28" s="749"/>
      <c r="Q28" s="809">
        <v>54884</v>
      </c>
      <c r="R28" s="810"/>
      <c r="S28" s="810"/>
      <c r="T28" s="810"/>
      <c r="U28" s="810"/>
      <c r="V28" s="810">
        <v>54224</v>
      </c>
      <c r="W28" s="810"/>
      <c r="X28" s="810"/>
      <c r="Y28" s="810"/>
      <c r="Z28" s="810"/>
      <c r="AA28" s="810">
        <v>660</v>
      </c>
      <c r="AB28" s="810"/>
      <c r="AC28" s="810"/>
      <c r="AD28" s="810"/>
      <c r="AE28" s="811"/>
      <c r="AF28" s="812">
        <v>660</v>
      </c>
      <c r="AG28" s="810"/>
      <c r="AH28" s="810"/>
      <c r="AI28" s="810"/>
      <c r="AJ28" s="813"/>
      <c r="AK28" s="814">
        <v>6137</v>
      </c>
      <c r="AL28" s="815"/>
      <c r="AM28" s="815"/>
      <c r="AN28" s="815"/>
      <c r="AO28" s="815"/>
      <c r="AP28" s="815" t="s">
        <v>483</v>
      </c>
      <c r="AQ28" s="815"/>
      <c r="AR28" s="815"/>
      <c r="AS28" s="815"/>
      <c r="AT28" s="815"/>
      <c r="AU28" s="815" t="s">
        <v>483</v>
      </c>
      <c r="AV28" s="815"/>
      <c r="AW28" s="815"/>
      <c r="AX28" s="815"/>
      <c r="AY28" s="815"/>
      <c r="AZ28" s="816"/>
      <c r="BA28" s="816"/>
      <c r="BB28" s="816"/>
      <c r="BC28" s="816"/>
      <c r="BD28" s="816"/>
      <c r="BE28" s="807"/>
      <c r="BF28" s="807"/>
      <c r="BG28" s="807"/>
      <c r="BH28" s="807"/>
      <c r="BI28" s="808"/>
      <c r="BJ28" s="348"/>
      <c r="BK28" s="348"/>
      <c r="BL28" s="348"/>
      <c r="BM28" s="348"/>
      <c r="BN28" s="348"/>
      <c r="BO28" s="222"/>
      <c r="BP28" s="222"/>
      <c r="BQ28" s="219">
        <v>22</v>
      </c>
      <c r="BR28" s="220"/>
      <c r="BS28" s="769"/>
      <c r="BT28" s="770"/>
      <c r="BU28" s="770"/>
      <c r="BV28" s="770"/>
      <c r="BW28" s="770"/>
      <c r="BX28" s="770"/>
      <c r="BY28" s="770"/>
      <c r="BZ28" s="770"/>
      <c r="CA28" s="770"/>
      <c r="CB28" s="770"/>
      <c r="CC28" s="770"/>
      <c r="CD28" s="770"/>
      <c r="CE28" s="770"/>
      <c r="CF28" s="770"/>
      <c r="CG28" s="771"/>
      <c r="CH28" s="772"/>
      <c r="CI28" s="773"/>
      <c r="CJ28" s="773"/>
      <c r="CK28" s="773"/>
      <c r="CL28" s="774"/>
      <c r="CM28" s="772"/>
      <c r="CN28" s="773"/>
      <c r="CO28" s="773"/>
      <c r="CP28" s="773"/>
      <c r="CQ28" s="774"/>
      <c r="CR28" s="772"/>
      <c r="CS28" s="773"/>
      <c r="CT28" s="773"/>
      <c r="CU28" s="773"/>
      <c r="CV28" s="774"/>
      <c r="CW28" s="772"/>
      <c r="CX28" s="773"/>
      <c r="CY28" s="773"/>
      <c r="CZ28" s="773"/>
      <c r="DA28" s="774"/>
      <c r="DB28" s="772"/>
      <c r="DC28" s="773"/>
      <c r="DD28" s="773"/>
      <c r="DE28" s="773"/>
      <c r="DF28" s="774"/>
      <c r="DG28" s="772"/>
      <c r="DH28" s="773"/>
      <c r="DI28" s="773"/>
      <c r="DJ28" s="773"/>
      <c r="DK28" s="774"/>
      <c r="DL28" s="772"/>
      <c r="DM28" s="773"/>
      <c r="DN28" s="773"/>
      <c r="DO28" s="773"/>
      <c r="DP28" s="774"/>
      <c r="DQ28" s="772"/>
      <c r="DR28" s="773"/>
      <c r="DS28" s="773"/>
      <c r="DT28" s="773"/>
      <c r="DU28" s="774"/>
      <c r="DV28" s="769"/>
      <c r="DW28" s="770"/>
      <c r="DX28" s="770"/>
      <c r="DY28" s="770"/>
      <c r="DZ28" s="775"/>
      <c r="EA28" s="212"/>
    </row>
    <row r="29" spans="1:131" ht="26.25" customHeight="1" x14ac:dyDescent="0.2">
      <c r="A29" s="223">
        <v>2</v>
      </c>
      <c r="B29" s="736" t="s">
        <v>390</v>
      </c>
      <c r="C29" s="737"/>
      <c r="D29" s="737"/>
      <c r="E29" s="737"/>
      <c r="F29" s="737"/>
      <c r="G29" s="737"/>
      <c r="H29" s="737"/>
      <c r="I29" s="737"/>
      <c r="J29" s="737"/>
      <c r="K29" s="737"/>
      <c r="L29" s="737"/>
      <c r="M29" s="737"/>
      <c r="N29" s="737"/>
      <c r="O29" s="737"/>
      <c r="P29" s="738"/>
      <c r="Q29" s="739">
        <v>48754</v>
      </c>
      <c r="R29" s="740"/>
      <c r="S29" s="740"/>
      <c r="T29" s="740"/>
      <c r="U29" s="740"/>
      <c r="V29" s="740">
        <v>47899</v>
      </c>
      <c r="W29" s="740"/>
      <c r="X29" s="740"/>
      <c r="Y29" s="740"/>
      <c r="Z29" s="740"/>
      <c r="AA29" s="740">
        <v>855</v>
      </c>
      <c r="AB29" s="740"/>
      <c r="AC29" s="740"/>
      <c r="AD29" s="740"/>
      <c r="AE29" s="741"/>
      <c r="AF29" s="742">
        <v>855</v>
      </c>
      <c r="AG29" s="743"/>
      <c r="AH29" s="743"/>
      <c r="AI29" s="743"/>
      <c r="AJ29" s="744"/>
      <c r="AK29" s="821">
        <v>7499</v>
      </c>
      <c r="AL29" s="817"/>
      <c r="AM29" s="817"/>
      <c r="AN29" s="817"/>
      <c r="AO29" s="817"/>
      <c r="AP29" s="817" t="s">
        <v>483</v>
      </c>
      <c r="AQ29" s="817"/>
      <c r="AR29" s="817"/>
      <c r="AS29" s="817"/>
      <c r="AT29" s="817"/>
      <c r="AU29" s="817" t="s">
        <v>483</v>
      </c>
      <c r="AV29" s="817"/>
      <c r="AW29" s="817"/>
      <c r="AX29" s="817"/>
      <c r="AY29" s="817"/>
      <c r="AZ29" s="818"/>
      <c r="BA29" s="818"/>
      <c r="BB29" s="818"/>
      <c r="BC29" s="818"/>
      <c r="BD29" s="818"/>
      <c r="BE29" s="819"/>
      <c r="BF29" s="819"/>
      <c r="BG29" s="819"/>
      <c r="BH29" s="819"/>
      <c r="BI29" s="820"/>
      <c r="BJ29" s="348"/>
      <c r="BK29" s="348"/>
      <c r="BL29" s="348"/>
      <c r="BM29" s="348"/>
      <c r="BN29" s="348"/>
      <c r="BO29" s="222"/>
      <c r="BP29" s="222"/>
      <c r="BQ29" s="219">
        <v>23</v>
      </c>
      <c r="BR29" s="220"/>
      <c r="BS29" s="769"/>
      <c r="BT29" s="770"/>
      <c r="BU29" s="770"/>
      <c r="BV29" s="770"/>
      <c r="BW29" s="770"/>
      <c r="BX29" s="770"/>
      <c r="BY29" s="770"/>
      <c r="BZ29" s="770"/>
      <c r="CA29" s="770"/>
      <c r="CB29" s="770"/>
      <c r="CC29" s="770"/>
      <c r="CD29" s="770"/>
      <c r="CE29" s="770"/>
      <c r="CF29" s="770"/>
      <c r="CG29" s="771"/>
      <c r="CH29" s="772"/>
      <c r="CI29" s="773"/>
      <c r="CJ29" s="773"/>
      <c r="CK29" s="773"/>
      <c r="CL29" s="774"/>
      <c r="CM29" s="772"/>
      <c r="CN29" s="773"/>
      <c r="CO29" s="773"/>
      <c r="CP29" s="773"/>
      <c r="CQ29" s="774"/>
      <c r="CR29" s="772"/>
      <c r="CS29" s="773"/>
      <c r="CT29" s="773"/>
      <c r="CU29" s="773"/>
      <c r="CV29" s="774"/>
      <c r="CW29" s="772"/>
      <c r="CX29" s="773"/>
      <c r="CY29" s="773"/>
      <c r="CZ29" s="773"/>
      <c r="DA29" s="774"/>
      <c r="DB29" s="772"/>
      <c r="DC29" s="773"/>
      <c r="DD29" s="773"/>
      <c r="DE29" s="773"/>
      <c r="DF29" s="774"/>
      <c r="DG29" s="772"/>
      <c r="DH29" s="773"/>
      <c r="DI29" s="773"/>
      <c r="DJ29" s="773"/>
      <c r="DK29" s="774"/>
      <c r="DL29" s="772"/>
      <c r="DM29" s="773"/>
      <c r="DN29" s="773"/>
      <c r="DO29" s="773"/>
      <c r="DP29" s="774"/>
      <c r="DQ29" s="772"/>
      <c r="DR29" s="773"/>
      <c r="DS29" s="773"/>
      <c r="DT29" s="773"/>
      <c r="DU29" s="774"/>
      <c r="DV29" s="769"/>
      <c r="DW29" s="770"/>
      <c r="DX29" s="770"/>
      <c r="DY29" s="770"/>
      <c r="DZ29" s="775"/>
      <c r="EA29" s="212"/>
    </row>
    <row r="30" spans="1:131" ht="26.25" customHeight="1" x14ac:dyDescent="0.2">
      <c r="A30" s="223">
        <v>3</v>
      </c>
      <c r="B30" s="736" t="s">
        <v>391</v>
      </c>
      <c r="C30" s="737"/>
      <c r="D30" s="737"/>
      <c r="E30" s="737"/>
      <c r="F30" s="737"/>
      <c r="G30" s="737"/>
      <c r="H30" s="737"/>
      <c r="I30" s="737"/>
      <c r="J30" s="737"/>
      <c r="K30" s="737"/>
      <c r="L30" s="737"/>
      <c r="M30" s="737"/>
      <c r="N30" s="737"/>
      <c r="O30" s="737"/>
      <c r="P30" s="738"/>
      <c r="Q30" s="739">
        <v>15075</v>
      </c>
      <c r="R30" s="740"/>
      <c r="S30" s="740"/>
      <c r="T30" s="740"/>
      <c r="U30" s="740"/>
      <c r="V30" s="740">
        <v>14973</v>
      </c>
      <c r="W30" s="740"/>
      <c r="X30" s="740"/>
      <c r="Y30" s="740"/>
      <c r="Z30" s="740"/>
      <c r="AA30" s="740">
        <v>101</v>
      </c>
      <c r="AB30" s="740"/>
      <c r="AC30" s="740"/>
      <c r="AD30" s="740"/>
      <c r="AE30" s="741"/>
      <c r="AF30" s="742">
        <v>101</v>
      </c>
      <c r="AG30" s="743"/>
      <c r="AH30" s="743"/>
      <c r="AI30" s="743"/>
      <c r="AJ30" s="744"/>
      <c r="AK30" s="821">
        <v>7385</v>
      </c>
      <c r="AL30" s="817"/>
      <c r="AM30" s="817"/>
      <c r="AN30" s="817"/>
      <c r="AO30" s="817"/>
      <c r="AP30" s="817" t="s">
        <v>483</v>
      </c>
      <c r="AQ30" s="817"/>
      <c r="AR30" s="817"/>
      <c r="AS30" s="817"/>
      <c r="AT30" s="817"/>
      <c r="AU30" s="817" t="s">
        <v>483</v>
      </c>
      <c r="AV30" s="817"/>
      <c r="AW30" s="817"/>
      <c r="AX30" s="817"/>
      <c r="AY30" s="817"/>
      <c r="AZ30" s="818"/>
      <c r="BA30" s="818"/>
      <c r="BB30" s="818"/>
      <c r="BC30" s="818"/>
      <c r="BD30" s="818"/>
      <c r="BE30" s="819"/>
      <c r="BF30" s="819"/>
      <c r="BG30" s="819"/>
      <c r="BH30" s="819"/>
      <c r="BI30" s="820"/>
      <c r="BJ30" s="348"/>
      <c r="BK30" s="348"/>
      <c r="BL30" s="348"/>
      <c r="BM30" s="348"/>
      <c r="BN30" s="348"/>
      <c r="BO30" s="222"/>
      <c r="BP30" s="222"/>
      <c r="BQ30" s="219">
        <v>24</v>
      </c>
      <c r="BR30" s="220"/>
      <c r="BS30" s="769"/>
      <c r="BT30" s="770"/>
      <c r="BU30" s="770"/>
      <c r="BV30" s="770"/>
      <c r="BW30" s="770"/>
      <c r="BX30" s="770"/>
      <c r="BY30" s="770"/>
      <c r="BZ30" s="770"/>
      <c r="CA30" s="770"/>
      <c r="CB30" s="770"/>
      <c r="CC30" s="770"/>
      <c r="CD30" s="770"/>
      <c r="CE30" s="770"/>
      <c r="CF30" s="770"/>
      <c r="CG30" s="771"/>
      <c r="CH30" s="772"/>
      <c r="CI30" s="773"/>
      <c r="CJ30" s="773"/>
      <c r="CK30" s="773"/>
      <c r="CL30" s="774"/>
      <c r="CM30" s="772"/>
      <c r="CN30" s="773"/>
      <c r="CO30" s="773"/>
      <c r="CP30" s="773"/>
      <c r="CQ30" s="774"/>
      <c r="CR30" s="772"/>
      <c r="CS30" s="773"/>
      <c r="CT30" s="773"/>
      <c r="CU30" s="773"/>
      <c r="CV30" s="774"/>
      <c r="CW30" s="772"/>
      <c r="CX30" s="773"/>
      <c r="CY30" s="773"/>
      <c r="CZ30" s="773"/>
      <c r="DA30" s="774"/>
      <c r="DB30" s="772"/>
      <c r="DC30" s="773"/>
      <c r="DD30" s="773"/>
      <c r="DE30" s="773"/>
      <c r="DF30" s="774"/>
      <c r="DG30" s="772"/>
      <c r="DH30" s="773"/>
      <c r="DI30" s="773"/>
      <c r="DJ30" s="773"/>
      <c r="DK30" s="774"/>
      <c r="DL30" s="772"/>
      <c r="DM30" s="773"/>
      <c r="DN30" s="773"/>
      <c r="DO30" s="773"/>
      <c r="DP30" s="774"/>
      <c r="DQ30" s="772"/>
      <c r="DR30" s="773"/>
      <c r="DS30" s="773"/>
      <c r="DT30" s="773"/>
      <c r="DU30" s="774"/>
      <c r="DV30" s="769"/>
      <c r="DW30" s="770"/>
      <c r="DX30" s="770"/>
      <c r="DY30" s="770"/>
      <c r="DZ30" s="775"/>
      <c r="EA30" s="212"/>
    </row>
    <row r="31" spans="1:131" ht="26.25" customHeight="1" x14ac:dyDescent="0.2">
      <c r="A31" s="223">
        <v>4</v>
      </c>
      <c r="B31" s="736"/>
      <c r="C31" s="737"/>
      <c r="D31" s="737"/>
      <c r="E31" s="737"/>
      <c r="F31" s="737"/>
      <c r="G31" s="737"/>
      <c r="H31" s="737"/>
      <c r="I31" s="737"/>
      <c r="J31" s="737"/>
      <c r="K31" s="737"/>
      <c r="L31" s="737"/>
      <c r="M31" s="737"/>
      <c r="N31" s="737"/>
      <c r="O31" s="737"/>
      <c r="P31" s="738"/>
      <c r="Q31" s="739"/>
      <c r="R31" s="740"/>
      <c r="S31" s="740"/>
      <c r="T31" s="740"/>
      <c r="U31" s="740"/>
      <c r="V31" s="740"/>
      <c r="W31" s="740"/>
      <c r="X31" s="740"/>
      <c r="Y31" s="740"/>
      <c r="Z31" s="740"/>
      <c r="AA31" s="740"/>
      <c r="AB31" s="740"/>
      <c r="AC31" s="740"/>
      <c r="AD31" s="740"/>
      <c r="AE31" s="741"/>
      <c r="AF31" s="742"/>
      <c r="AG31" s="743"/>
      <c r="AH31" s="743"/>
      <c r="AI31" s="743"/>
      <c r="AJ31" s="744"/>
      <c r="AK31" s="821"/>
      <c r="AL31" s="817"/>
      <c r="AM31" s="817"/>
      <c r="AN31" s="817"/>
      <c r="AO31" s="817"/>
      <c r="AP31" s="817"/>
      <c r="AQ31" s="817"/>
      <c r="AR31" s="817"/>
      <c r="AS31" s="817"/>
      <c r="AT31" s="817"/>
      <c r="AU31" s="817"/>
      <c r="AV31" s="817"/>
      <c r="AW31" s="817"/>
      <c r="AX31" s="817"/>
      <c r="AY31" s="817"/>
      <c r="AZ31" s="818"/>
      <c r="BA31" s="818"/>
      <c r="BB31" s="818"/>
      <c r="BC31" s="818"/>
      <c r="BD31" s="818"/>
      <c r="BE31" s="819"/>
      <c r="BF31" s="819"/>
      <c r="BG31" s="819"/>
      <c r="BH31" s="819"/>
      <c r="BI31" s="820"/>
      <c r="BJ31" s="348"/>
      <c r="BK31" s="348"/>
      <c r="BL31" s="348"/>
      <c r="BM31" s="348"/>
      <c r="BN31" s="348"/>
      <c r="BO31" s="222"/>
      <c r="BP31" s="222"/>
      <c r="BQ31" s="219">
        <v>25</v>
      </c>
      <c r="BR31" s="220"/>
      <c r="BS31" s="769"/>
      <c r="BT31" s="770"/>
      <c r="BU31" s="770"/>
      <c r="BV31" s="770"/>
      <c r="BW31" s="770"/>
      <c r="BX31" s="770"/>
      <c r="BY31" s="770"/>
      <c r="BZ31" s="770"/>
      <c r="CA31" s="770"/>
      <c r="CB31" s="770"/>
      <c r="CC31" s="770"/>
      <c r="CD31" s="770"/>
      <c r="CE31" s="770"/>
      <c r="CF31" s="770"/>
      <c r="CG31" s="771"/>
      <c r="CH31" s="772"/>
      <c r="CI31" s="773"/>
      <c r="CJ31" s="773"/>
      <c r="CK31" s="773"/>
      <c r="CL31" s="774"/>
      <c r="CM31" s="772"/>
      <c r="CN31" s="773"/>
      <c r="CO31" s="773"/>
      <c r="CP31" s="773"/>
      <c r="CQ31" s="774"/>
      <c r="CR31" s="772"/>
      <c r="CS31" s="773"/>
      <c r="CT31" s="773"/>
      <c r="CU31" s="773"/>
      <c r="CV31" s="774"/>
      <c r="CW31" s="772"/>
      <c r="CX31" s="773"/>
      <c r="CY31" s="773"/>
      <c r="CZ31" s="773"/>
      <c r="DA31" s="774"/>
      <c r="DB31" s="772"/>
      <c r="DC31" s="773"/>
      <c r="DD31" s="773"/>
      <c r="DE31" s="773"/>
      <c r="DF31" s="774"/>
      <c r="DG31" s="772"/>
      <c r="DH31" s="773"/>
      <c r="DI31" s="773"/>
      <c r="DJ31" s="773"/>
      <c r="DK31" s="774"/>
      <c r="DL31" s="772"/>
      <c r="DM31" s="773"/>
      <c r="DN31" s="773"/>
      <c r="DO31" s="773"/>
      <c r="DP31" s="774"/>
      <c r="DQ31" s="772"/>
      <c r="DR31" s="773"/>
      <c r="DS31" s="773"/>
      <c r="DT31" s="773"/>
      <c r="DU31" s="774"/>
      <c r="DV31" s="769"/>
      <c r="DW31" s="770"/>
      <c r="DX31" s="770"/>
      <c r="DY31" s="770"/>
      <c r="DZ31" s="775"/>
      <c r="EA31" s="212"/>
    </row>
    <row r="32" spans="1:131" ht="26.25" customHeight="1" x14ac:dyDescent="0.2">
      <c r="A32" s="223">
        <v>5</v>
      </c>
      <c r="B32" s="736"/>
      <c r="C32" s="737"/>
      <c r="D32" s="737"/>
      <c r="E32" s="737"/>
      <c r="F32" s="737"/>
      <c r="G32" s="737"/>
      <c r="H32" s="737"/>
      <c r="I32" s="737"/>
      <c r="J32" s="737"/>
      <c r="K32" s="737"/>
      <c r="L32" s="737"/>
      <c r="M32" s="737"/>
      <c r="N32" s="737"/>
      <c r="O32" s="737"/>
      <c r="P32" s="738"/>
      <c r="Q32" s="739"/>
      <c r="R32" s="740"/>
      <c r="S32" s="740"/>
      <c r="T32" s="740"/>
      <c r="U32" s="740"/>
      <c r="V32" s="740"/>
      <c r="W32" s="740"/>
      <c r="X32" s="740"/>
      <c r="Y32" s="740"/>
      <c r="Z32" s="740"/>
      <c r="AA32" s="740"/>
      <c r="AB32" s="740"/>
      <c r="AC32" s="740"/>
      <c r="AD32" s="740"/>
      <c r="AE32" s="741"/>
      <c r="AF32" s="742"/>
      <c r="AG32" s="743"/>
      <c r="AH32" s="743"/>
      <c r="AI32" s="743"/>
      <c r="AJ32" s="744"/>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348"/>
      <c r="BK32" s="348"/>
      <c r="BL32" s="348"/>
      <c r="BM32" s="348"/>
      <c r="BN32" s="348"/>
      <c r="BO32" s="222"/>
      <c r="BP32" s="222"/>
      <c r="BQ32" s="219">
        <v>26</v>
      </c>
      <c r="BR32" s="220"/>
      <c r="BS32" s="769"/>
      <c r="BT32" s="770"/>
      <c r="BU32" s="770"/>
      <c r="BV32" s="770"/>
      <c r="BW32" s="770"/>
      <c r="BX32" s="770"/>
      <c r="BY32" s="770"/>
      <c r="BZ32" s="770"/>
      <c r="CA32" s="770"/>
      <c r="CB32" s="770"/>
      <c r="CC32" s="770"/>
      <c r="CD32" s="770"/>
      <c r="CE32" s="770"/>
      <c r="CF32" s="770"/>
      <c r="CG32" s="771"/>
      <c r="CH32" s="772"/>
      <c r="CI32" s="773"/>
      <c r="CJ32" s="773"/>
      <c r="CK32" s="773"/>
      <c r="CL32" s="774"/>
      <c r="CM32" s="772"/>
      <c r="CN32" s="773"/>
      <c r="CO32" s="773"/>
      <c r="CP32" s="773"/>
      <c r="CQ32" s="774"/>
      <c r="CR32" s="772"/>
      <c r="CS32" s="773"/>
      <c r="CT32" s="773"/>
      <c r="CU32" s="773"/>
      <c r="CV32" s="774"/>
      <c r="CW32" s="772"/>
      <c r="CX32" s="773"/>
      <c r="CY32" s="773"/>
      <c r="CZ32" s="773"/>
      <c r="DA32" s="774"/>
      <c r="DB32" s="772"/>
      <c r="DC32" s="773"/>
      <c r="DD32" s="773"/>
      <c r="DE32" s="773"/>
      <c r="DF32" s="774"/>
      <c r="DG32" s="772"/>
      <c r="DH32" s="773"/>
      <c r="DI32" s="773"/>
      <c r="DJ32" s="773"/>
      <c r="DK32" s="774"/>
      <c r="DL32" s="772"/>
      <c r="DM32" s="773"/>
      <c r="DN32" s="773"/>
      <c r="DO32" s="773"/>
      <c r="DP32" s="774"/>
      <c r="DQ32" s="772"/>
      <c r="DR32" s="773"/>
      <c r="DS32" s="773"/>
      <c r="DT32" s="773"/>
      <c r="DU32" s="774"/>
      <c r="DV32" s="769"/>
      <c r="DW32" s="770"/>
      <c r="DX32" s="770"/>
      <c r="DY32" s="770"/>
      <c r="DZ32" s="775"/>
      <c r="EA32" s="212"/>
    </row>
    <row r="33" spans="1:131" ht="26.25" customHeight="1" x14ac:dyDescent="0.2">
      <c r="A33" s="223">
        <v>6</v>
      </c>
      <c r="B33" s="736"/>
      <c r="C33" s="737"/>
      <c r="D33" s="737"/>
      <c r="E33" s="737"/>
      <c r="F33" s="737"/>
      <c r="G33" s="737"/>
      <c r="H33" s="737"/>
      <c r="I33" s="737"/>
      <c r="J33" s="737"/>
      <c r="K33" s="737"/>
      <c r="L33" s="737"/>
      <c r="M33" s="737"/>
      <c r="N33" s="737"/>
      <c r="O33" s="737"/>
      <c r="P33" s="738"/>
      <c r="Q33" s="739"/>
      <c r="R33" s="740"/>
      <c r="S33" s="740"/>
      <c r="T33" s="740"/>
      <c r="U33" s="740"/>
      <c r="V33" s="740"/>
      <c r="W33" s="740"/>
      <c r="X33" s="740"/>
      <c r="Y33" s="740"/>
      <c r="Z33" s="740"/>
      <c r="AA33" s="740"/>
      <c r="AB33" s="740"/>
      <c r="AC33" s="740"/>
      <c r="AD33" s="740"/>
      <c r="AE33" s="741"/>
      <c r="AF33" s="742"/>
      <c r="AG33" s="743"/>
      <c r="AH33" s="743"/>
      <c r="AI33" s="743"/>
      <c r="AJ33" s="744"/>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348"/>
      <c r="BK33" s="348"/>
      <c r="BL33" s="348"/>
      <c r="BM33" s="348"/>
      <c r="BN33" s="348"/>
      <c r="BO33" s="222"/>
      <c r="BP33" s="222"/>
      <c r="BQ33" s="219">
        <v>27</v>
      </c>
      <c r="BR33" s="220"/>
      <c r="BS33" s="769"/>
      <c r="BT33" s="770"/>
      <c r="BU33" s="770"/>
      <c r="BV33" s="770"/>
      <c r="BW33" s="770"/>
      <c r="BX33" s="770"/>
      <c r="BY33" s="770"/>
      <c r="BZ33" s="770"/>
      <c r="CA33" s="770"/>
      <c r="CB33" s="770"/>
      <c r="CC33" s="770"/>
      <c r="CD33" s="770"/>
      <c r="CE33" s="770"/>
      <c r="CF33" s="770"/>
      <c r="CG33" s="771"/>
      <c r="CH33" s="772"/>
      <c r="CI33" s="773"/>
      <c r="CJ33" s="773"/>
      <c r="CK33" s="773"/>
      <c r="CL33" s="774"/>
      <c r="CM33" s="772"/>
      <c r="CN33" s="773"/>
      <c r="CO33" s="773"/>
      <c r="CP33" s="773"/>
      <c r="CQ33" s="774"/>
      <c r="CR33" s="772"/>
      <c r="CS33" s="773"/>
      <c r="CT33" s="773"/>
      <c r="CU33" s="773"/>
      <c r="CV33" s="774"/>
      <c r="CW33" s="772"/>
      <c r="CX33" s="773"/>
      <c r="CY33" s="773"/>
      <c r="CZ33" s="773"/>
      <c r="DA33" s="774"/>
      <c r="DB33" s="772"/>
      <c r="DC33" s="773"/>
      <c r="DD33" s="773"/>
      <c r="DE33" s="773"/>
      <c r="DF33" s="774"/>
      <c r="DG33" s="772"/>
      <c r="DH33" s="773"/>
      <c r="DI33" s="773"/>
      <c r="DJ33" s="773"/>
      <c r="DK33" s="774"/>
      <c r="DL33" s="772"/>
      <c r="DM33" s="773"/>
      <c r="DN33" s="773"/>
      <c r="DO33" s="773"/>
      <c r="DP33" s="774"/>
      <c r="DQ33" s="772"/>
      <c r="DR33" s="773"/>
      <c r="DS33" s="773"/>
      <c r="DT33" s="773"/>
      <c r="DU33" s="774"/>
      <c r="DV33" s="769"/>
      <c r="DW33" s="770"/>
      <c r="DX33" s="770"/>
      <c r="DY33" s="770"/>
      <c r="DZ33" s="775"/>
      <c r="EA33" s="212"/>
    </row>
    <row r="34" spans="1:131" ht="26.25" customHeight="1" x14ac:dyDescent="0.2">
      <c r="A34" s="223">
        <v>7</v>
      </c>
      <c r="B34" s="736"/>
      <c r="C34" s="737"/>
      <c r="D34" s="737"/>
      <c r="E34" s="737"/>
      <c r="F34" s="737"/>
      <c r="G34" s="737"/>
      <c r="H34" s="737"/>
      <c r="I34" s="737"/>
      <c r="J34" s="737"/>
      <c r="K34" s="737"/>
      <c r="L34" s="737"/>
      <c r="M34" s="737"/>
      <c r="N34" s="737"/>
      <c r="O34" s="737"/>
      <c r="P34" s="738"/>
      <c r="Q34" s="739"/>
      <c r="R34" s="740"/>
      <c r="S34" s="740"/>
      <c r="T34" s="740"/>
      <c r="U34" s="740"/>
      <c r="V34" s="740"/>
      <c r="W34" s="740"/>
      <c r="X34" s="740"/>
      <c r="Y34" s="740"/>
      <c r="Z34" s="740"/>
      <c r="AA34" s="740"/>
      <c r="AB34" s="740"/>
      <c r="AC34" s="740"/>
      <c r="AD34" s="740"/>
      <c r="AE34" s="741"/>
      <c r="AF34" s="742"/>
      <c r="AG34" s="743"/>
      <c r="AH34" s="743"/>
      <c r="AI34" s="743"/>
      <c r="AJ34" s="744"/>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348"/>
      <c r="BK34" s="348"/>
      <c r="BL34" s="348"/>
      <c r="BM34" s="348"/>
      <c r="BN34" s="348"/>
      <c r="BO34" s="222"/>
      <c r="BP34" s="222"/>
      <c r="BQ34" s="219">
        <v>28</v>
      </c>
      <c r="BR34" s="220"/>
      <c r="BS34" s="769"/>
      <c r="BT34" s="770"/>
      <c r="BU34" s="770"/>
      <c r="BV34" s="770"/>
      <c r="BW34" s="770"/>
      <c r="BX34" s="770"/>
      <c r="BY34" s="770"/>
      <c r="BZ34" s="770"/>
      <c r="CA34" s="770"/>
      <c r="CB34" s="770"/>
      <c r="CC34" s="770"/>
      <c r="CD34" s="770"/>
      <c r="CE34" s="770"/>
      <c r="CF34" s="770"/>
      <c r="CG34" s="771"/>
      <c r="CH34" s="772"/>
      <c r="CI34" s="773"/>
      <c r="CJ34" s="773"/>
      <c r="CK34" s="773"/>
      <c r="CL34" s="774"/>
      <c r="CM34" s="772"/>
      <c r="CN34" s="773"/>
      <c r="CO34" s="773"/>
      <c r="CP34" s="773"/>
      <c r="CQ34" s="774"/>
      <c r="CR34" s="772"/>
      <c r="CS34" s="773"/>
      <c r="CT34" s="773"/>
      <c r="CU34" s="773"/>
      <c r="CV34" s="774"/>
      <c r="CW34" s="772"/>
      <c r="CX34" s="773"/>
      <c r="CY34" s="773"/>
      <c r="CZ34" s="773"/>
      <c r="DA34" s="774"/>
      <c r="DB34" s="772"/>
      <c r="DC34" s="773"/>
      <c r="DD34" s="773"/>
      <c r="DE34" s="773"/>
      <c r="DF34" s="774"/>
      <c r="DG34" s="772"/>
      <c r="DH34" s="773"/>
      <c r="DI34" s="773"/>
      <c r="DJ34" s="773"/>
      <c r="DK34" s="774"/>
      <c r="DL34" s="772"/>
      <c r="DM34" s="773"/>
      <c r="DN34" s="773"/>
      <c r="DO34" s="773"/>
      <c r="DP34" s="774"/>
      <c r="DQ34" s="772"/>
      <c r="DR34" s="773"/>
      <c r="DS34" s="773"/>
      <c r="DT34" s="773"/>
      <c r="DU34" s="774"/>
      <c r="DV34" s="769"/>
      <c r="DW34" s="770"/>
      <c r="DX34" s="770"/>
      <c r="DY34" s="770"/>
      <c r="DZ34" s="775"/>
      <c r="EA34" s="212"/>
    </row>
    <row r="35" spans="1:131" ht="26.25" customHeight="1" x14ac:dyDescent="0.2">
      <c r="A35" s="223">
        <v>8</v>
      </c>
      <c r="B35" s="736"/>
      <c r="C35" s="737"/>
      <c r="D35" s="737"/>
      <c r="E35" s="737"/>
      <c r="F35" s="737"/>
      <c r="G35" s="737"/>
      <c r="H35" s="737"/>
      <c r="I35" s="737"/>
      <c r="J35" s="737"/>
      <c r="K35" s="737"/>
      <c r="L35" s="737"/>
      <c r="M35" s="737"/>
      <c r="N35" s="737"/>
      <c r="O35" s="737"/>
      <c r="P35" s="738"/>
      <c r="Q35" s="739"/>
      <c r="R35" s="740"/>
      <c r="S35" s="740"/>
      <c r="T35" s="740"/>
      <c r="U35" s="740"/>
      <c r="V35" s="740"/>
      <c r="W35" s="740"/>
      <c r="X35" s="740"/>
      <c r="Y35" s="740"/>
      <c r="Z35" s="740"/>
      <c r="AA35" s="740"/>
      <c r="AB35" s="740"/>
      <c r="AC35" s="740"/>
      <c r="AD35" s="740"/>
      <c r="AE35" s="741"/>
      <c r="AF35" s="742"/>
      <c r="AG35" s="743"/>
      <c r="AH35" s="743"/>
      <c r="AI35" s="743"/>
      <c r="AJ35" s="744"/>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348"/>
      <c r="BK35" s="348"/>
      <c r="BL35" s="348"/>
      <c r="BM35" s="348"/>
      <c r="BN35" s="348"/>
      <c r="BO35" s="222"/>
      <c r="BP35" s="222"/>
      <c r="BQ35" s="219">
        <v>29</v>
      </c>
      <c r="BR35" s="220"/>
      <c r="BS35" s="769"/>
      <c r="BT35" s="770"/>
      <c r="BU35" s="770"/>
      <c r="BV35" s="770"/>
      <c r="BW35" s="770"/>
      <c r="BX35" s="770"/>
      <c r="BY35" s="770"/>
      <c r="BZ35" s="770"/>
      <c r="CA35" s="770"/>
      <c r="CB35" s="770"/>
      <c r="CC35" s="770"/>
      <c r="CD35" s="770"/>
      <c r="CE35" s="770"/>
      <c r="CF35" s="770"/>
      <c r="CG35" s="771"/>
      <c r="CH35" s="772"/>
      <c r="CI35" s="773"/>
      <c r="CJ35" s="773"/>
      <c r="CK35" s="773"/>
      <c r="CL35" s="774"/>
      <c r="CM35" s="772"/>
      <c r="CN35" s="773"/>
      <c r="CO35" s="773"/>
      <c r="CP35" s="773"/>
      <c r="CQ35" s="774"/>
      <c r="CR35" s="772"/>
      <c r="CS35" s="773"/>
      <c r="CT35" s="773"/>
      <c r="CU35" s="773"/>
      <c r="CV35" s="774"/>
      <c r="CW35" s="772"/>
      <c r="CX35" s="773"/>
      <c r="CY35" s="773"/>
      <c r="CZ35" s="773"/>
      <c r="DA35" s="774"/>
      <c r="DB35" s="772"/>
      <c r="DC35" s="773"/>
      <c r="DD35" s="773"/>
      <c r="DE35" s="773"/>
      <c r="DF35" s="774"/>
      <c r="DG35" s="772"/>
      <c r="DH35" s="773"/>
      <c r="DI35" s="773"/>
      <c r="DJ35" s="773"/>
      <c r="DK35" s="774"/>
      <c r="DL35" s="772"/>
      <c r="DM35" s="773"/>
      <c r="DN35" s="773"/>
      <c r="DO35" s="773"/>
      <c r="DP35" s="774"/>
      <c r="DQ35" s="772"/>
      <c r="DR35" s="773"/>
      <c r="DS35" s="773"/>
      <c r="DT35" s="773"/>
      <c r="DU35" s="774"/>
      <c r="DV35" s="769"/>
      <c r="DW35" s="770"/>
      <c r="DX35" s="770"/>
      <c r="DY35" s="770"/>
      <c r="DZ35" s="775"/>
      <c r="EA35" s="212"/>
    </row>
    <row r="36" spans="1:131" ht="26.25" customHeight="1" x14ac:dyDescent="0.2">
      <c r="A36" s="223">
        <v>9</v>
      </c>
      <c r="B36" s="736"/>
      <c r="C36" s="737"/>
      <c r="D36" s="737"/>
      <c r="E36" s="737"/>
      <c r="F36" s="737"/>
      <c r="G36" s="737"/>
      <c r="H36" s="737"/>
      <c r="I36" s="737"/>
      <c r="J36" s="737"/>
      <c r="K36" s="737"/>
      <c r="L36" s="737"/>
      <c r="M36" s="737"/>
      <c r="N36" s="737"/>
      <c r="O36" s="737"/>
      <c r="P36" s="738"/>
      <c r="Q36" s="739"/>
      <c r="R36" s="740"/>
      <c r="S36" s="740"/>
      <c r="T36" s="740"/>
      <c r="U36" s="740"/>
      <c r="V36" s="740"/>
      <c r="W36" s="740"/>
      <c r="X36" s="740"/>
      <c r="Y36" s="740"/>
      <c r="Z36" s="740"/>
      <c r="AA36" s="740"/>
      <c r="AB36" s="740"/>
      <c r="AC36" s="740"/>
      <c r="AD36" s="740"/>
      <c r="AE36" s="741"/>
      <c r="AF36" s="742"/>
      <c r="AG36" s="743"/>
      <c r="AH36" s="743"/>
      <c r="AI36" s="743"/>
      <c r="AJ36" s="744"/>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348"/>
      <c r="BK36" s="348"/>
      <c r="BL36" s="348"/>
      <c r="BM36" s="348"/>
      <c r="BN36" s="348"/>
      <c r="BO36" s="222"/>
      <c r="BP36" s="222"/>
      <c r="BQ36" s="219">
        <v>30</v>
      </c>
      <c r="BR36" s="220"/>
      <c r="BS36" s="769"/>
      <c r="BT36" s="770"/>
      <c r="BU36" s="770"/>
      <c r="BV36" s="770"/>
      <c r="BW36" s="770"/>
      <c r="BX36" s="770"/>
      <c r="BY36" s="770"/>
      <c r="BZ36" s="770"/>
      <c r="CA36" s="770"/>
      <c r="CB36" s="770"/>
      <c r="CC36" s="770"/>
      <c r="CD36" s="770"/>
      <c r="CE36" s="770"/>
      <c r="CF36" s="770"/>
      <c r="CG36" s="771"/>
      <c r="CH36" s="772"/>
      <c r="CI36" s="773"/>
      <c r="CJ36" s="773"/>
      <c r="CK36" s="773"/>
      <c r="CL36" s="774"/>
      <c r="CM36" s="772"/>
      <c r="CN36" s="773"/>
      <c r="CO36" s="773"/>
      <c r="CP36" s="773"/>
      <c r="CQ36" s="774"/>
      <c r="CR36" s="772"/>
      <c r="CS36" s="773"/>
      <c r="CT36" s="773"/>
      <c r="CU36" s="773"/>
      <c r="CV36" s="774"/>
      <c r="CW36" s="772"/>
      <c r="CX36" s="773"/>
      <c r="CY36" s="773"/>
      <c r="CZ36" s="773"/>
      <c r="DA36" s="774"/>
      <c r="DB36" s="772"/>
      <c r="DC36" s="773"/>
      <c r="DD36" s="773"/>
      <c r="DE36" s="773"/>
      <c r="DF36" s="774"/>
      <c r="DG36" s="772"/>
      <c r="DH36" s="773"/>
      <c r="DI36" s="773"/>
      <c r="DJ36" s="773"/>
      <c r="DK36" s="774"/>
      <c r="DL36" s="772"/>
      <c r="DM36" s="773"/>
      <c r="DN36" s="773"/>
      <c r="DO36" s="773"/>
      <c r="DP36" s="774"/>
      <c r="DQ36" s="772"/>
      <c r="DR36" s="773"/>
      <c r="DS36" s="773"/>
      <c r="DT36" s="773"/>
      <c r="DU36" s="774"/>
      <c r="DV36" s="769"/>
      <c r="DW36" s="770"/>
      <c r="DX36" s="770"/>
      <c r="DY36" s="770"/>
      <c r="DZ36" s="775"/>
      <c r="EA36" s="212"/>
    </row>
    <row r="37" spans="1:131" ht="26.25" customHeight="1" x14ac:dyDescent="0.2">
      <c r="A37" s="223">
        <v>10</v>
      </c>
      <c r="B37" s="736"/>
      <c r="C37" s="737"/>
      <c r="D37" s="737"/>
      <c r="E37" s="737"/>
      <c r="F37" s="737"/>
      <c r="G37" s="737"/>
      <c r="H37" s="737"/>
      <c r="I37" s="737"/>
      <c r="J37" s="737"/>
      <c r="K37" s="737"/>
      <c r="L37" s="737"/>
      <c r="M37" s="737"/>
      <c r="N37" s="737"/>
      <c r="O37" s="737"/>
      <c r="P37" s="738"/>
      <c r="Q37" s="739"/>
      <c r="R37" s="740"/>
      <c r="S37" s="740"/>
      <c r="T37" s="740"/>
      <c r="U37" s="740"/>
      <c r="V37" s="740"/>
      <c r="W37" s="740"/>
      <c r="X37" s="740"/>
      <c r="Y37" s="740"/>
      <c r="Z37" s="740"/>
      <c r="AA37" s="740"/>
      <c r="AB37" s="740"/>
      <c r="AC37" s="740"/>
      <c r="AD37" s="740"/>
      <c r="AE37" s="741"/>
      <c r="AF37" s="742"/>
      <c r="AG37" s="743"/>
      <c r="AH37" s="743"/>
      <c r="AI37" s="743"/>
      <c r="AJ37" s="744"/>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348"/>
      <c r="BK37" s="348"/>
      <c r="BL37" s="348"/>
      <c r="BM37" s="348"/>
      <c r="BN37" s="348"/>
      <c r="BO37" s="222"/>
      <c r="BP37" s="222"/>
      <c r="BQ37" s="219">
        <v>31</v>
      </c>
      <c r="BR37" s="220"/>
      <c r="BS37" s="769"/>
      <c r="BT37" s="770"/>
      <c r="BU37" s="770"/>
      <c r="BV37" s="770"/>
      <c r="BW37" s="770"/>
      <c r="BX37" s="770"/>
      <c r="BY37" s="770"/>
      <c r="BZ37" s="770"/>
      <c r="CA37" s="770"/>
      <c r="CB37" s="770"/>
      <c r="CC37" s="770"/>
      <c r="CD37" s="770"/>
      <c r="CE37" s="770"/>
      <c r="CF37" s="770"/>
      <c r="CG37" s="771"/>
      <c r="CH37" s="772"/>
      <c r="CI37" s="773"/>
      <c r="CJ37" s="773"/>
      <c r="CK37" s="773"/>
      <c r="CL37" s="774"/>
      <c r="CM37" s="772"/>
      <c r="CN37" s="773"/>
      <c r="CO37" s="773"/>
      <c r="CP37" s="773"/>
      <c r="CQ37" s="774"/>
      <c r="CR37" s="772"/>
      <c r="CS37" s="773"/>
      <c r="CT37" s="773"/>
      <c r="CU37" s="773"/>
      <c r="CV37" s="774"/>
      <c r="CW37" s="772"/>
      <c r="CX37" s="773"/>
      <c r="CY37" s="773"/>
      <c r="CZ37" s="773"/>
      <c r="DA37" s="774"/>
      <c r="DB37" s="772"/>
      <c r="DC37" s="773"/>
      <c r="DD37" s="773"/>
      <c r="DE37" s="773"/>
      <c r="DF37" s="774"/>
      <c r="DG37" s="772"/>
      <c r="DH37" s="773"/>
      <c r="DI37" s="773"/>
      <c r="DJ37" s="773"/>
      <c r="DK37" s="774"/>
      <c r="DL37" s="772"/>
      <c r="DM37" s="773"/>
      <c r="DN37" s="773"/>
      <c r="DO37" s="773"/>
      <c r="DP37" s="774"/>
      <c r="DQ37" s="772"/>
      <c r="DR37" s="773"/>
      <c r="DS37" s="773"/>
      <c r="DT37" s="773"/>
      <c r="DU37" s="774"/>
      <c r="DV37" s="769"/>
      <c r="DW37" s="770"/>
      <c r="DX37" s="770"/>
      <c r="DY37" s="770"/>
      <c r="DZ37" s="775"/>
      <c r="EA37" s="212"/>
    </row>
    <row r="38" spans="1:131" ht="26.25" customHeight="1" x14ac:dyDescent="0.2">
      <c r="A38" s="223">
        <v>11</v>
      </c>
      <c r="B38" s="736"/>
      <c r="C38" s="737"/>
      <c r="D38" s="737"/>
      <c r="E38" s="737"/>
      <c r="F38" s="737"/>
      <c r="G38" s="737"/>
      <c r="H38" s="737"/>
      <c r="I38" s="737"/>
      <c r="J38" s="737"/>
      <c r="K38" s="737"/>
      <c r="L38" s="737"/>
      <c r="M38" s="737"/>
      <c r="N38" s="737"/>
      <c r="O38" s="737"/>
      <c r="P38" s="738"/>
      <c r="Q38" s="739"/>
      <c r="R38" s="740"/>
      <c r="S38" s="740"/>
      <c r="T38" s="740"/>
      <c r="U38" s="740"/>
      <c r="V38" s="740"/>
      <c r="W38" s="740"/>
      <c r="X38" s="740"/>
      <c r="Y38" s="740"/>
      <c r="Z38" s="740"/>
      <c r="AA38" s="740"/>
      <c r="AB38" s="740"/>
      <c r="AC38" s="740"/>
      <c r="AD38" s="740"/>
      <c r="AE38" s="741"/>
      <c r="AF38" s="742"/>
      <c r="AG38" s="743"/>
      <c r="AH38" s="743"/>
      <c r="AI38" s="743"/>
      <c r="AJ38" s="744"/>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348"/>
      <c r="BK38" s="348"/>
      <c r="BL38" s="348"/>
      <c r="BM38" s="348"/>
      <c r="BN38" s="348"/>
      <c r="BO38" s="222"/>
      <c r="BP38" s="222"/>
      <c r="BQ38" s="219">
        <v>32</v>
      </c>
      <c r="BR38" s="220"/>
      <c r="BS38" s="769"/>
      <c r="BT38" s="770"/>
      <c r="BU38" s="770"/>
      <c r="BV38" s="770"/>
      <c r="BW38" s="770"/>
      <c r="BX38" s="770"/>
      <c r="BY38" s="770"/>
      <c r="BZ38" s="770"/>
      <c r="CA38" s="770"/>
      <c r="CB38" s="770"/>
      <c r="CC38" s="770"/>
      <c r="CD38" s="770"/>
      <c r="CE38" s="770"/>
      <c r="CF38" s="770"/>
      <c r="CG38" s="771"/>
      <c r="CH38" s="772"/>
      <c r="CI38" s="773"/>
      <c r="CJ38" s="773"/>
      <c r="CK38" s="773"/>
      <c r="CL38" s="774"/>
      <c r="CM38" s="772"/>
      <c r="CN38" s="773"/>
      <c r="CO38" s="773"/>
      <c r="CP38" s="773"/>
      <c r="CQ38" s="774"/>
      <c r="CR38" s="772"/>
      <c r="CS38" s="773"/>
      <c r="CT38" s="773"/>
      <c r="CU38" s="773"/>
      <c r="CV38" s="774"/>
      <c r="CW38" s="772"/>
      <c r="CX38" s="773"/>
      <c r="CY38" s="773"/>
      <c r="CZ38" s="773"/>
      <c r="DA38" s="774"/>
      <c r="DB38" s="772"/>
      <c r="DC38" s="773"/>
      <c r="DD38" s="773"/>
      <c r="DE38" s="773"/>
      <c r="DF38" s="774"/>
      <c r="DG38" s="772"/>
      <c r="DH38" s="773"/>
      <c r="DI38" s="773"/>
      <c r="DJ38" s="773"/>
      <c r="DK38" s="774"/>
      <c r="DL38" s="772"/>
      <c r="DM38" s="773"/>
      <c r="DN38" s="773"/>
      <c r="DO38" s="773"/>
      <c r="DP38" s="774"/>
      <c r="DQ38" s="772"/>
      <c r="DR38" s="773"/>
      <c r="DS38" s="773"/>
      <c r="DT38" s="773"/>
      <c r="DU38" s="774"/>
      <c r="DV38" s="769"/>
      <c r="DW38" s="770"/>
      <c r="DX38" s="770"/>
      <c r="DY38" s="770"/>
      <c r="DZ38" s="775"/>
      <c r="EA38" s="212"/>
    </row>
    <row r="39" spans="1:131" ht="26.25" customHeight="1" x14ac:dyDescent="0.2">
      <c r="A39" s="223">
        <v>12</v>
      </c>
      <c r="B39" s="736"/>
      <c r="C39" s="737"/>
      <c r="D39" s="737"/>
      <c r="E39" s="737"/>
      <c r="F39" s="737"/>
      <c r="G39" s="737"/>
      <c r="H39" s="737"/>
      <c r="I39" s="737"/>
      <c r="J39" s="737"/>
      <c r="K39" s="737"/>
      <c r="L39" s="737"/>
      <c r="M39" s="737"/>
      <c r="N39" s="737"/>
      <c r="O39" s="737"/>
      <c r="P39" s="738"/>
      <c r="Q39" s="739"/>
      <c r="R39" s="740"/>
      <c r="S39" s="740"/>
      <c r="T39" s="740"/>
      <c r="U39" s="740"/>
      <c r="V39" s="740"/>
      <c r="W39" s="740"/>
      <c r="X39" s="740"/>
      <c r="Y39" s="740"/>
      <c r="Z39" s="740"/>
      <c r="AA39" s="740"/>
      <c r="AB39" s="740"/>
      <c r="AC39" s="740"/>
      <c r="AD39" s="740"/>
      <c r="AE39" s="741"/>
      <c r="AF39" s="742"/>
      <c r="AG39" s="743"/>
      <c r="AH39" s="743"/>
      <c r="AI39" s="743"/>
      <c r="AJ39" s="744"/>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348"/>
      <c r="BK39" s="348"/>
      <c r="BL39" s="348"/>
      <c r="BM39" s="348"/>
      <c r="BN39" s="348"/>
      <c r="BO39" s="222"/>
      <c r="BP39" s="222"/>
      <c r="BQ39" s="219">
        <v>33</v>
      </c>
      <c r="BR39" s="220"/>
      <c r="BS39" s="769"/>
      <c r="BT39" s="770"/>
      <c r="BU39" s="770"/>
      <c r="BV39" s="770"/>
      <c r="BW39" s="770"/>
      <c r="BX39" s="770"/>
      <c r="BY39" s="770"/>
      <c r="BZ39" s="770"/>
      <c r="CA39" s="770"/>
      <c r="CB39" s="770"/>
      <c r="CC39" s="770"/>
      <c r="CD39" s="770"/>
      <c r="CE39" s="770"/>
      <c r="CF39" s="770"/>
      <c r="CG39" s="771"/>
      <c r="CH39" s="772"/>
      <c r="CI39" s="773"/>
      <c r="CJ39" s="773"/>
      <c r="CK39" s="773"/>
      <c r="CL39" s="774"/>
      <c r="CM39" s="772"/>
      <c r="CN39" s="773"/>
      <c r="CO39" s="773"/>
      <c r="CP39" s="773"/>
      <c r="CQ39" s="774"/>
      <c r="CR39" s="772"/>
      <c r="CS39" s="773"/>
      <c r="CT39" s="773"/>
      <c r="CU39" s="773"/>
      <c r="CV39" s="774"/>
      <c r="CW39" s="772"/>
      <c r="CX39" s="773"/>
      <c r="CY39" s="773"/>
      <c r="CZ39" s="773"/>
      <c r="DA39" s="774"/>
      <c r="DB39" s="772"/>
      <c r="DC39" s="773"/>
      <c r="DD39" s="773"/>
      <c r="DE39" s="773"/>
      <c r="DF39" s="774"/>
      <c r="DG39" s="772"/>
      <c r="DH39" s="773"/>
      <c r="DI39" s="773"/>
      <c r="DJ39" s="773"/>
      <c r="DK39" s="774"/>
      <c r="DL39" s="772"/>
      <c r="DM39" s="773"/>
      <c r="DN39" s="773"/>
      <c r="DO39" s="773"/>
      <c r="DP39" s="774"/>
      <c r="DQ39" s="772"/>
      <c r="DR39" s="773"/>
      <c r="DS39" s="773"/>
      <c r="DT39" s="773"/>
      <c r="DU39" s="774"/>
      <c r="DV39" s="769"/>
      <c r="DW39" s="770"/>
      <c r="DX39" s="770"/>
      <c r="DY39" s="770"/>
      <c r="DZ39" s="775"/>
      <c r="EA39" s="212"/>
    </row>
    <row r="40" spans="1:131" ht="26.25" customHeight="1" x14ac:dyDescent="0.2">
      <c r="A40" s="219">
        <v>13</v>
      </c>
      <c r="B40" s="736"/>
      <c r="C40" s="737"/>
      <c r="D40" s="737"/>
      <c r="E40" s="737"/>
      <c r="F40" s="737"/>
      <c r="G40" s="737"/>
      <c r="H40" s="737"/>
      <c r="I40" s="737"/>
      <c r="J40" s="737"/>
      <c r="K40" s="737"/>
      <c r="L40" s="737"/>
      <c r="M40" s="737"/>
      <c r="N40" s="737"/>
      <c r="O40" s="737"/>
      <c r="P40" s="738"/>
      <c r="Q40" s="739"/>
      <c r="R40" s="740"/>
      <c r="S40" s="740"/>
      <c r="T40" s="740"/>
      <c r="U40" s="740"/>
      <c r="V40" s="740"/>
      <c r="W40" s="740"/>
      <c r="X40" s="740"/>
      <c r="Y40" s="740"/>
      <c r="Z40" s="740"/>
      <c r="AA40" s="740"/>
      <c r="AB40" s="740"/>
      <c r="AC40" s="740"/>
      <c r="AD40" s="740"/>
      <c r="AE40" s="741"/>
      <c r="AF40" s="742"/>
      <c r="AG40" s="743"/>
      <c r="AH40" s="743"/>
      <c r="AI40" s="743"/>
      <c r="AJ40" s="744"/>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348"/>
      <c r="BK40" s="348"/>
      <c r="BL40" s="348"/>
      <c r="BM40" s="348"/>
      <c r="BN40" s="348"/>
      <c r="BO40" s="222"/>
      <c r="BP40" s="222"/>
      <c r="BQ40" s="219">
        <v>34</v>
      </c>
      <c r="BR40" s="220"/>
      <c r="BS40" s="769"/>
      <c r="BT40" s="770"/>
      <c r="BU40" s="770"/>
      <c r="BV40" s="770"/>
      <c r="BW40" s="770"/>
      <c r="BX40" s="770"/>
      <c r="BY40" s="770"/>
      <c r="BZ40" s="770"/>
      <c r="CA40" s="770"/>
      <c r="CB40" s="770"/>
      <c r="CC40" s="770"/>
      <c r="CD40" s="770"/>
      <c r="CE40" s="770"/>
      <c r="CF40" s="770"/>
      <c r="CG40" s="771"/>
      <c r="CH40" s="772"/>
      <c r="CI40" s="773"/>
      <c r="CJ40" s="773"/>
      <c r="CK40" s="773"/>
      <c r="CL40" s="774"/>
      <c r="CM40" s="772"/>
      <c r="CN40" s="773"/>
      <c r="CO40" s="773"/>
      <c r="CP40" s="773"/>
      <c r="CQ40" s="774"/>
      <c r="CR40" s="772"/>
      <c r="CS40" s="773"/>
      <c r="CT40" s="773"/>
      <c r="CU40" s="773"/>
      <c r="CV40" s="774"/>
      <c r="CW40" s="772"/>
      <c r="CX40" s="773"/>
      <c r="CY40" s="773"/>
      <c r="CZ40" s="773"/>
      <c r="DA40" s="774"/>
      <c r="DB40" s="772"/>
      <c r="DC40" s="773"/>
      <c r="DD40" s="773"/>
      <c r="DE40" s="773"/>
      <c r="DF40" s="774"/>
      <c r="DG40" s="772"/>
      <c r="DH40" s="773"/>
      <c r="DI40" s="773"/>
      <c r="DJ40" s="773"/>
      <c r="DK40" s="774"/>
      <c r="DL40" s="772"/>
      <c r="DM40" s="773"/>
      <c r="DN40" s="773"/>
      <c r="DO40" s="773"/>
      <c r="DP40" s="774"/>
      <c r="DQ40" s="772"/>
      <c r="DR40" s="773"/>
      <c r="DS40" s="773"/>
      <c r="DT40" s="773"/>
      <c r="DU40" s="774"/>
      <c r="DV40" s="769"/>
      <c r="DW40" s="770"/>
      <c r="DX40" s="770"/>
      <c r="DY40" s="770"/>
      <c r="DZ40" s="775"/>
      <c r="EA40" s="212"/>
    </row>
    <row r="41" spans="1:131" ht="26.25" customHeight="1" x14ac:dyDescent="0.2">
      <c r="A41" s="219">
        <v>14</v>
      </c>
      <c r="B41" s="736"/>
      <c r="C41" s="737"/>
      <c r="D41" s="737"/>
      <c r="E41" s="737"/>
      <c r="F41" s="737"/>
      <c r="G41" s="737"/>
      <c r="H41" s="737"/>
      <c r="I41" s="737"/>
      <c r="J41" s="737"/>
      <c r="K41" s="737"/>
      <c r="L41" s="737"/>
      <c r="M41" s="737"/>
      <c r="N41" s="737"/>
      <c r="O41" s="737"/>
      <c r="P41" s="738"/>
      <c r="Q41" s="739"/>
      <c r="R41" s="740"/>
      <c r="S41" s="740"/>
      <c r="T41" s="740"/>
      <c r="U41" s="740"/>
      <c r="V41" s="740"/>
      <c r="W41" s="740"/>
      <c r="X41" s="740"/>
      <c r="Y41" s="740"/>
      <c r="Z41" s="740"/>
      <c r="AA41" s="740"/>
      <c r="AB41" s="740"/>
      <c r="AC41" s="740"/>
      <c r="AD41" s="740"/>
      <c r="AE41" s="741"/>
      <c r="AF41" s="742"/>
      <c r="AG41" s="743"/>
      <c r="AH41" s="743"/>
      <c r="AI41" s="743"/>
      <c r="AJ41" s="744"/>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348"/>
      <c r="BK41" s="348"/>
      <c r="BL41" s="348"/>
      <c r="BM41" s="348"/>
      <c r="BN41" s="348"/>
      <c r="BO41" s="222"/>
      <c r="BP41" s="222"/>
      <c r="BQ41" s="219">
        <v>35</v>
      </c>
      <c r="BR41" s="220"/>
      <c r="BS41" s="769"/>
      <c r="BT41" s="770"/>
      <c r="BU41" s="770"/>
      <c r="BV41" s="770"/>
      <c r="BW41" s="770"/>
      <c r="BX41" s="770"/>
      <c r="BY41" s="770"/>
      <c r="BZ41" s="770"/>
      <c r="CA41" s="770"/>
      <c r="CB41" s="770"/>
      <c r="CC41" s="770"/>
      <c r="CD41" s="770"/>
      <c r="CE41" s="770"/>
      <c r="CF41" s="770"/>
      <c r="CG41" s="771"/>
      <c r="CH41" s="772"/>
      <c r="CI41" s="773"/>
      <c r="CJ41" s="773"/>
      <c r="CK41" s="773"/>
      <c r="CL41" s="774"/>
      <c r="CM41" s="772"/>
      <c r="CN41" s="773"/>
      <c r="CO41" s="773"/>
      <c r="CP41" s="773"/>
      <c r="CQ41" s="774"/>
      <c r="CR41" s="772"/>
      <c r="CS41" s="773"/>
      <c r="CT41" s="773"/>
      <c r="CU41" s="773"/>
      <c r="CV41" s="774"/>
      <c r="CW41" s="772"/>
      <c r="CX41" s="773"/>
      <c r="CY41" s="773"/>
      <c r="CZ41" s="773"/>
      <c r="DA41" s="774"/>
      <c r="DB41" s="772"/>
      <c r="DC41" s="773"/>
      <c r="DD41" s="773"/>
      <c r="DE41" s="773"/>
      <c r="DF41" s="774"/>
      <c r="DG41" s="772"/>
      <c r="DH41" s="773"/>
      <c r="DI41" s="773"/>
      <c r="DJ41" s="773"/>
      <c r="DK41" s="774"/>
      <c r="DL41" s="772"/>
      <c r="DM41" s="773"/>
      <c r="DN41" s="773"/>
      <c r="DO41" s="773"/>
      <c r="DP41" s="774"/>
      <c r="DQ41" s="772"/>
      <c r="DR41" s="773"/>
      <c r="DS41" s="773"/>
      <c r="DT41" s="773"/>
      <c r="DU41" s="774"/>
      <c r="DV41" s="769"/>
      <c r="DW41" s="770"/>
      <c r="DX41" s="770"/>
      <c r="DY41" s="770"/>
      <c r="DZ41" s="775"/>
      <c r="EA41" s="212"/>
    </row>
    <row r="42" spans="1:131" ht="26.25" customHeight="1" x14ac:dyDescent="0.2">
      <c r="A42" s="219">
        <v>15</v>
      </c>
      <c r="B42" s="736"/>
      <c r="C42" s="737"/>
      <c r="D42" s="737"/>
      <c r="E42" s="737"/>
      <c r="F42" s="737"/>
      <c r="G42" s="737"/>
      <c r="H42" s="737"/>
      <c r="I42" s="737"/>
      <c r="J42" s="737"/>
      <c r="K42" s="737"/>
      <c r="L42" s="737"/>
      <c r="M42" s="737"/>
      <c r="N42" s="737"/>
      <c r="O42" s="737"/>
      <c r="P42" s="738"/>
      <c r="Q42" s="739"/>
      <c r="R42" s="740"/>
      <c r="S42" s="740"/>
      <c r="T42" s="740"/>
      <c r="U42" s="740"/>
      <c r="V42" s="740"/>
      <c r="W42" s="740"/>
      <c r="X42" s="740"/>
      <c r="Y42" s="740"/>
      <c r="Z42" s="740"/>
      <c r="AA42" s="740"/>
      <c r="AB42" s="740"/>
      <c r="AC42" s="740"/>
      <c r="AD42" s="740"/>
      <c r="AE42" s="741"/>
      <c r="AF42" s="742"/>
      <c r="AG42" s="743"/>
      <c r="AH42" s="743"/>
      <c r="AI42" s="743"/>
      <c r="AJ42" s="744"/>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348"/>
      <c r="BK42" s="348"/>
      <c r="BL42" s="348"/>
      <c r="BM42" s="348"/>
      <c r="BN42" s="348"/>
      <c r="BO42" s="222"/>
      <c r="BP42" s="222"/>
      <c r="BQ42" s="219">
        <v>36</v>
      </c>
      <c r="BR42" s="220"/>
      <c r="BS42" s="769"/>
      <c r="BT42" s="770"/>
      <c r="BU42" s="770"/>
      <c r="BV42" s="770"/>
      <c r="BW42" s="770"/>
      <c r="BX42" s="770"/>
      <c r="BY42" s="770"/>
      <c r="BZ42" s="770"/>
      <c r="CA42" s="770"/>
      <c r="CB42" s="770"/>
      <c r="CC42" s="770"/>
      <c r="CD42" s="770"/>
      <c r="CE42" s="770"/>
      <c r="CF42" s="770"/>
      <c r="CG42" s="771"/>
      <c r="CH42" s="772"/>
      <c r="CI42" s="773"/>
      <c r="CJ42" s="773"/>
      <c r="CK42" s="773"/>
      <c r="CL42" s="774"/>
      <c r="CM42" s="772"/>
      <c r="CN42" s="773"/>
      <c r="CO42" s="773"/>
      <c r="CP42" s="773"/>
      <c r="CQ42" s="774"/>
      <c r="CR42" s="772"/>
      <c r="CS42" s="773"/>
      <c r="CT42" s="773"/>
      <c r="CU42" s="773"/>
      <c r="CV42" s="774"/>
      <c r="CW42" s="772"/>
      <c r="CX42" s="773"/>
      <c r="CY42" s="773"/>
      <c r="CZ42" s="773"/>
      <c r="DA42" s="774"/>
      <c r="DB42" s="772"/>
      <c r="DC42" s="773"/>
      <c r="DD42" s="773"/>
      <c r="DE42" s="773"/>
      <c r="DF42" s="774"/>
      <c r="DG42" s="772"/>
      <c r="DH42" s="773"/>
      <c r="DI42" s="773"/>
      <c r="DJ42" s="773"/>
      <c r="DK42" s="774"/>
      <c r="DL42" s="772"/>
      <c r="DM42" s="773"/>
      <c r="DN42" s="773"/>
      <c r="DO42" s="773"/>
      <c r="DP42" s="774"/>
      <c r="DQ42" s="772"/>
      <c r="DR42" s="773"/>
      <c r="DS42" s="773"/>
      <c r="DT42" s="773"/>
      <c r="DU42" s="774"/>
      <c r="DV42" s="769"/>
      <c r="DW42" s="770"/>
      <c r="DX42" s="770"/>
      <c r="DY42" s="770"/>
      <c r="DZ42" s="775"/>
      <c r="EA42" s="212"/>
    </row>
    <row r="43" spans="1:131" ht="26.25" customHeight="1" x14ac:dyDescent="0.2">
      <c r="A43" s="219">
        <v>16</v>
      </c>
      <c r="B43" s="736"/>
      <c r="C43" s="737"/>
      <c r="D43" s="737"/>
      <c r="E43" s="737"/>
      <c r="F43" s="737"/>
      <c r="G43" s="737"/>
      <c r="H43" s="737"/>
      <c r="I43" s="737"/>
      <c r="J43" s="737"/>
      <c r="K43" s="737"/>
      <c r="L43" s="737"/>
      <c r="M43" s="737"/>
      <c r="N43" s="737"/>
      <c r="O43" s="737"/>
      <c r="P43" s="738"/>
      <c r="Q43" s="739"/>
      <c r="R43" s="740"/>
      <c r="S43" s="740"/>
      <c r="T43" s="740"/>
      <c r="U43" s="740"/>
      <c r="V43" s="740"/>
      <c r="W43" s="740"/>
      <c r="X43" s="740"/>
      <c r="Y43" s="740"/>
      <c r="Z43" s="740"/>
      <c r="AA43" s="740"/>
      <c r="AB43" s="740"/>
      <c r="AC43" s="740"/>
      <c r="AD43" s="740"/>
      <c r="AE43" s="741"/>
      <c r="AF43" s="742"/>
      <c r="AG43" s="743"/>
      <c r="AH43" s="743"/>
      <c r="AI43" s="743"/>
      <c r="AJ43" s="744"/>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348"/>
      <c r="BK43" s="348"/>
      <c r="BL43" s="348"/>
      <c r="BM43" s="348"/>
      <c r="BN43" s="348"/>
      <c r="BO43" s="222"/>
      <c r="BP43" s="222"/>
      <c r="BQ43" s="219">
        <v>37</v>
      </c>
      <c r="BR43" s="220"/>
      <c r="BS43" s="769"/>
      <c r="BT43" s="770"/>
      <c r="BU43" s="770"/>
      <c r="BV43" s="770"/>
      <c r="BW43" s="770"/>
      <c r="BX43" s="770"/>
      <c r="BY43" s="770"/>
      <c r="BZ43" s="770"/>
      <c r="CA43" s="770"/>
      <c r="CB43" s="770"/>
      <c r="CC43" s="770"/>
      <c r="CD43" s="770"/>
      <c r="CE43" s="770"/>
      <c r="CF43" s="770"/>
      <c r="CG43" s="771"/>
      <c r="CH43" s="772"/>
      <c r="CI43" s="773"/>
      <c r="CJ43" s="773"/>
      <c r="CK43" s="773"/>
      <c r="CL43" s="774"/>
      <c r="CM43" s="772"/>
      <c r="CN43" s="773"/>
      <c r="CO43" s="773"/>
      <c r="CP43" s="773"/>
      <c r="CQ43" s="774"/>
      <c r="CR43" s="772"/>
      <c r="CS43" s="773"/>
      <c r="CT43" s="773"/>
      <c r="CU43" s="773"/>
      <c r="CV43" s="774"/>
      <c r="CW43" s="772"/>
      <c r="CX43" s="773"/>
      <c r="CY43" s="773"/>
      <c r="CZ43" s="773"/>
      <c r="DA43" s="774"/>
      <c r="DB43" s="772"/>
      <c r="DC43" s="773"/>
      <c r="DD43" s="773"/>
      <c r="DE43" s="773"/>
      <c r="DF43" s="774"/>
      <c r="DG43" s="772"/>
      <c r="DH43" s="773"/>
      <c r="DI43" s="773"/>
      <c r="DJ43" s="773"/>
      <c r="DK43" s="774"/>
      <c r="DL43" s="772"/>
      <c r="DM43" s="773"/>
      <c r="DN43" s="773"/>
      <c r="DO43" s="773"/>
      <c r="DP43" s="774"/>
      <c r="DQ43" s="772"/>
      <c r="DR43" s="773"/>
      <c r="DS43" s="773"/>
      <c r="DT43" s="773"/>
      <c r="DU43" s="774"/>
      <c r="DV43" s="769"/>
      <c r="DW43" s="770"/>
      <c r="DX43" s="770"/>
      <c r="DY43" s="770"/>
      <c r="DZ43" s="775"/>
      <c r="EA43" s="212"/>
    </row>
    <row r="44" spans="1:131" ht="26.25" customHeight="1" x14ac:dyDescent="0.2">
      <c r="A44" s="219">
        <v>17</v>
      </c>
      <c r="B44" s="736"/>
      <c r="C44" s="737"/>
      <c r="D44" s="737"/>
      <c r="E44" s="737"/>
      <c r="F44" s="737"/>
      <c r="G44" s="737"/>
      <c r="H44" s="737"/>
      <c r="I44" s="737"/>
      <c r="J44" s="737"/>
      <c r="K44" s="737"/>
      <c r="L44" s="737"/>
      <c r="M44" s="737"/>
      <c r="N44" s="737"/>
      <c r="O44" s="737"/>
      <c r="P44" s="738"/>
      <c r="Q44" s="739"/>
      <c r="R44" s="740"/>
      <c r="S44" s="740"/>
      <c r="T44" s="740"/>
      <c r="U44" s="740"/>
      <c r="V44" s="740"/>
      <c r="W44" s="740"/>
      <c r="X44" s="740"/>
      <c r="Y44" s="740"/>
      <c r="Z44" s="740"/>
      <c r="AA44" s="740"/>
      <c r="AB44" s="740"/>
      <c r="AC44" s="740"/>
      <c r="AD44" s="740"/>
      <c r="AE44" s="741"/>
      <c r="AF44" s="742"/>
      <c r="AG44" s="743"/>
      <c r="AH44" s="743"/>
      <c r="AI44" s="743"/>
      <c r="AJ44" s="744"/>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348"/>
      <c r="BK44" s="348"/>
      <c r="BL44" s="348"/>
      <c r="BM44" s="348"/>
      <c r="BN44" s="348"/>
      <c r="BO44" s="222"/>
      <c r="BP44" s="222"/>
      <c r="BQ44" s="219">
        <v>38</v>
      </c>
      <c r="BR44" s="220"/>
      <c r="BS44" s="769"/>
      <c r="BT44" s="770"/>
      <c r="BU44" s="770"/>
      <c r="BV44" s="770"/>
      <c r="BW44" s="770"/>
      <c r="BX44" s="770"/>
      <c r="BY44" s="770"/>
      <c r="BZ44" s="770"/>
      <c r="CA44" s="770"/>
      <c r="CB44" s="770"/>
      <c r="CC44" s="770"/>
      <c r="CD44" s="770"/>
      <c r="CE44" s="770"/>
      <c r="CF44" s="770"/>
      <c r="CG44" s="771"/>
      <c r="CH44" s="772"/>
      <c r="CI44" s="773"/>
      <c r="CJ44" s="773"/>
      <c r="CK44" s="773"/>
      <c r="CL44" s="774"/>
      <c r="CM44" s="772"/>
      <c r="CN44" s="773"/>
      <c r="CO44" s="773"/>
      <c r="CP44" s="773"/>
      <c r="CQ44" s="774"/>
      <c r="CR44" s="772"/>
      <c r="CS44" s="773"/>
      <c r="CT44" s="773"/>
      <c r="CU44" s="773"/>
      <c r="CV44" s="774"/>
      <c r="CW44" s="772"/>
      <c r="CX44" s="773"/>
      <c r="CY44" s="773"/>
      <c r="CZ44" s="773"/>
      <c r="DA44" s="774"/>
      <c r="DB44" s="772"/>
      <c r="DC44" s="773"/>
      <c r="DD44" s="773"/>
      <c r="DE44" s="773"/>
      <c r="DF44" s="774"/>
      <c r="DG44" s="772"/>
      <c r="DH44" s="773"/>
      <c r="DI44" s="773"/>
      <c r="DJ44" s="773"/>
      <c r="DK44" s="774"/>
      <c r="DL44" s="772"/>
      <c r="DM44" s="773"/>
      <c r="DN44" s="773"/>
      <c r="DO44" s="773"/>
      <c r="DP44" s="774"/>
      <c r="DQ44" s="772"/>
      <c r="DR44" s="773"/>
      <c r="DS44" s="773"/>
      <c r="DT44" s="773"/>
      <c r="DU44" s="774"/>
      <c r="DV44" s="769"/>
      <c r="DW44" s="770"/>
      <c r="DX44" s="770"/>
      <c r="DY44" s="770"/>
      <c r="DZ44" s="775"/>
      <c r="EA44" s="212"/>
    </row>
    <row r="45" spans="1:131" ht="26.25" customHeight="1" x14ac:dyDescent="0.2">
      <c r="A45" s="219">
        <v>18</v>
      </c>
      <c r="B45" s="736"/>
      <c r="C45" s="737"/>
      <c r="D45" s="737"/>
      <c r="E45" s="737"/>
      <c r="F45" s="737"/>
      <c r="G45" s="737"/>
      <c r="H45" s="737"/>
      <c r="I45" s="737"/>
      <c r="J45" s="737"/>
      <c r="K45" s="737"/>
      <c r="L45" s="737"/>
      <c r="M45" s="737"/>
      <c r="N45" s="737"/>
      <c r="O45" s="737"/>
      <c r="P45" s="738"/>
      <c r="Q45" s="739"/>
      <c r="R45" s="740"/>
      <c r="S45" s="740"/>
      <c r="T45" s="740"/>
      <c r="U45" s="740"/>
      <c r="V45" s="740"/>
      <c r="W45" s="740"/>
      <c r="X45" s="740"/>
      <c r="Y45" s="740"/>
      <c r="Z45" s="740"/>
      <c r="AA45" s="740"/>
      <c r="AB45" s="740"/>
      <c r="AC45" s="740"/>
      <c r="AD45" s="740"/>
      <c r="AE45" s="741"/>
      <c r="AF45" s="742"/>
      <c r="AG45" s="743"/>
      <c r="AH45" s="743"/>
      <c r="AI45" s="743"/>
      <c r="AJ45" s="744"/>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348"/>
      <c r="BK45" s="348"/>
      <c r="BL45" s="348"/>
      <c r="BM45" s="348"/>
      <c r="BN45" s="348"/>
      <c r="BO45" s="222"/>
      <c r="BP45" s="222"/>
      <c r="BQ45" s="219">
        <v>39</v>
      </c>
      <c r="BR45" s="220"/>
      <c r="BS45" s="769"/>
      <c r="BT45" s="770"/>
      <c r="BU45" s="770"/>
      <c r="BV45" s="770"/>
      <c r="BW45" s="770"/>
      <c r="BX45" s="770"/>
      <c r="BY45" s="770"/>
      <c r="BZ45" s="770"/>
      <c r="CA45" s="770"/>
      <c r="CB45" s="770"/>
      <c r="CC45" s="770"/>
      <c r="CD45" s="770"/>
      <c r="CE45" s="770"/>
      <c r="CF45" s="770"/>
      <c r="CG45" s="771"/>
      <c r="CH45" s="772"/>
      <c r="CI45" s="773"/>
      <c r="CJ45" s="773"/>
      <c r="CK45" s="773"/>
      <c r="CL45" s="774"/>
      <c r="CM45" s="772"/>
      <c r="CN45" s="773"/>
      <c r="CO45" s="773"/>
      <c r="CP45" s="773"/>
      <c r="CQ45" s="774"/>
      <c r="CR45" s="772"/>
      <c r="CS45" s="773"/>
      <c r="CT45" s="773"/>
      <c r="CU45" s="773"/>
      <c r="CV45" s="774"/>
      <c r="CW45" s="772"/>
      <c r="CX45" s="773"/>
      <c r="CY45" s="773"/>
      <c r="CZ45" s="773"/>
      <c r="DA45" s="774"/>
      <c r="DB45" s="772"/>
      <c r="DC45" s="773"/>
      <c r="DD45" s="773"/>
      <c r="DE45" s="773"/>
      <c r="DF45" s="774"/>
      <c r="DG45" s="772"/>
      <c r="DH45" s="773"/>
      <c r="DI45" s="773"/>
      <c r="DJ45" s="773"/>
      <c r="DK45" s="774"/>
      <c r="DL45" s="772"/>
      <c r="DM45" s="773"/>
      <c r="DN45" s="773"/>
      <c r="DO45" s="773"/>
      <c r="DP45" s="774"/>
      <c r="DQ45" s="772"/>
      <c r="DR45" s="773"/>
      <c r="DS45" s="773"/>
      <c r="DT45" s="773"/>
      <c r="DU45" s="774"/>
      <c r="DV45" s="769"/>
      <c r="DW45" s="770"/>
      <c r="DX45" s="770"/>
      <c r="DY45" s="770"/>
      <c r="DZ45" s="775"/>
      <c r="EA45" s="212"/>
    </row>
    <row r="46" spans="1:131" ht="26.25" customHeight="1" x14ac:dyDescent="0.2">
      <c r="A46" s="219">
        <v>19</v>
      </c>
      <c r="B46" s="736"/>
      <c r="C46" s="737"/>
      <c r="D46" s="737"/>
      <c r="E46" s="737"/>
      <c r="F46" s="737"/>
      <c r="G46" s="737"/>
      <c r="H46" s="737"/>
      <c r="I46" s="737"/>
      <c r="J46" s="737"/>
      <c r="K46" s="737"/>
      <c r="L46" s="737"/>
      <c r="M46" s="737"/>
      <c r="N46" s="737"/>
      <c r="O46" s="737"/>
      <c r="P46" s="738"/>
      <c r="Q46" s="739"/>
      <c r="R46" s="740"/>
      <c r="S46" s="740"/>
      <c r="T46" s="740"/>
      <c r="U46" s="740"/>
      <c r="V46" s="740"/>
      <c r="W46" s="740"/>
      <c r="X46" s="740"/>
      <c r="Y46" s="740"/>
      <c r="Z46" s="740"/>
      <c r="AA46" s="740"/>
      <c r="AB46" s="740"/>
      <c r="AC46" s="740"/>
      <c r="AD46" s="740"/>
      <c r="AE46" s="741"/>
      <c r="AF46" s="742"/>
      <c r="AG46" s="743"/>
      <c r="AH46" s="743"/>
      <c r="AI46" s="743"/>
      <c r="AJ46" s="744"/>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348"/>
      <c r="BK46" s="348"/>
      <c r="BL46" s="348"/>
      <c r="BM46" s="348"/>
      <c r="BN46" s="348"/>
      <c r="BO46" s="222"/>
      <c r="BP46" s="222"/>
      <c r="BQ46" s="219">
        <v>40</v>
      </c>
      <c r="BR46" s="220"/>
      <c r="BS46" s="769"/>
      <c r="BT46" s="770"/>
      <c r="BU46" s="770"/>
      <c r="BV46" s="770"/>
      <c r="BW46" s="770"/>
      <c r="BX46" s="770"/>
      <c r="BY46" s="770"/>
      <c r="BZ46" s="770"/>
      <c r="CA46" s="770"/>
      <c r="CB46" s="770"/>
      <c r="CC46" s="770"/>
      <c r="CD46" s="770"/>
      <c r="CE46" s="770"/>
      <c r="CF46" s="770"/>
      <c r="CG46" s="771"/>
      <c r="CH46" s="772"/>
      <c r="CI46" s="773"/>
      <c r="CJ46" s="773"/>
      <c r="CK46" s="773"/>
      <c r="CL46" s="774"/>
      <c r="CM46" s="772"/>
      <c r="CN46" s="773"/>
      <c r="CO46" s="773"/>
      <c r="CP46" s="773"/>
      <c r="CQ46" s="774"/>
      <c r="CR46" s="772"/>
      <c r="CS46" s="773"/>
      <c r="CT46" s="773"/>
      <c r="CU46" s="773"/>
      <c r="CV46" s="774"/>
      <c r="CW46" s="772"/>
      <c r="CX46" s="773"/>
      <c r="CY46" s="773"/>
      <c r="CZ46" s="773"/>
      <c r="DA46" s="774"/>
      <c r="DB46" s="772"/>
      <c r="DC46" s="773"/>
      <c r="DD46" s="773"/>
      <c r="DE46" s="773"/>
      <c r="DF46" s="774"/>
      <c r="DG46" s="772"/>
      <c r="DH46" s="773"/>
      <c r="DI46" s="773"/>
      <c r="DJ46" s="773"/>
      <c r="DK46" s="774"/>
      <c r="DL46" s="772"/>
      <c r="DM46" s="773"/>
      <c r="DN46" s="773"/>
      <c r="DO46" s="773"/>
      <c r="DP46" s="774"/>
      <c r="DQ46" s="772"/>
      <c r="DR46" s="773"/>
      <c r="DS46" s="773"/>
      <c r="DT46" s="773"/>
      <c r="DU46" s="774"/>
      <c r="DV46" s="769"/>
      <c r="DW46" s="770"/>
      <c r="DX46" s="770"/>
      <c r="DY46" s="770"/>
      <c r="DZ46" s="775"/>
      <c r="EA46" s="212"/>
    </row>
    <row r="47" spans="1:131" ht="26.25" customHeight="1" x14ac:dyDescent="0.2">
      <c r="A47" s="219">
        <v>20</v>
      </c>
      <c r="B47" s="736"/>
      <c r="C47" s="737"/>
      <c r="D47" s="737"/>
      <c r="E47" s="737"/>
      <c r="F47" s="737"/>
      <c r="G47" s="737"/>
      <c r="H47" s="737"/>
      <c r="I47" s="737"/>
      <c r="J47" s="737"/>
      <c r="K47" s="737"/>
      <c r="L47" s="737"/>
      <c r="M47" s="737"/>
      <c r="N47" s="737"/>
      <c r="O47" s="737"/>
      <c r="P47" s="738"/>
      <c r="Q47" s="739"/>
      <c r="R47" s="740"/>
      <c r="S47" s="740"/>
      <c r="T47" s="740"/>
      <c r="U47" s="740"/>
      <c r="V47" s="740"/>
      <c r="W47" s="740"/>
      <c r="X47" s="740"/>
      <c r="Y47" s="740"/>
      <c r="Z47" s="740"/>
      <c r="AA47" s="740"/>
      <c r="AB47" s="740"/>
      <c r="AC47" s="740"/>
      <c r="AD47" s="740"/>
      <c r="AE47" s="741"/>
      <c r="AF47" s="742"/>
      <c r="AG47" s="743"/>
      <c r="AH47" s="743"/>
      <c r="AI47" s="743"/>
      <c r="AJ47" s="744"/>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348"/>
      <c r="BK47" s="348"/>
      <c r="BL47" s="348"/>
      <c r="BM47" s="348"/>
      <c r="BN47" s="348"/>
      <c r="BO47" s="222"/>
      <c r="BP47" s="222"/>
      <c r="BQ47" s="219">
        <v>41</v>
      </c>
      <c r="BR47" s="220"/>
      <c r="BS47" s="769"/>
      <c r="BT47" s="770"/>
      <c r="BU47" s="770"/>
      <c r="BV47" s="770"/>
      <c r="BW47" s="770"/>
      <c r="BX47" s="770"/>
      <c r="BY47" s="770"/>
      <c r="BZ47" s="770"/>
      <c r="CA47" s="770"/>
      <c r="CB47" s="770"/>
      <c r="CC47" s="770"/>
      <c r="CD47" s="770"/>
      <c r="CE47" s="770"/>
      <c r="CF47" s="770"/>
      <c r="CG47" s="771"/>
      <c r="CH47" s="772"/>
      <c r="CI47" s="773"/>
      <c r="CJ47" s="773"/>
      <c r="CK47" s="773"/>
      <c r="CL47" s="774"/>
      <c r="CM47" s="772"/>
      <c r="CN47" s="773"/>
      <c r="CO47" s="773"/>
      <c r="CP47" s="773"/>
      <c r="CQ47" s="774"/>
      <c r="CR47" s="772"/>
      <c r="CS47" s="773"/>
      <c r="CT47" s="773"/>
      <c r="CU47" s="773"/>
      <c r="CV47" s="774"/>
      <c r="CW47" s="772"/>
      <c r="CX47" s="773"/>
      <c r="CY47" s="773"/>
      <c r="CZ47" s="773"/>
      <c r="DA47" s="774"/>
      <c r="DB47" s="772"/>
      <c r="DC47" s="773"/>
      <c r="DD47" s="773"/>
      <c r="DE47" s="773"/>
      <c r="DF47" s="774"/>
      <c r="DG47" s="772"/>
      <c r="DH47" s="773"/>
      <c r="DI47" s="773"/>
      <c r="DJ47" s="773"/>
      <c r="DK47" s="774"/>
      <c r="DL47" s="772"/>
      <c r="DM47" s="773"/>
      <c r="DN47" s="773"/>
      <c r="DO47" s="773"/>
      <c r="DP47" s="774"/>
      <c r="DQ47" s="772"/>
      <c r="DR47" s="773"/>
      <c r="DS47" s="773"/>
      <c r="DT47" s="773"/>
      <c r="DU47" s="774"/>
      <c r="DV47" s="769"/>
      <c r="DW47" s="770"/>
      <c r="DX47" s="770"/>
      <c r="DY47" s="770"/>
      <c r="DZ47" s="775"/>
      <c r="EA47" s="212"/>
    </row>
    <row r="48" spans="1:131" ht="26.25" customHeight="1" x14ac:dyDescent="0.2">
      <c r="A48" s="219">
        <v>21</v>
      </c>
      <c r="B48" s="736"/>
      <c r="C48" s="737"/>
      <c r="D48" s="737"/>
      <c r="E48" s="737"/>
      <c r="F48" s="737"/>
      <c r="G48" s="737"/>
      <c r="H48" s="737"/>
      <c r="I48" s="737"/>
      <c r="J48" s="737"/>
      <c r="K48" s="737"/>
      <c r="L48" s="737"/>
      <c r="M48" s="737"/>
      <c r="N48" s="737"/>
      <c r="O48" s="737"/>
      <c r="P48" s="738"/>
      <c r="Q48" s="739"/>
      <c r="R48" s="740"/>
      <c r="S48" s="740"/>
      <c r="T48" s="740"/>
      <c r="U48" s="740"/>
      <c r="V48" s="740"/>
      <c r="W48" s="740"/>
      <c r="X48" s="740"/>
      <c r="Y48" s="740"/>
      <c r="Z48" s="740"/>
      <c r="AA48" s="740"/>
      <c r="AB48" s="740"/>
      <c r="AC48" s="740"/>
      <c r="AD48" s="740"/>
      <c r="AE48" s="741"/>
      <c r="AF48" s="742"/>
      <c r="AG48" s="743"/>
      <c r="AH48" s="743"/>
      <c r="AI48" s="743"/>
      <c r="AJ48" s="744"/>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348"/>
      <c r="BK48" s="348"/>
      <c r="BL48" s="348"/>
      <c r="BM48" s="348"/>
      <c r="BN48" s="348"/>
      <c r="BO48" s="222"/>
      <c r="BP48" s="222"/>
      <c r="BQ48" s="219">
        <v>42</v>
      </c>
      <c r="BR48" s="220"/>
      <c r="BS48" s="769"/>
      <c r="BT48" s="770"/>
      <c r="BU48" s="770"/>
      <c r="BV48" s="770"/>
      <c r="BW48" s="770"/>
      <c r="BX48" s="770"/>
      <c r="BY48" s="770"/>
      <c r="BZ48" s="770"/>
      <c r="CA48" s="770"/>
      <c r="CB48" s="770"/>
      <c r="CC48" s="770"/>
      <c r="CD48" s="770"/>
      <c r="CE48" s="770"/>
      <c r="CF48" s="770"/>
      <c r="CG48" s="771"/>
      <c r="CH48" s="772"/>
      <c r="CI48" s="773"/>
      <c r="CJ48" s="773"/>
      <c r="CK48" s="773"/>
      <c r="CL48" s="774"/>
      <c r="CM48" s="772"/>
      <c r="CN48" s="773"/>
      <c r="CO48" s="773"/>
      <c r="CP48" s="773"/>
      <c r="CQ48" s="774"/>
      <c r="CR48" s="772"/>
      <c r="CS48" s="773"/>
      <c r="CT48" s="773"/>
      <c r="CU48" s="773"/>
      <c r="CV48" s="774"/>
      <c r="CW48" s="772"/>
      <c r="CX48" s="773"/>
      <c r="CY48" s="773"/>
      <c r="CZ48" s="773"/>
      <c r="DA48" s="774"/>
      <c r="DB48" s="772"/>
      <c r="DC48" s="773"/>
      <c r="DD48" s="773"/>
      <c r="DE48" s="773"/>
      <c r="DF48" s="774"/>
      <c r="DG48" s="772"/>
      <c r="DH48" s="773"/>
      <c r="DI48" s="773"/>
      <c r="DJ48" s="773"/>
      <c r="DK48" s="774"/>
      <c r="DL48" s="772"/>
      <c r="DM48" s="773"/>
      <c r="DN48" s="773"/>
      <c r="DO48" s="773"/>
      <c r="DP48" s="774"/>
      <c r="DQ48" s="772"/>
      <c r="DR48" s="773"/>
      <c r="DS48" s="773"/>
      <c r="DT48" s="773"/>
      <c r="DU48" s="774"/>
      <c r="DV48" s="769"/>
      <c r="DW48" s="770"/>
      <c r="DX48" s="770"/>
      <c r="DY48" s="770"/>
      <c r="DZ48" s="775"/>
      <c r="EA48" s="212"/>
    </row>
    <row r="49" spans="1:131" ht="26.25" customHeight="1" x14ac:dyDescent="0.2">
      <c r="A49" s="219">
        <v>22</v>
      </c>
      <c r="B49" s="736"/>
      <c r="C49" s="737"/>
      <c r="D49" s="737"/>
      <c r="E49" s="737"/>
      <c r="F49" s="737"/>
      <c r="G49" s="737"/>
      <c r="H49" s="737"/>
      <c r="I49" s="737"/>
      <c r="J49" s="737"/>
      <c r="K49" s="737"/>
      <c r="L49" s="737"/>
      <c r="M49" s="737"/>
      <c r="N49" s="737"/>
      <c r="O49" s="737"/>
      <c r="P49" s="738"/>
      <c r="Q49" s="739"/>
      <c r="R49" s="740"/>
      <c r="S49" s="740"/>
      <c r="T49" s="740"/>
      <c r="U49" s="740"/>
      <c r="V49" s="740"/>
      <c r="W49" s="740"/>
      <c r="X49" s="740"/>
      <c r="Y49" s="740"/>
      <c r="Z49" s="740"/>
      <c r="AA49" s="740"/>
      <c r="AB49" s="740"/>
      <c r="AC49" s="740"/>
      <c r="AD49" s="740"/>
      <c r="AE49" s="741"/>
      <c r="AF49" s="742"/>
      <c r="AG49" s="743"/>
      <c r="AH49" s="743"/>
      <c r="AI49" s="743"/>
      <c r="AJ49" s="744"/>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348"/>
      <c r="BK49" s="348"/>
      <c r="BL49" s="348"/>
      <c r="BM49" s="348"/>
      <c r="BN49" s="348"/>
      <c r="BO49" s="222"/>
      <c r="BP49" s="222"/>
      <c r="BQ49" s="219">
        <v>43</v>
      </c>
      <c r="BR49" s="220"/>
      <c r="BS49" s="769"/>
      <c r="BT49" s="770"/>
      <c r="BU49" s="770"/>
      <c r="BV49" s="770"/>
      <c r="BW49" s="770"/>
      <c r="BX49" s="770"/>
      <c r="BY49" s="770"/>
      <c r="BZ49" s="770"/>
      <c r="CA49" s="770"/>
      <c r="CB49" s="770"/>
      <c r="CC49" s="770"/>
      <c r="CD49" s="770"/>
      <c r="CE49" s="770"/>
      <c r="CF49" s="770"/>
      <c r="CG49" s="771"/>
      <c r="CH49" s="772"/>
      <c r="CI49" s="773"/>
      <c r="CJ49" s="773"/>
      <c r="CK49" s="773"/>
      <c r="CL49" s="774"/>
      <c r="CM49" s="772"/>
      <c r="CN49" s="773"/>
      <c r="CO49" s="773"/>
      <c r="CP49" s="773"/>
      <c r="CQ49" s="774"/>
      <c r="CR49" s="772"/>
      <c r="CS49" s="773"/>
      <c r="CT49" s="773"/>
      <c r="CU49" s="773"/>
      <c r="CV49" s="774"/>
      <c r="CW49" s="772"/>
      <c r="CX49" s="773"/>
      <c r="CY49" s="773"/>
      <c r="CZ49" s="773"/>
      <c r="DA49" s="774"/>
      <c r="DB49" s="772"/>
      <c r="DC49" s="773"/>
      <c r="DD49" s="773"/>
      <c r="DE49" s="773"/>
      <c r="DF49" s="774"/>
      <c r="DG49" s="772"/>
      <c r="DH49" s="773"/>
      <c r="DI49" s="773"/>
      <c r="DJ49" s="773"/>
      <c r="DK49" s="774"/>
      <c r="DL49" s="772"/>
      <c r="DM49" s="773"/>
      <c r="DN49" s="773"/>
      <c r="DO49" s="773"/>
      <c r="DP49" s="774"/>
      <c r="DQ49" s="772"/>
      <c r="DR49" s="773"/>
      <c r="DS49" s="773"/>
      <c r="DT49" s="773"/>
      <c r="DU49" s="774"/>
      <c r="DV49" s="769"/>
      <c r="DW49" s="770"/>
      <c r="DX49" s="770"/>
      <c r="DY49" s="770"/>
      <c r="DZ49" s="775"/>
      <c r="EA49" s="212"/>
    </row>
    <row r="50" spans="1:131" ht="26.25" customHeight="1" x14ac:dyDescent="0.2">
      <c r="A50" s="219">
        <v>23</v>
      </c>
      <c r="B50" s="736"/>
      <c r="C50" s="737"/>
      <c r="D50" s="737"/>
      <c r="E50" s="737"/>
      <c r="F50" s="737"/>
      <c r="G50" s="737"/>
      <c r="H50" s="737"/>
      <c r="I50" s="737"/>
      <c r="J50" s="737"/>
      <c r="K50" s="737"/>
      <c r="L50" s="737"/>
      <c r="M50" s="737"/>
      <c r="N50" s="737"/>
      <c r="O50" s="737"/>
      <c r="P50" s="738"/>
      <c r="Q50" s="822"/>
      <c r="R50" s="823"/>
      <c r="S50" s="823"/>
      <c r="T50" s="823"/>
      <c r="U50" s="823"/>
      <c r="V50" s="823"/>
      <c r="W50" s="823"/>
      <c r="X50" s="823"/>
      <c r="Y50" s="823"/>
      <c r="Z50" s="823"/>
      <c r="AA50" s="823"/>
      <c r="AB50" s="823"/>
      <c r="AC50" s="823"/>
      <c r="AD50" s="823"/>
      <c r="AE50" s="824"/>
      <c r="AF50" s="742"/>
      <c r="AG50" s="743"/>
      <c r="AH50" s="743"/>
      <c r="AI50" s="743"/>
      <c r="AJ50" s="744"/>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348"/>
      <c r="BK50" s="348"/>
      <c r="BL50" s="348"/>
      <c r="BM50" s="348"/>
      <c r="BN50" s="348"/>
      <c r="BO50" s="222"/>
      <c r="BP50" s="222"/>
      <c r="BQ50" s="219">
        <v>44</v>
      </c>
      <c r="BR50" s="220"/>
      <c r="BS50" s="769"/>
      <c r="BT50" s="770"/>
      <c r="BU50" s="770"/>
      <c r="BV50" s="770"/>
      <c r="BW50" s="770"/>
      <c r="BX50" s="770"/>
      <c r="BY50" s="770"/>
      <c r="BZ50" s="770"/>
      <c r="CA50" s="770"/>
      <c r="CB50" s="770"/>
      <c r="CC50" s="770"/>
      <c r="CD50" s="770"/>
      <c r="CE50" s="770"/>
      <c r="CF50" s="770"/>
      <c r="CG50" s="771"/>
      <c r="CH50" s="772"/>
      <c r="CI50" s="773"/>
      <c r="CJ50" s="773"/>
      <c r="CK50" s="773"/>
      <c r="CL50" s="774"/>
      <c r="CM50" s="772"/>
      <c r="CN50" s="773"/>
      <c r="CO50" s="773"/>
      <c r="CP50" s="773"/>
      <c r="CQ50" s="774"/>
      <c r="CR50" s="772"/>
      <c r="CS50" s="773"/>
      <c r="CT50" s="773"/>
      <c r="CU50" s="773"/>
      <c r="CV50" s="774"/>
      <c r="CW50" s="772"/>
      <c r="CX50" s="773"/>
      <c r="CY50" s="773"/>
      <c r="CZ50" s="773"/>
      <c r="DA50" s="774"/>
      <c r="DB50" s="772"/>
      <c r="DC50" s="773"/>
      <c r="DD50" s="773"/>
      <c r="DE50" s="773"/>
      <c r="DF50" s="774"/>
      <c r="DG50" s="772"/>
      <c r="DH50" s="773"/>
      <c r="DI50" s="773"/>
      <c r="DJ50" s="773"/>
      <c r="DK50" s="774"/>
      <c r="DL50" s="772"/>
      <c r="DM50" s="773"/>
      <c r="DN50" s="773"/>
      <c r="DO50" s="773"/>
      <c r="DP50" s="774"/>
      <c r="DQ50" s="772"/>
      <c r="DR50" s="773"/>
      <c r="DS50" s="773"/>
      <c r="DT50" s="773"/>
      <c r="DU50" s="774"/>
      <c r="DV50" s="769"/>
      <c r="DW50" s="770"/>
      <c r="DX50" s="770"/>
      <c r="DY50" s="770"/>
      <c r="DZ50" s="775"/>
      <c r="EA50" s="212"/>
    </row>
    <row r="51" spans="1:131" ht="26.25" customHeight="1" x14ac:dyDescent="0.2">
      <c r="A51" s="219">
        <v>24</v>
      </c>
      <c r="B51" s="736"/>
      <c r="C51" s="737"/>
      <c r="D51" s="737"/>
      <c r="E51" s="737"/>
      <c r="F51" s="737"/>
      <c r="G51" s="737"/>
      <c r="H51" s="737"/>
      <c r="I51" s="737"/>
      <c r="J51" s="737"/>
      <c r="K51" s="737"/>
      <c r="L51" s="737"/>
      <c r="M51" s="737"/>
      <c r="N51" s="737"/>
      <c r="O51" s="737"/>
      <c r="P51" s="738"/>
      <c r="Q51" s="822"/>
      <c r="R51" s="823"/>
      <c r="S51" s="823"/>
      <c r="T51" s="823"/>
      <c r="U51" s="823"/>
      <c r="V51" s="823"/>
      <c r="W51" s="823"/>
      <c r="X51" s="823"/>
      <c r="Y51" s="823"/>
      <c r="Z51" s="823"/>
      <c r="AA51" s="823"/>
      <c r="AB51" s="823"/>
      <c r="AC51" s="823"/>
      <c r="AD51" s="823"/>
      <c r="AE51" s="824"/>
      <c r="AF51" s="742"/>
      <c r="AG51" s="743"/>
      <c r="AH51" s="743"/>
      <c r="AI51" s="743"/>
      <c r="AJ51" s="744"/>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348"/>
      <c r="BK51" s="348"/>
      <c r="BL51" s="348"/>
      <c r="BM51" s="348"/>
      <c r="BN51" s="348"/>
      <c r="BO51" s="222"/>
      <c r="BP51" s="222"/>
      <c r="BQ51" s="219">
        <v>45</v>
      </c>
      <c r="BR51" s="220"/>
      <c r="BS51" s="769"/>
      <c r="BT51" s="770"/>
      <c r="BU51" s="770"/>
      <c r="BV51" s="770"/>
      <c r="BW51" s="770"/>
      <c r="BX51" s="770"/>
      <c r="BY51" s="770"/>
      <c r="BZ51" s="770"/>
      <c r="CA51" s="770"/>
      <c r="CB51" s="770"/>
      <c r="CC51" s="770"/>
      <c r="CD51" s="770"/>
      <c r="CE51" s="770"/>
      <c r="CF51" s="770"/>
      <c r="CG51" s="771"/>
      <c r="CH51" s="772"/>
      <c r="CI51" s="773"/>
      <c r="CJ51" s="773"/>
      <c r="CK51" s="773"/>
      <c r="CL51" s="774"/>
      <c r="CM51" s="772"/>
      <c r="CN51" s="773"/>
      <c r="CO51" s="773"/>
      <c r="CP51" s="773"/>
      <c r="CQ51" s="774"/>
      <c r="CR51" s="772"/>
      <c r="CS51" s="773"/>
      <c r="CT51" s="773"/>
      <c r="CU51" s="773"/>
      <c r="CV51" s="774"/>
      <c r="CW51" s="772"/>
      <c r="CX51" s="773"/>
      <c r="CY51" s="773"/>
      <c r="CZ51" s="773"/>
      <c r="DA51" s="774"/>
      <c r="DB51" s="772"/>
      <c r="DC51" s="773"/>
      <c r="DD51" s="773"/>
      <c r="DE51" s="773"/>
      <c r="DF51" s="774"/>
      <c r="DG51" s="772"/>
      <c r="DH51" s="773"/>
      <c r="DI51" s="773"/>
      <c r="DJ51" s="773"/>
      <c r="DK51" s="774"/>
      <c r="DL51" s="772"/>
      <c r="DM51" s="773"/>
      <c r="DN51" s="773"/>
      <c r="DO51" s="773"/>
      <c r="DP51" s="774"/>
      <c r="DQ51" s="772"/>
      <c r="DR51" s="773"/>
      <c r="DS51" s="773"/>
      <c r="DT51" s="773"/>
      <c r="DU51" s="774"/>
      <c r="DV51" s="769"/>
      <c r="DW51" s="770"/>
      <c r="DX51" s="770"/>
      <c r="DY51" s="770"/>
      <c r="DZ51" s="775"/>
      <c r="EA51" s="212"/>
    </row>
    <row r="52" spans="1:131" ht="26.25" customHeight="1" x14ac:dyDescent="0.2">
      <c r="A52" s="219">
        <v>25</v>
      </c>
      <c r="B52" s="736"/>
      <c r="C52" s="737"/>
      <c r="D52" s="737"/>
      <c r="E52" s="737"/>
      <c r="F52" s="737"/>
      <c r="G52" s="737"/>
      <c r="H52" s="737"/>
      <c r="I52" s="737"/>
      <c r="J52" s="737"/>
      <c r="K52" s="737"/>
      <c r="L52" s="737"/>
      <c r="M52" s="737"/>
      <c r="N52" s="737"/>
      <c r="O52" s="737"/>
      <c r="P52" s="738"/>
      <c r="Q52" s="822"/>
      <c r="R52" s="823"/>
      <c r="S52" s="823"/>
      <c r="T52" s="823"/>
      <c r="U52" s="823"/>
      <c r="V52" s="823"/>
      <c r="W52" s="823"/>
      <c r="X52" s="823"/>
      <c r="Y52" s="823"/>
      <c r="Z52" s="823"/>
      <c r="AA52" s="823"/>
      <c r="AB52" s="823"/>
      <c r="AC52" s="823"/>
      <c r="AD52" s="823"/>
      <c r="AE52" s="824"/>
      <c r="AF52" s="742"/>
      <c r="AG52" s="743"/>
      <c r="AH52" s="743"/>
      <c r="AI52" s="743"/>
      <c r="AJ52" s="744"/>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348"/>
      <c r="BK52" s="348"/>
      <c r="BL52" s="348"/>
      <c r="BM52" s="348"/>
      <c r="BN52" s="348"/>
      <c r="BO52" s="222"/>
      <c r="BP52" s="222"/>
      <c r="BQ52" s="219">
        <v>46</v>
      </c>
      <c r="BR52" s="220"/>
      <c r="BS52" s="769"/>
      <c r="BT52" s="770"/>
      <c r="BU52" s="770"/>
      <c r="BV52" s="770"/>
      <c r="BW52" s="770"/>
      <c r="BX52" s="770"/>
      <c r="BY52" s="770"/>
      <c r="BZ52" s="770"/>
      <c r="CA52" s="770"/>
      <c r="CB52" s="770"/>
      <c r="CC52" s="770"/>
      <c r="CD52" s="770"/>
      <c r="CE52" s="770"/>
      <c r="CF52" s="770"/>
      <c r="CG52" s="771"/>
      <c r="CH52" s="772"/>
      <c r="CI52" s="773"/>
      <c r="CJ52" s="773"/>
      <c r="CK52" s="773"/>
      <c r="CL52" s="774"/>
      <c r="CM52" s="772"/>
      <c r="CN52" s="773"/>
      <c r="CO52" s="773"/>
      <c r="CP52" s="773"/>
      <c r="CQ52" s="774"/>
      <c r="CR52" s="772"/>
      <c r="CS52" s="773"/>
      <c r="CT52" s="773"/>
      <c r="CU52" s="773"/>
      <c r="CV52" s="774"/>
      <c r="CW52" s="772"/>
      <c r="CX52" s="773"/>
      <c r="CY52" s="773"/>
      <c r="CZ52" s="773"/>
      <c r="DA52" s="774"/>
      <c r="DB52" s="772"/>
      <c r="DC52" s="773"/>
      <c r="DD52" s="773"/>
      <c r="DE52" s="773"/>
      <c r="DF52" s="774"/>
      <c r="DG52" s="772"/>
      <c r="DH52" s="773"/>
      <c r="DI52" s="773"/>
      <c r="DJ52" s="773"/>
      <c r="DK52" s="774"/>
      <c r="DL52" s="772"/>
      <c r="DM52" s="773"/>
      <c r="DN52" s="773"/>
      <c r="DO52" s="773"/>
      <c r="DP52" s="774"/>
      <c r="DQ52" s="772"/>
      <c r="DR52" s="773"/>
      <c r="DS52" s="773"/>
      <c r="DT52" s="773"/>
      <c r="DU52" s="774"/>
      <c r="DV52" s="769"/>
      <c r="DW52" s="770"/>
      <c r="DX52" s="770"/>
      <c r="DY52" s="770"/>
      <c r="DZ52" s="775"/>
      <c r="EA52" s="212"/>
    </row>
    <row r="53" spans="1:131" ht="26.25" customHeight="1" x14ac:dyDescent="0.2">
      <c r="A53" s="219">
        <v>26</v>
      </c>
      <c r="B53" s="736"/>
      <c r="C53" s="737"/>
      <c r="D53" s="737"/>
      <c r="E53" s="737"/>
      <c r="F53" s="737"/>
      <c r="G53" s="737"/>
      <c r="H53" s="737"/>
      <c r="I53" s="737"/>
      <c r="J53" s="737"/>
      <c r="K53" s="737"/>
      <c r="L53" s="737"/>
      <c r="M53" s="737"/>
      <c r="N53" s="737"/>
      <c r="O53" s="737"/>
      <c r="P53" s="738"/>
      <c r="Q53" s="822"/>
      <c r="R53" s="823"/>
      <c r="S53" s="823"/>
      <c r="T53" s="823"/>
      <c r="U53" s="823"/>
      <c r="V53" s="823"/>
      <c r="W53" s="823"/>
      <c r="X53" s="823"/>
      <c r="Y53" s="823"/>
      <c r="Z53" s="823"/>
      <c r="AA53" s="823"/>
      <c r="AB53" s="823"/>
      <c r="AC53" s="823"/>
      <c r="AD53" s="823"/>
      <c r="AE53" s="824"/>
      <c r="AF53" s="742"/>
      <c r="AG53" s="743"/>
      <c r="AH53" s="743"/>
      <c r="AI53" s="743"/>
      <c r="AJ53" s="744"/>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348"/>
      <c r="BK53" s="348"/>
      <c r="BL53" s="348"/>
      <c r="BM53" s="348"/>
      <c r="BN53" s="348"/>
      <c r="BO53" s="222"/>
      <c r="BP53" s="222"/>
      <c r="BQ53" s="219">
        <v>47</v>
      </c>
      <c r="BR53" s="220"/>
      <c r="BS53" s="769"/>
      <c r="BT53" s="770"/>
      <c r="BU53" s="770"/>
      <c r="BV53" s="770"/>
      <c r="BW53" s="770"/>
      <c r="BX53" s="770"/>
      <c r="BY53" s="770"/>
      <c r="BZ53" s="770"/>
      <c r="CA53" s="770"/>
      <c r="CB53" s="770"/>
      <c r="CC53" s="770"/>
      <c r="CD53" s="770"/>
      <c r="CE53" s="770"/>
      <c r="CF53" s="770"/>
      <c r="CG53" s="771"/>
      <c r="CH53" s="772"/>
      <c r="CI53" s="773"/>
      <c r="CJ53" s="773"/>
      <c r="CK53" s="773"/>
      <c r="CL53" s="774"/>
      <c r="CM53" s="772"/>
      <c r="CN53" s="773"/>
      <c r="CO53" s="773"/>
      <c r="CP53" s="773"/>
      <c r="CQ53" s="774"/>
      <c r="CR53" s="772"/>
      <c r="CS53" s="773"/>
      <c r="CT53" s="773"/>
      <c r="CU53" s="773"/>
      <c r="CV53" s="774"/>
      <c r="CW53" s="772"/>
      <c r="CX53" s="773"/>
      <c r="CY53" s="773"/>
      <c r="CZ53" s="773"/>
      <c r="DA53" s="774"/>
      <c r="DB53" s="772"/>
      <c r="DC53" s="773"/>
      <c r="DD53" s="773"/>
      <c r="DE53" s="773"/>
      <c r="DF53" s="774"/>
      <c r="DG53" s="772"/>
      <c r="DH53" s="773"/>
      <c r="DI53" s="773"/>
      <c r="DJ53" s="773"/>
      <c r="DK53" s="774"/>
      <c r="DL53" s="772"/>
      <c r="DM53" s="773"/>
      <c r="DN53" s="773"/>
      <c r="DO53" s="773"/>
      <c r="DP53" s="774"/>
      <c r="DQ53" s="772"/>
      <c r="DR53" s="773"/>
      <c r="DS53" s="773"/>
      <c r="DT53" s="773"/>
      <c r="DU53" s="774"/>
      <c r="DV53" s="769"/>
      <c r="DW53" s="770"/>
      <c r="DX53" s="770"/>
      <c r="DY53" s="770"/>
      <c r="DZ53" s="775"/>
      <c r="EA53" s="212"/>
    </row>
    <row r="54" spans="1:131" ht="26.25" customHeight="1" x14ac:dyDescent="0.2">
      <c r="A54" s="219">
        <v>27</v>
      </c>
      <c r="B54" s="736"/>
      <c r="C54" s="737"/>
      <c r="D54" s="737"/>
      <c r="E54" s="737"/>
      <c r="F54" s="737"/>
      <c r="G54" s="737"/>
      <c r="H54" s="737"/>
      <c r="I54" s="737"/>
      <c r="J54" s="737"/>
      <c r="K54" s="737"/>
      <c r="L54" s="737"/>
      <c r="M54" s="737"/>
      <c r="N54" s="737"/>
      <c r="O54" s="737"/>
      <c r="P54" s="738"/>
      <c r="Q54" s="822"/>
      <c r="R54" s="823"/>
      <c r="S54" s="823"/>
      <c r="T54" s="823"/>
      <c r="U54" s="823"/>
      <c r="V54" s="823"/>
      <c r="W54" s="823"/>
      <c r="X54" s="823"/>
      <c r="Y54" s="823"/>
      <c r="Z54" s="823"/>
      <c r="AA54" s="823"/>
      <c r="AB54" s="823"/>
      <c r="AC54" s="823"/>
      <c r="AD54" s="823"/>
      <c r="AE54" s="824"/>
      <c r="AF54" s="742"/>
      <c r="AG54" s="743"/>
      <c r="AH54" s="743"/>
      <c r="AI54" s="743"/>
      <c r="AJ54" s="744"/>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348"/>
      <c r="BK54" s="348"/>
      <c r="BL54" s="348"/>
      <c r="BM54" s="348"/>
      <c r="BN54" s="348"/>
      <c r="BO54" s="222"/>
      <c r="BP54" s="222"/>
      <c r="BQ54" s="219">
        <v>48</v>
      </c>
      <c r="BR54" s="220"/>
      <c r="BS54" s="769"/>
      <c r="BT54" s="770"/>
      <c r="BU54" s="770"/>
      <c r="BV54" s="770"/>
      <c r="BW54" s="770"/>
      <c r="BX54" s="770"/>
      <c r="BY54" s="770"/>
      <c r="BZ54" s="770"/>
      <c r="CA54" s="770"/>
      <c r="CB54" s="770"/>
      <c r="CC54" s="770"/>
      <c r="CD54" s="770"/>
      <c r="CE54" s="770"/>
      <c r="CF54" s="770"/>
      <c r="CG54" s="771"/>
      <c r="CH54" s="772"/>
      <c r="CI54" s="773"/>
      <c r="CJ54" s="773"/>
      <c r="CK54" s="773"/>
      <c r="CL54" s="774"/>
      <c r="CM54" s="772"/>
      <c r="CN54" s="773"/>
      <c r="CO54" s="773"/>
      <c r="CP54" s="773"/>
      <c r="CQ54" s="774"/>
      <c r="CR54" s="772"/>
      <c r="CS54" s="773"/>
      <c r="CT54" s="773"/>
      <c r="CU54" s="773"/>
      <c r="CV54" s="774"/>
      <c r="CW54" s="772"/>
      <c r="CX54" s="773"/>
      <c r="CY54" s="773"/>
      <c r="CZ54" s="773"/>
      <c r="DA54" s="774"/>
      <c r="DB54" s="772"/>
      <c r="DC54" s="773"/>
      <c r="DD54" s="773"/>
      <c r="DE54" s="773"/>
      <c r="DF54" s="774"/>
      <c r="DG54" s="772"/>
      <c r="DH54" s="773"/>
      <c r="DI54" s="773"/>
      <c r="DJ54" s="773"/>
      <c r="DK54" s="774"/>
      <c r="DL54" s="772"/>
      <c r="DM54" s="773"/>
      <c r="DN54" s="773"/>
      <c r="DO54" s="773"/>
      <c r="DP54" s="774"/>
      <c r="DQ54" s="772"/>
      <c r="DR54" s="773"/>
      <c r="DS54" s="773"/>
      <c r="DT54" s="773"/>
      <c r="DU54" s="774"/>
      <c r="DV54" s="769"/>
      <c r="DW54" s="770"/>
      <c r="DX54" s="770"/>
      <c r="DY54" s="770"/>
      <c r="DZ54" s="775"/>
      <c r="EA54" s="212"/>
    </row>
    <row r="55" spans="1:131" ht="26.25" customHeight="1" x14ac:dyDescent="0.2">
      <c r="A55" s="219">
        <v>28</v>
      </c>
      <c r="B55" s="736"/>
      <c r="C55" s="737"/>
      <c r="D55" s="737"/>
      <c r="E55" s="737"/>
      <c r="F55" s="737"/>
      <c r="G55" s="737"/>
      <c r="H55" s="737"/>
      <c r="I55" s="737"/>
      <c r="J55" s="737"/>
      <c r="K55" s="737"/>
      <c r="L55" s="737"/>
      <c r="M55" s="737"/>
      <c r="N55" s="737"/>
      <c r="O55" s="737"/>
      <c r="P55" s="738"/>
      <c r="Q55" s="822"/>
      <c r="R55" s="823"/>
      <c r="S55" s="823"/>
      <c r="T55" s="823"/>
      <c r="U55" s="823"/>
      <c r="V55" s="823"/>
      <c r="W55" s="823"/>
      <c r="X55" s="823"/>
      <c r="Y55" s="823"/>
      <c r="Z55" s="823"/>
      <c r="AA55" s="823"/>
      <c r="AB55" s="823"/>
      <c r="AC55" s="823"/>
      <c r="AD55" s="823"/>
      <c r="AE55" s="824"/>
      <c r="AF55" s="742"/>
      <c r="AG55" s="743"/>
      <c r="AH55" s="743"/>
      <c r="AI55" s="743"/>
      <c r="AJ55" s="744"/>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348"/>
      <c r="BK55" s="348"/>
      <c r="BL55" s="348"/>
      <c r="BM55" s="348"/>
      <c r="BN55" s="348"/>
      <c r="BO55" s="222"/>
      <c r="BP55" s="222"/>
      <c r="BQ55" s="219">
        <v>49</v>
      </c>
      <c r="BR55" s="220"/>
      <c r="BS55" s="769"/>
      <c r="BT55" s="770"/>
      <c r="BU55" s="770"/>
      <c r="BV55" s="770"/>
      <c r="BW55" s="770"/>
      <c r="BX55" s="770"/>
      <c r="BY55" s="770"/>
      <c r="BZ55" s="770"/>
      <c r="CA55" s="770"/>
      <c r="CB55" s="770"/>
      <c r="CC55" s="770"/>
      <c r="CD55" s="770"/>
      <c r="CE55" s="770"/>
      <c r="CF55" s="770"/>
      <c r="CG55" s="771"/>
      <c r="CH55" s="772"/>
      <c r="CI55" s="773"/>
      <c r="CJ55" s="773"/>
      <c r="CK55" s="773"/>
      <c r="CL55" s="774"/>
      <c r="CM55" s="772"/>
      <c r="CN55" s="773"/>
      <c r="CO55" s="773"/>
      <c r="CP55" s="773"/>
      <c r="CQ55" s="774"/>
      <c r="CR55" s="772"/>
      <c r="CS55" s="773"/>
      <c r="CT55" s="773"/>
      <c r="CU55" s="773"/>
      <c r="CV55" s="774"/>
      <c r="CW55" s="772"/>
      <c r="CX55" s="773"/>
      <c r="CY55" s="773"/>
      <c r="CZ55" s="773"/>
      <c r="DA55" s="774"/>
      <c r="DB55" s="772"/>
      <c r="DC55" s="773"/>
      <c r="DD55" s="773"/>
      <c r="DE55" s="773"/>
      <c r="DF55" s="774"/>
      <c r="DG55" s="772"/>
      <c r="DH55" s="773"/>
      <c r="DI55" s="773"/>
      <c r="DJ55" s="773"/>
      <c r="DK55" s="774"/>
      <c r="DL55" s="772"/>
      <c r="DM55" s="773"/>
      <c r="DN55" s="773"/>
      <c r="DO55" s="773"/>
      <c r="DP55" s="774"/>
      <c r="DQ55" s="772"/>
      <c r="DR55" s="773"/>
      <c r="DS55" s="773"/>
      <c r="DT55" s="773"/>
      <c r="DU55" s="774"/>
      <c r="DV55" s="769"/>
      <c r="DW55" s="770"/>
      <c r="DX55" s="770"/>
      <c r="DY55" s="770"/>
      <c r="DZ55" s="775"/>
      <c r="EA55" s="212"/>
    </row>
    <row r="56" spans="1:131" ht="26.25" customHeight="1" x14ac:dyDescent="0.2">
      <c r="A56" s="219">
        <v>29</v>
      </c>
      <c r="B56" s="736"/>
      <c r="C56" s="737"/>
      <c r="D56" s="737"/>
      <c r="E56" s="737"/>
      <c r="F56" s="737"/>
      <c r="G56" s="737"/>
      <c r="H56" s="737"/>
      <c r="I56" s="737"/>
      <c r="J56" s="737"/>
      <c r="K56" s="737"/>
      <c r="L56" s="737"/>
      <c r="M56" s="737"/>
      <c r="N56" s="737"/>
      <c r="O56" s="737"/>
      <c r="P56" s="738"/>
      <c r="Q56" s="822"/>
      <c r="R56" s="823"/>
      <c r="S56" s="823"/>
      <c r="T56" s="823"/>
      <c r="U56" s="823"/>
      <c r="V56" s="823"/>
      <c r="W56" s="823"/>
      <c r="X56" s="823"/>
      <c r="Y56" s="823"/>
      <c r="Z56" s="823"/>
      <c r="AA56" s="823"/>
      <c r="AB56" s="823"/>
      <c r="AC56" s="823"/>
      <c r="AD56" s="823"/>
      <c r="AE56" s="824"/>
      <c r="AF56" s="742"/>
      <c r="AG56" s="743"/>
      <c r="AH56" s="743"/>
      <c r="AI56" s="743"/>
      <c r="AJ56" s="744"/>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348"/>
      <c r="BK56" s="348"/>
      <c r="BL56" s="348"/>
      <c r="BM56" s="348"/>
      <c r="BN56" s="348"/>
      <c r="BO56" s="222"/>
      <c r="BP56" s="222"/>
      <c r="BQ56" s="219">
        <v>50</v>
      </c>
      <c r="BR56" s="220"/>
      <c r="BS56" s="769"/>
      <c r="BT56" s="770"/>
      <c r="BU56" s="770"/>
      <c r="BV56" s="770"/>
      <c r="BW56" s="770"/>
      <c r="BX56" s="770"/>
      <c r="BY56" s="770"/>
      <c r="BZ56" s="770"/>
      <c r="CA56" s="770"/>
      <c r="CB56" s="770"/>
      <c r="CC56" s="770"/>
      <c r="CD56" s="770"/>
      <c r="CE56" s="770"/>
      <c r="CF56" s="770"/>
      <c r="CG56" s="771"/>
      <c r="CH56" s="772"/>
      <c r="CI56" s="773"/>
      <c r="CJ56" s="773"/>
      <c r="CK56" s="773"/>
      <c r="CL56" s="774"/>
      <c r="CM56" s="772"/>
      <c r="CN56" s="773"/>
      <c r="CO56" s="773"/>
      <c r="CP56" s="773"/>
      <c r="CQ56" s="774"/>
      <c r="CR56" s="772"/>
      <c r="CS56" s="773"/>
      <c r="CT56" s="773"/>
      <c r="CU56" s="773"/>
      <c r="CV56" s="774"/>
      <c r="CW56" s="772"/>
      <c r="CX56" s="773"/>
      <c r="CY56" s="773"/>
      <c r="CZ56" s="773"/>
      <c r="DA56" s="774"/>
      <c r="DB56" s="772"/>
      <c r="DC56" s="773"/>
      <c r="DD56" s="773"/>
      <c r="DE56" s="773"/>
      <c r="DF56" s="774"/>
      <c r="DG56" s="772"/>
      <c r="DH56" s="773"/>
      <c r="DI56" s="773"/>
      <c r="DJ56" s="773"/>
      <c r="DK56" s="774"/>
      <c r="DL56" s="772"/>
      <c r="DM56" s="773"/>
      <c r="DN56" s="773"/>
      <c r="DO56" s="773"/>
      <c r="DP56" s="774"/>
      <c r="DQ56" s="772"/>
      <c r="DR56" s="773"/>
      <c r="DS56" s="773"/>
      <c r="DT56" s="773"/>
      <c r="DU56" s="774"/>
      <c r="DV56" s="769"/>
      <c r="DW56" s="770"/>
      <c r="DX56" s="770"/>
      <c r="DY56" s="770"/>
      <c r="DZ56" s="775"/>
      <c r="EA56" s="212"/>
    </row>
    <row r="57" spans="1:131" ht="26.25" customHeight="1" x14ac:dyDescent="0.2">
      <c r="A57" s="219">
        <v>30</v>
      </c>
      <c r="B57" s="736"/>
      <c r="C57" s="737"/>
      <c r="D57" s="737"/>
      <c r="E57" s="737"/>
      <c r="F57" s="737"/>
      <c r="G57" s="737"/>
      <c r="H57" s="737"/>
      <c r="I57" s="737"/>
      <c r="J57" s="737"/>
      <c r="K57" s="737"/>
      <c r="L57" s="737"/>
      <c r="M57" s="737"/>
      <c r="N57" s="737"/>
      <c r="O57" s="737"/>
      <c r="P57" s="738"/>
      <c r="Q57" s="822"/>
      <c r="R57" s="823"/>
      <c r="S57" s="823"/>
      <c r="T57" s="823"/>
      <c r="U57" s="823"/>
      <c r="V57" s="823"/>
      <c r="W57" s="823"/>
      <c r="X57" s="823"/>
      <c r="Y57" s="823"/>
      <c r="Z57" s="823"/>
      <c r="AA57" s="823"/>
      <c r="AB57" s="823"/>
      <c r="AC57" s="823"/>
      <c r="AD57" s="823"/>
      <c r="AE57" s="824"/>
      <c r="AF57" s="742"/>
      <c r="AG57" s="743"/>
      <c r="AH57" s="743"/>
      <c r="AI57" s="743"/>
      <c r="AJ57" s="744"/>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348"/>
      <c r="BK57" s="348"/>
      <c r="BL57" s="348"/>
      <c r="BM57" s="348"/>
      <c r="BN57" s="348"/>
      <c r="BO57" s="222"/>
      <c r="BP57" s="222"/>
      <c r="BQ57" s="219">
        <v>51</v>
      </c>
      <c r="BR57" s="220"/>
      <c r="BS57" s="769"/>
      <c r="BT57" s="770"/>
      <c r="BU57" s="770"/>
      <c r="BV57" s="770"/>
      <c r="BW57" s="770"/>
      <c r="BX57" s="770"/>
      <c r="BY57" s="770"/>
      <c r="BZ57" s="770"/>
      <c r="CA57" s="770"/>
      <c r="CB57" s="770"/>
      <c r="CC57" s="770"/>
      <c r="CD57" s="770"/>
      <c r="CE57" s="770"/>
      <c r="CF57" s="770"/>
      <c r="CG57" s="771"/>
      <c r="CH57" s="772"/>
      <c r="CI57" s="773"/>
      <c r="CJ57" s="773"/>
      <c r="CK57" s="773"/>
      <c r="CL57" s="774"/>
      <c r="CM57" s="772"/>
      <c r="CN57" s="773"/>
      <c r="CO57" s="773"/>
      <c r="CP57" s="773"/>
      <c r="CQ57" s="774"/>
      <c r="CR57" s="772"/>
      <c r="CS57" s="773"/>
      <c r="CT57" s="773"/>
      <c r="CU57" s="773"/>
      <c r="CV57" s="774"/>
      <c r="CW57" s="772"/>
      <c r="CX57" s="773"/>
      <c r="CY57" s="773"/>
      <c r="CZ57" s="773"/>
      <c r="DA57" s="774"/>
      <c r="DB57" s="772"/>
      <c r="DC57" s="773"/>
      <c r="DD57" s="773"/>
      <c r="DE57" s="773"/>
      <c r="DF57" s="774"/>
      <c r="DG57" s="772"/>
      <c r="DH57" s="773"/>
      <c r="DI57" s="773"/>
      <c r="DJ57" s="773"/>
      <c r="DK57" s="774"/>
      <c r="DL57" s="772"/>
      <c r="DM57" s="773"/>
      <c r="DN57" s="773"/>
      <c r="DO57" s="773"/>
      <c r="DP57" s="774"/>
      <c r="DQ57" s="772"/>
      <c r="DR57" s="773"/>
      <c r="DS57" s="773"/>
      <c r="DT57" s="773"/>
      <c r="DU57" s="774"/>
      <c r="DV57" s="769"/>
      <c r="DW57" s="770"/>
      <c r="DX57" s="770"/>
      <c r="DY57" s="770"/>
      <c r="DZ57" s="775"/>
      <c r="EA57" s="212"/>
    </row>
    <row r="58" spans="1:131" ht="26.25" customHeight="1" x14ac:dyDescent="0.2">
      <c r="A58" s="219">
        <v>31</v>
      </c>
      <c r="B58" s="736"/>
      <c r="C58" s="737"/>
      <c r="D58" s="737"/>
      <c r="E58" s="737"/>
      <c r="F58" s="737"/>
      <c r="G58" s="737"/>
      <c r="H58" s="737"/>
      <c r="I58" s="737"/>
      <c r="J58" s="737"/>
      <c r="K58" s="737"/>
      <c r="L58" s="737"/>
      <c r="M58" s="737"/>
      <c r="N58" s="737"/>
      <c r="O58" s="737"/>
      <c r="P58" s="738"/>
      <c r="Q58" s="822"/>
      <c r="R58" s="823"/>
      <c r="S58" s="823"/>
      <c r="T58" s="823"/>
      <c r="U58" s="823"/>
      <c r="V58" s="823"/>
      <c r="W58" s="823"/>
      <c r="X58" s="823"/>
      <c r="Y58" s="823"/>
      <c r="Z58" s="823"/>
      <c r="AA58" s="823"/>
      <c r="AB58" s="823"/>
      <c r="AC58" s="823"/>
      <c r="AD58" s="823"/>
      <c r="AE58" s="824"/>
      <c r="AF58" s="742"/>
      <c r="AG58" s="743"/>
      <c r="AH58" s="743"/>
      <c r="AI58" s="743"/>
      <c r="AJ58" s="744"/>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348"/>
      <c r="BK58" s="348"/>
      <c r="BL58" s="348"/>
      <c r="BM58" s="348"/>
      <c r="BN58" s="348"/>
      <c r="BO58" s="222"/>
      <c r="BP58" s="222"/>
      <c r="BQ58" s="219">
        <v>52</v>
      </c>
      <c r="BR58" s="220"/>
      <c r="BS58" s="769"/>
      <c r="BT58" s="770"/>
      <c r="BU58" s="770"/>
      <c r="BV58" s="770"/>
      <c r="BW58" s="770"/>
      <c r="BX58" s="770"/>
      <c r="BY58" s="770"/>
      <c r="BZ58" s="770"/>
      <c r="CA58" s="770"/>
      <c r="CB58" s="770"/>
      <c r="CC58" s="770"/>
      <c r="CD58" s="770"/>
      <c r="CE58" s="770"/>
      <c r="CF58" s="770"/>
      <c r="CG58" s="771"/>
      <c r="CH58" s="772"/>
      <c r="CI58" s="773"/>
      <c r="CJ58" s="773"/>
      <c r="CK58" s="773"/>
      <c r="CL58" s="774"/>
      <c r="CM58" s="772"/>
      <c r="CN58" s="773"/>
      <c r="CO58" s="773"/>
      <c r="CP58" s="773"/>
      <c r="CQ58" s="774"/>
      <c r="CR58" s="772"/>
      <c r="CS58" s="773"/>
      <c r="CT58" s="773"/>
      <c r="CU58" s="773"/>
      <c r="CV58" s="774"/>
      <c r="CW58" s="772"/>
      <c r="CX58" s="773"/>
      <c r="CY58" s="773"/>
      <c r="CZ58" s="773"/>
      <c r="DA58" s="774"/>
      <c r="DB58" s="772"/>
      <c r="DC58" s="773"/>
      <c r="DD58" s="773"/>
      <c r="DE58" s="773"/>
      <c r="DF58" s="774"/>
      <c r="DG58" s="772"/>
      <c r="DH58" s="773"/>
      <c r="DI58" s="773"/>
      <c r="DJ58" s="773"/>
      <c r="DK58" s="774"/>
      <c r="DL58" s="772"/>
      <c r="DM58" s="773"/>
      <c r="DN58" s="773"/>
      <c r="DO58" s="773"/>
      <c r="DP58" s="774"/>
      <c r="DQ58" s="772"/>
      <c r="DR58" s="773"/>
      <c r="DS58" s="773"/>
      <c r="DT58" s="773"/>
      <c r="DU58" s="774"/>
      <c r="DV58" s="769"/>
      <c r="DW58" s="770"/>
      <c r="DX58" s="770"/>
      <c r="DY58" s="770"/>
      <c r="DZ58" s="775"/>
      <c r="EA58" s="212"/>
    </row>
    <row r="59" spans="1:131" ht="26.25" customHeight="1" x14ac:dyDescent="0.2">
      <c r="A59" s="219">
        <v>32</v>
      </c>
      <c r="B59" s="736"/>
      <c r="C59" s="737"/>
      <c r="D59" s="737"/>
      <c r="E59" s="737"/>
      <c r="F59" s="737"/>
      <c r="G59" s="737"/>
      <c r="H59" s="737"/>
      <c r="I59" s="737"/>
      <c r="J59" s="737"/>
      <c r="K59" s="737"/>
      <c r="L59" s="737"/>
      <c r="M59" s="737"/>
      <c r="N59" s="737"/>
      <c r="O59" s="737"/>
      <c r="P59" s="738"/>
      <c r="Q59" s="822"/>
      <c r="R59" s="823"/>
      <c r="S59" s="823"/>
      <c r="T59" s="823"/>
      <c r="U59" s="823"/>
      <c r="V59" s="823"/>
      <c r="W59" s="823"/>
      <c r="X59" s="823"/>
      <c r="Y59" s="823"/>
      <c r="Z59" s="823"/>
      <c r="AA59" s="823"/>
      <c r="AB59" s="823"/>
      <c r="AC59" s="823"/>
      <c r="AD59" s="823"/>
      <c r="AE59" s="824"/>
      <c r="AF59" s="742"/>
      <c r="AG59" s="743"/>
      <c r="AH59" s="743"/>
      <c r="AI59" s="743"/>
      <c r="AJ59" s="744"/>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348"/>
      <c r="BK59" s="348"/>
      <c r="BL59" s="348"/>
      <c r="BM59" s="348"/>
      <c r="BN59" s="348"/>
      <c r="BO59" s="222"/>
      <c r="BP59" s="222"/>
      <c r="BQ59" s="219">
        <v>53</v>
      </c>
      <c r="BR59" s="220"/>
      <c r="BS59" s="769"/>
      <c r="BT59" s="770"/>
      <c r="BU59" s="770"/>
      <c r="BV59" s="770"/>
      <c r="BW59" s="770"/>
      <c r="BX59" s="770"/>
      <c r="BY59" s="770"/>
      <c r="BZ59" s="770"/>
      <c r="CA59" s="770"/>
      <c r="CB59" s="770"/>
      <c r="CC59" s="770"/>
      <c r="CD59" s="770"/>
      <c r="CE59" s="770"/>
      <c r="CF59" s="770"/>
      <c r="CG59" s="771"/>
      <c r="CH59" s="772"/>
      <c r="CI59" s="773"/>
      <c r="CJ59" s="773"/>
      <c r="CK59" s="773"/>
      <c r="CL59" s="774"/>
      <c r="CM59" s="772"/>
      <c r="CN59" s="773"/>
      <c r="CO59" s="773"/>
      <c r="CP59" s="773"/>
      <c r="CQ59" s="774"/>
      <c r="CR59" s="772"/>
      <c r="CS59" s="773"/>
      <c r="CT59" s="773"/>
      <c r="CU59" s="773"/>
      <c r="CV59" s="774"/>
      <c r="CW59" s="772"/>
      <c r="CX59" s="773"/>
      <c r="CY59" s="773"/>
      <c r="CZ59" s="773"/>
      <c r="DA59" s="774"/>
      <c r="DB59" s="772"/>
      <c r="DC59" s="773"/>
      <c r="DD59" s="773"/>
      <c r="DE59" s="773"/>
      <c r="DF59" s="774"/>
      <c r="DG59" s="772"/>
      <c r="DH59" s="773"/>
      <c r="DI59" s="773"/>
      <c r="DJ59" s="773"/>
      <c r="DK59" s="774"/>
      <c r="DL59" s="772"/>
      <c r="DM59" s="773"/>
      <c r="DN59" s="773"/>
      <c r="DO59" s="773"/>
      <c r="DP59" s="774"/>
      <c r="DQ59" s="772"/>
      <c r="DR59" s="773"/>
      <c r="DS59" s="773"/>
      <c r="DT59" s="773"/>
      <c r="DU59" s="774"/>
      <c r="DV59" s="769"/>
      <c r="DW59" s="770"/>
      <c r="DX59" s="770"/>
      <c r="DY59" s="770"/>
      <c r="DZ59" s="775"/>
      <c r="EA59" s="212"/>
    </row>
    <row r="60" spans="1:131" ht="26.25" customHeight="1" x14ac:dyDescent="0.2">
      <c r="A60" s="219">
        <v>33</v>
      </c>
      <c r="B60" s="736"/>
      <c r="C60" s="737"/>
      <c r="D60" s="737"/>
      <c r="E60" s="737"/>
      <c r="F60" s="737"/>
      <c r="G60" s="737"/>
      <c r="H60" s="737"/>
      <c r="I60" s="737"/>
      <c r="J60" s="737"/>
      <c r="K60" s="737"/>
      <c r="L60" s="737"/>
      <c r="M60" s="737"/>
      <c r="N60" s="737"/>
      <c r="O60" s="737"/>
      <c r="P60" s="738"/>
      <c r="Q60" s="822"/>
      <c r="R60" s="823"/>
      <c r="S60" s="823"/>
      <c r="T60" s="823"/>
      <c r="U60" s="823"/>
      <c r="V60" s="823"/>
      <c r="W60" s="823"/>
      <c r="X60" s="823"/>
      <c r="Y60" s="823"/>
      <c r="Z60" s="823"/>
      <c r="AA60" s="823"/>
      <c r="AB60" s="823"/>
      <c r="AC60" s="823"/>
      <c r="AD60" s="823"/>
      <c r="AE60" s="824"/>
      <c r="AF60" s="742"/>
      <c r="AG60" s="743"/>
      <c r="AH60" s="743"/>
      <c r="AI60" s="743"/>
      <c r="AJ60" s="744"/>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348"/>
      <c r="BK60" s="348"/>
      <c r="BL60" s="348"/>
      <c r="BM60" s="348"/>
      <c r="BN60" s="348"/>
      <c r="BO60" s="222"/>
      <c r="BP60" s="222"/>
      <c r="BQ60" s="219">
        <v>54</v>
      </c>
      <c r="BR60" s="220"/>
      <c r="BS60" s="769"/>
      <c r="BT60" s="770"/>
      <c r="BU60" s="770"/>
      <c r="BV60" s="770"/>
      <c r="BW60" s="770"/>
      <c r="BX60" s="770"/>
      <c r="BY60" s="770"/>
      <c r="BZ60" s="770"/>
      <c r="CA60" s="770"/>
      <c r="CB60" s="770"/>
      <c r="CC60" s="770"/>
      <c r="CD60" s="770"/>
      <c r="CE60" s="770"/>
      <c r="CF60" s="770"/>
      <c r="CG60" s="771"/>
      <c r="CH60" s="772"/>
      <c r="CI60" s="773"/>
      <c r="CJ60" s="773"/>
      <c r="CK60" s="773"/>
      <c r="CL60" s="774"/>
      <c r="CM60" s="772"/>
      <c r="CN60" s="773"/>
      <c r="CO60" s="773"/>
      <c r="CP60" s="773"/>
      <c r="CQ60" s="774"/>
      <c r="CR60" s="772"/>
      <c r="CS60" s="773"/>
      <c r="CT60" s="773"/>
      <c r="CU60" s="773"/>
      <c r="CV60" s="774"/>
      <c r="CW60" s="772"/>
      <c r="CX60" s="773"/>
      <c r="CY60" s="773"/>
      <c r="CZ60" s="773"/>
      <c r="DA60" s="774"/>
      <c r="DB60" s="772"/>
      <c r="DC60" s="773"/>
      <c r="DD60" s="773"/>
      <c r="DE60" s="773"/>
      <c r="DF60" s="774"/>
      <c r="DG60" s="772"/>
      <c r="DH60" s="773"/>
      <c r="DI60" s="773"/>
      <c r="DJ60" s="773"/>
      <c r="DK60" s="774"/>
      <c r="DL60" s="772"/>
      <c r="DM60" s="773"/>
      <c r="DN60" s="773"/>
      <c r="DO60" s="773"/>
      <c r="DP60" s="774"/>
      <c r="DQ60" s="772"/>
      <c r="DR60" s="773"/>
      <c r="DS60" s="773"/>
      <c r="DT60" s="773"/>
      <c r="DU60" s="774"/>
      <c r="DV60" s="769"/>
      <c r="DW60" s="770"/>
      <c r="DX60" s="770"/>
      <c r="DY60" s="770"/>
      <c r="DZ60" s="775"/>
      <c r="EA60" s="212"/>
    </row>
    <row r="61" spans="1:131" ht="26.25" customHeight="1" thickBot="1" x14ac:dyDescent="0.25">
      <c r="A61" s="219">
        <v>34</v>
      </c>
      <c r="B61" s="736"/>
      <c r="C61" s="737"/>
      <c r="D61" s="737"/>
      <c r="E61" s="737"/>
      <c r="F61" s="737"/>
      <c r="G61" s="737"/>
      <c r="H61" s="737"/>
      <c r="I61" s="737"/>
      <c r="J61" s="737"/>
      <c r="K61" s="737"/>
      <c r="L61" s="737"/>
      <c r="M61" s="737"/>
      <c r="N61" s="737"/>
      <c r="O61" s="737"/>
      <c r="P61" s="738"/>
      <c r="Q61" s="822"/>
      <c r="R61" s="823"/>
      <c r="S61" s="823"/>
      <c r="T61" s="823"/>
      <c r="U61" s="823"/>
      <c r="V61" s="823"/>
      <c r="W61" s="823"/>
      <c r="X61" s="823"/>
      <c r="Y61" s="823"/>
      <c r="Z61" s="823"/>
      <c r="AA61" s="823"/>
      <c r="AB61" s="823"/>
      <c r="AC61" s="823"/>
      <c r="AD61" s="823"/>
      <c r="AE61" s="824"/>
      <c r="AF61" s="742"/>
      <c r="AG61" s="743"/>
      <c r="AH61" s="743"/>
      <c r="AI61" s="743"/>
      <c r="AJ61" s="744"/>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348"/>
      <c r="BK61" s="348"/>
      <c r="BL61" s="348"/>
      <c r="BM61" s="348"/>
      <c r="BN61" s="348"/>
      <c r="BO61" s="222"/>
      <c r="BP61" s="222"/>
      <c r="BQ61" s="219">
        <v>55</v>
      </c>
      <c r="BR61" s="220"/>
      <c r="BS61" s="769"/>
      <c r="BT61" s="770"/>
      <c r="BU61" s="770"/>
      <c r="BV61" s="770"/>
      <c r="BW61" s="770"/>
      <c r="BX61" s="770"/>
      <c r="BY61" s="770"/>
      <c r="BZ61" s="770"/>
      <c r="CA61" s="770"/>
      <c r="CB61" s="770"/>
      <c r="CC61" s="770"/>
      <c r="CD61" s="770"/>
      <c r="CE61" s="770"/>
      <c r="CF61" s="770"/>
      <c r="CG61" s="771"/>
      <c r="CH61" s="772"/>
      <c r="CI61" s="773"/>
      <c r="CJ61" s="773"/>
      <c r="CK61" s="773"/>
      <c r="CL61" s="774"/>
      <c r="CM61" s="772"/>
      <c r="CN61" s="773"/>
      <c r="CO61" s="773"/>
      <c r="CP61" s="773"/>
      <c r="CQ61" s="774"/>
      <c r="CR61" s="772"/>
      <c r="CS61" s="773"/>
      <c r="CT61" s="773"/>
      <c r="CU61" s="773"/>
      <c r="CV61" s="774"/>
      <c r="CW61" s="772"/>
      <c r="CX61" s="773"/>
      <c r="CY61" s="773"/>
      <c r="CZ61" s="773"/>
      <c r="DA61" s="774"/>
      <c r="DB61" s="772"/>
      <c r="DC61" s="773"/>
      <c r="DD61" s="773"/>
      <c r="DE61" s="773"/>
      <c r="DF61" s="774"/>
      <c r="DG61" s="772"/>
      <c r="DH61" s="773"/>
      <c r="DI61" s="773"/>
      <c r="DJ61" s="773"/>
      <c r="DK61" s="774"/>
      <c r="DL61" s="772"/>
      <c r="DM61" s="773"/>
      <c r="DN61" s="773"/>
      <c r="DO61" s="773"/>
      <c r="DP61" s="774"/>
      <c r="DQ61" s="772"/>
      <c r="DR61" s="773"/>
      <c r="DS61" s="773"/>
      <c r="DT61" s="773"/>
      <c r="DU61" s="774"/>
      <c r="DV61" s="769"/>
      <c r="DW61" s="770"/>
      <c r="DX61" s="770"/>
      <c r="DY61" s="770"/>
      <c r="DZ61" s="775"/>
      <c r="EA61" s="212"/>
    </row>
    <row r="62" spans="1:131" ht="26.25" customHeight="1" x14ac:dyDescent="0.2">
      <c r="A62" s="219">
        <v>35</v>
      </c>
      <c r="B62" s="736"/>
      <c r="C62" s="737"/>
      <c r="D62" s="737"/>
      <c r="E62" s="737"/>
      <c r="F62" s="737"/>
      <c r="G62" s="737"/>
      <c r="H62" s="737"/>
      <c r="I62" s="737"/>
      <c r="J62" s="737"/>
      <c r="K62" s="737"/>
      <c r="L62" s="737"/>
      <c r="M62" s="737"/>
      <c r="N62" s="737"/>
      <c r="O62" s="737"/>
      <c r="P62" s="738"/>
      <c r="Q62" s="822"/>
      <c r="R62" s="823"/>
      <c r="S62" s="823"/>
      <c r="T62" s="823"/>
      <c r="U62" s="823"/>
      <c r="V62" s="823"/>
      <c r="W62" s="823"/>
      <c r="X62" s="823"/>
      <c r="Y62" s="823"/>
      <c r="Z62" s="823"/>
      <c r="AA62" s="823"/>
      <c r="AB62" s="823"/>
      <c r="AC62" s="823"/>
      <c r="AD62" s="823"/>
      <c r="AE62" s="824"/>
      <c r="AF62" s="742"/>
      <c r="AG62" s="743"/>
      <c r="AH62" s="743"/>
      <c r="AI62" s="743"/>
      <c r="AJ62" s="744"/>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392</v>
      </c>
      <c r="BK62" s="793"/>
      <c r="BL62" s="793"/>
      <c r="BM62" s="793"/>
      <c r="BN62" s="794"/>
      <c r="BO62" s="222"/>
      <c r="BP62" s="222"/>
      <c r="BQ62" s="219">
        <v>56</v>
      </c>
      <c r="BR62" s="220"/>
      <c r="BS62" s="769"/>
      <c r="BT62" s="770"/>
      <c r="BU62" s="770"/>
      <c r="BV62" s="770"/>
      <c r="BW62" s="770"/>
      <c r="BX62" s="770"/>
      <c r="BY62" s="770"/>
      <c r="BZ62" s="770"/>
      <c r="CA62" s="770"/>
      <c r="CB62" s="770"/>
      <c r="CC62" s="770"/>
      <c r="CD62" s="770"/>
      <c r="CE62" s="770"/>
      <c r="CF62" s="770"/>
      <c r="CG62" s="771"/>
      <c r="CH62" s="772"/>
      <c r="CI62" s="773"/>
      <c r="CJ62" s="773"/>
      <c r="CK62" s="773"/>
      <c r="CL62" s="774"/>
      <c r="CM62" s="772"/>
      <c r="CN62" s="773"/>
      <c r="CO62" s="773"/>
      <c r="CP62" s="773"/>
      <c r="CQ62" s="774"/>
      <c r="CR62" s="772"/>
      <c r="CS62" s="773"/>
      <c r="CT62" s="773"/>
      <c r="CU62" s="773"/>
      <c r="CV62" s="774"/>
      <c r="CW62" s="772"/>
      <c r="CX62" s="773"/>
      <c r="CY62" s="773"/>
      <c r="CZ62" s="773"/>
      <c r="DA62" s="774"/>
      <c r="DB62" s="772"/>
      <c r="DC62" s="773"/>
      <c r="DD62" s="773"/>
      <c r="DE62" s="773"/>
      <c r="DF62" s="774"/>
      <c r="DG62" s="772"/>
      <c r="DH62" s="773"/>
      <c r="DI62" s="773"/>
      <c r="DJ62" s="773"/>
      <c r="DK62" s="774"/>
      <c r="DL62" s="772"/>
      <c r="DM62" s="773"/>
      <c r="DN62" s="773"/>
      <c r="DO62" s="773"/>
      <c r="DP62" s="774"/>
      <c r="DQ62" s="772"/>
      <c r="DR62" s="773"/>
      <c r="DS62" s="773"/>
      <c r="DT62" s="773"/>
      <c r="DU62" s="774"/>
      <c r="DV62" s="769"/>
      <c r="DW62" s="770"/>
      <c r="DX62" s="770"/>
      <c r="DY62" s="770"/>
      <c r="DZ62" s="775"/>
      <c r="EA62" s="212"/>
    </row>
    <row r="63" spans="1:131" ht="26.25" customHeight="1" thickBot="1" x14ac:dyDescent="0.25">
      <c r="A63" s="221" t="s">
        <v>377</v>
      </c>
      <c r="B63" s="776" t="s">
        <v>393</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1616</v>
      </c>
      <c r="AG63" s="831"/>
      <c r="AH63" s="831"/>
      <c r="AI63" s="831"/>
      <c r="AJ63" s="832"/>
      <c r="AK63" s="833"/>
      <c r="AL63" s="828"/>
      <c r="AM63" s="828"/>
      <c r="AN63" s="828"/>
      <c r="AO63" s="828"/>
      <c r="AP63" s="831"/>
      <c r="AQ63" s="831"/>
      <c r="AR63" s="831"/>
      <c r="AS63" s="831"/>
      <c r="AT63" s="831"/>
      <c r="AU63" s="831"/>
      <c r="AV63" s="831"/>
      <c r="AW63" s="831"/>
      <c r="AX63" s="831"/>
      <c r="AY63" s="831"/>
      <c r="AZ63" s="835"/>
      <c r="BA63" s="835"/>
      <c r="BB63" s="835"/>
      <c r="BC63" s="835"/>
      <c r="BD63" s="835"/>
      <c r="BE63" s="836"/>
      <c r="BF63" s="836"/>
      <c r="BG63" s="836"/>
      <c r="BH63" s="836"/>
      <c r="BI63" s="837"/>
      <c r="BJ63" s="838" t="s">
        <v>122</v>
      </c>
      <c r="BK63" s="839"/>
      <c r="BL63" s="839"/>
      <c r="BM63" s="839"/>
      <c r="BN63" s="840"/>
      <c r="BO63" s="222"/>
      <c r="BP63" s="222"/>
      <c r="BQ63" s="219">
        <v>57</v>
      </c>
      <c r="BR63" s="220"/>
      <c r="BS63" s="769"/>
      <c r="BT63" s="770"/>
      <c r="BU63" s="770"/>
      <c r="BV63" s="770"/>
      <c r="BW63" s="770"/>
      <c r="BX63" s="770"/>
      <c r="BY63" s="770"/>
      <c r="BZ63" s="770"/>
      <c r="CA63" s="770"/>
      <c r="CB63" s="770"/>
      <c r="CC63" s="770"/>
      <c r="CD63" s="770"/>
      <c r="CE63" s="770"/>
      <c r="CF63" s="770"/>
      <c r="CG63" s="771"/>
      <c r="CH63" s="772"/>
      <c r="CI63" s="773"/>
      <c r="CJ63" s="773"/>
      <c r="CK63" s="773"/>
      <c r="CL63" s="774"/>
      <c r="CM63" s="772"/>
      <c r="CN63" s="773"/>
      <c r="CO63" s="773"/>
      <c r="CP63" s="773"/>
      <c r="CQ63" s="774"/>
      <c r="CR63" s="772"/>
      <c r="CS63" s="773"/>
      <c r="CT63" s="773"/>
      <c r="CU63" s="773"/>
      <c r="CV63" s="774"/>
      <c r="CW63" s="772"/>
      <c r="CX63" s="773"/>
      <c r="CY63" s="773"/>
      <c r="CZ63" s="773"/>
      <c r="DA63" s="774"/>
      <c r="DB63" s="772"/>
      <c r="DC63" s="773"/>
      <c r="DD63" s="773"/>
      <c r="DE63" s="773"/>
      <c r="DF63" s="774"/>
      <c r="DG63" s="772"/>
      <c r="DH63" s="773"/>
      <c r="DI63" s="773"/>
      <c r="DJ63" s="773"/>
      <c r="DK63" s="774"/>
      <c r="DL63" s="772"/>
      <c r="DM63" s="773"/>
      <c r="DN63" s="773"/>
      <c r="DO63" s="773"/>
      <c r="DP63" s="774"/>
      <c r="DQ63" s="772"/>
      <c r="DR63" s="773"/>
      <c r="DS63" s="773"/>
      <c r="DT63" s="773"/>
      <c r="DU63" s="774"/>
      <c r="DV63" s="769"/>
      <c r="DW63" s="770"/>
      <c r="DX63" s="770"/>
      <c r="DY63" s="770"/>
      <c r="DZ63" s="775"/>
      <c r="EA63" s="212"/>
    </row>
    <row r="64" spans="1:131" ht="26.25" customHeight="1" x14ac:dyDescent="0.2">
      <c r="A64" s="222"/>
      <c r="B64" s="222"/>
      <c r="C64" s="222"/>
      <c r="D64" s="222"/>
      <c r="E64" s="222"/>
      <c r="F64" s="222"/>
      <c r="G64" s="222"/>
      <c r="H64" s="222"/>
      <c r="I64" s="222"/>
      <c r="J64" s="222"/>
      <c r="K64" s="222"/>
      <c r="L64" s="222"/>
      <c r="M64" s="222"/>
      <c r="N64" s="222"/>
      <c r="O64" s="222"/>
      <c r="P64" s="222"/>
      <c r="Q64" s="222"/>
      <c r="R64" s="222"/>
      <c r="S64" s="222"/>
      <c r="T64" s="222"/>
      <c r="U64" s="222"/>
      <c r="V64" s="222"/>
      <c r="W64" s="222"/>
      <c r="X64" s="222"/>
      <c r="Y64" s="222"/>
      <c r="Z64" s="222"/>
      <c r="AA64" s="222"/>
      <c r="AB64" s="222"/>
      <c r="AC64" s="222"/>
      <c r="AD64" s="222"/>
      <c r="AE64" s="222"/>
      <c r="AF64" s="222"/>
      <c r="AG64" s="222"/>
      <c r="AH64" s="222"/>
      <c r="AI64" s="222"/>
      <c r="AJ64" s="222"/>
      <c r="AK64" s="222"/>
      <c r="AL64" s="222"/>
      <c r="AM64" s="222"/>
      <c r="AN64" s="222"/>
      <c r="AO64" s="222"/>
      <c r="AP64" s="222"/>
      <c r="AQ64" s="222"/>
      <c r="AR64" s="222"/>
      <c r="AS64" s="222"/>
      <c r="AT64" s="222"/>
      <c r="AU64" s="222"/>
      <c r="AV64" s="222"/>
      <c r="AW64" s="222"/>
      <c r="AX64" s="222"/>
      <c r="AY64" s="222"/>
      <c r="AZ64" s="222"/>
      <c r="BA64" s="222"/>
      <c r="BB64" s="222"/>
      <c r="BC64" s="222"/>
      <c r="BD64" s="222"/>
      <c r="BE64" s="222"/>
      <c r="BF64" s="222"/>
      <c r="BG64" s="222"/>
      <c r="BH64" s="222"/>
      <c r="BI64" s="222"/>
      <c r="BJ64" s="222"/>
      <c r="BK64" s="222"/>
      <c r="BL64" s="222"/>
      <c r="BM64" s="222"/>
      <c r="BN64" s="222"/>
      <c r="BO64" s="222"/>
      <c r="BP64" s="222"/>
      <c r="BQ64" s="219">
        <v>58</v>
      </c>
      <c r="BR64" s="220"/>
      <c r="BS64" s="769"/>
      <c r="BT64" s="770"/>
      <c r="BU64" s="770"/>
      <c r="BV64" s="770"/>
      <c r="BW64" s="770"/>
      <c r="BX64" s="770"/>
      <c r="BY64" s="770"/>
      <c r="BZ64" s="770"/>
      <c r="CA64" s="770"/>
      <c r="CB64" s="770"/>
      <c r="CC64" s="770"/>
      <c r="CD64" s="770"/>
      <c r="CE64" s="770"/>
      <c r="CF64" s="770"/>
      <c r="CG64" s="771"/>
      <c r="CH64" s="772"/>
      <c r="CI64" s="773"/>
      <c r="CJ64" s="773"/>
      <c r="CK64" s="773"/>
      <c r="CL64" s="774"/>
      <c r="CM64" s="772"/>
      <c r="CN64" s="773"/>
      <c r="CO64" s="773"/>
      <c r="CP64" s="773"/>
      <c r="CQ64" s="774"/>
      <c r="CR64" s="772"/>
      <c r="CS64" s="773"/>
      <c r="CT64" s="773"/>
      <c r="CU64" s="773"/>
      <c r="CV64" s="774"/>
      <c r="CW64" s="772"/>
      <c r="CX64" s="773"/>
      <c r="CY64" s="773"/>
      <c r="CZ64" s="773"/>
      <c r="DA64" s="774"/>
      <c r="DB64" s="772"/>
      <c r="DC64" s="773"/>
      <c r="DD64" s="773"/>
      <c r="DE64" s="773"/>
      <c r="DF64" s="774"/>
      <c r="DG64" s="772"/>
      <c r="DH64" s="773"/>
      <c r="DI64" s="773"/>
      <c r="DJ64" s="773"/>
      <c r="DK64" s="774"/>
      <c r="DL64" s="772"/>
      <c r="DM64" s="773"/>
      <c r="DN64" s="773"/>
      <c r="DO64" s="773"/>
      <c r="DP64" s="774"/>
      <c r="DQ64" s="772"/>
      <c r="DR64" s="773"/>
      <c r="DS64" s="773"/>
      <c r="DT64" s="773"/>
      <c r="DU64" s="774"/>
      <c r="DV64" s="769"/>
      <c r="DW64" s="770"/>
      <c r="DX64" s="770"/>
      <c r="DY64" s="770"/>
      <c r="DZ64" s="775"/>
      <c r="EA64" s="212"/>
    </row>
    <row r="65" spans="1:131" ht="26.25" customHeight="1" thickBot="1" x14ac:dyDescent="0.25">
      <c r="A65" s="348" t="s">
        <v>394</v>
      </c>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c r="BB65" s="348"/>
      <c r="BC65" s="348"/>
      <c r="BD65" s="348"/>
      <c r="BE65" s="222"/>
      <c r="BF65" s="222"/>
      <c r="BG65" s="222"/>
      <c r="BH65" s="222"/>
      <c r="BI65" s="222"/>
      <c r="BJ65" s="222"/>
      <c r="BK65" s="222"/>
      <c r="BL65" s="222"/>
      <c r="BM65" s="222"/>
      <c r="BN65" s="222"/>
      <c r="BO65" s="222"/>
      <c r="BP65" s="222"/>
      <c r="BQ65" s="219">
        <v>59</v>
      </c>
      <c r="BR65" s="220"/>
      <c r="BS65" s="769"/>
      <c r="BT65" s="770"/>
      <c r="BU65" s="770"/>
      <c r="BV65" s="770"/>
      <c r="BW65" s="770"/>
      <c r="BX65" s="770"/>
      <c r="BY65" s="770"/>
      <c r="BZ65" s="770"/>
      <c r="CA65" s="770"/>
      <c r="CB65" s="770"/>
      <c r="CC65" s="770"/>
      <c r="CD65" s="770"/>
      <c r="CE65" s="770"/>
      <c r="CF65" s="770"/>
      <c r="CG65" s="771"/>
      <c r="CH65" s="772"/>
      <c r="CI65" s="773"/>
      <c r="CJ65" s="773"/>
      <c r="CK65" s="773"/>
      <c r="CL65" s="774"/>
      <c r="CM65" s="772"/>
      <c r="CN65" s="773"/>
      <c r="CO65" s="773"/>
      <c r="CP65" s="773"/>
      <c r="CQ65" s="774"/>
      <c r="CR65" s="772"/>
      <c r="CS65" s="773"/>
      <c r="CT65" s="773"/>
      <c r="CU65" s="773"/>
      <c r="CV65" s="774"/>
      <c r="CW65" s="772"/>
      <c r="CX65" s="773"/>
      <c r="CY65" s="773"/>
      <c r="CZ65" s="773"/>
      <c r="DA65" s="774"/>
      <c r="DB65" s="772"/>
      <c r="DC65" s="773"/>
      <c r="DD65" s="773"/>
      <c r="DE65" s="773"/>
      <c r="DF65" s="774"/>
      <c r="DG65" s="772"/>
      <c r="DH65" s="773"/>
      <c r="DI65" s="773"/>
      <c r="DJ65" s="773"/>
      <c r="DK65" s="774"/>
      <c r="DL65" s="772"/>
      <c r="DM65" s="773"/>
      <c r="DN65" s="773"/>
      <c r="DO65" s="773"/>
      <c r="DP65" s="774"/>
      <c r="DQ65" s="772"/>
      <c r="DR65" s="773"/>
      <c r="DS65" s="773"/>
      <c r="DT65" s="773"/>
      <c r="DU65" s="774"/>
      <c r="DV65" s="769"/>
      <c r="DW65" s="770"/>
      <c r="DX65" s="770"/>
      <c r="DY65" s="770"/>
      <c r="DZ65" s="775"/>
      <c r="EA65" s="212"/>
    </row>
    <row r="66" spans="1:131" ht="26.25" customHeight="1" x14ac:dyDescent="0.2">
      <c r="A66" s="716" t="s">
        <v>395</v>
      </c>
      <c r="B66" s="717"/>
      <c r="C66" s="717"/>
      <c r="D66" s="717"/>
      <c r="E66" s="717"/>
      <c r="F66" s="717"/>
      <c r="G66" s="717"/>
      <c r="H66" s="717"/>
      <c r="I66" s="717"/>
      <c r="J66" s="717"/>
      <c r="K66" s="717"/>
      <c r="L66" s="717"/>
      <c r="M66" s="717"/>
      <c r="N66" s="717"/>
      <c r="O66" s="717"/>
      <c r="P66" s="718"/>
      <c r="Q66" s="712" t="s">
        <v>381</v>
      </c>
      <c r="R66" s="708"/>
      <c r="S66" s="708"/>
      <c r="T66" s="708"/>
      <c r="U66" s="709"/>
      <c r="V66" s="712" t="s">
        <v>382</v>
      </c>
      <c r="W66" s="708"/>
      <c r="X66" s="708"/>
      <c r="Y66" s="708"/>
      <c r="Z66" s="709"/>
      <c r="AA66" s="712" t="s">
        <v>383</v>
      </c>
      <c r="AB66" s="708"/>
      <c r="AC66" s="708"/>
      <c r="AD66" s="708"/>
      <c r="AE66" s="709"/>
      <c r="AF66" s="841" t="s">
        <v>384</v>
      </c>
      <c r="AG66" s="802"/>
      <c r="AH66" s="802"/>
      <c r="AI66" s="802"/>
      <c r="AJ66" s="842"/>
      <c r="AK66" s="712" t="s">
        <v>385</v>
      </c>
      <c r="AL66" s="717"/>
      <c r="AM66" s="717"/>
      <c r="AN66" s="717"/>
      <c r="AO66" s="718"/>
      <c r="AP66" s="712" t="s">
        <v>386</v>
      </c>
      <c r="AQ66" s="708"/>
      <c r="AR66" s="708"/>
      <c r="AS66" s="708"/>
      <c r="AT66" s="709"/>
      <c r="AU66" s="712" t="s">
        <v>396</v>
      </c>
      <c r="AV66" s="708"/>
      <c r="AW66" s="708"/>
      <c r="AX66" s="708"/>
      <c r="AY66" s="709"/>
      <c r="AZ66" s="712" t="s">
        <v>364</v>
      </c>
      <c r="BA66" s="708"/>
      <c r="BB66" s="708"/>
      <c r="BC66" s="708"/>
      <c r="BD66" s="714"/>
      <c r="BE66" s="222"/>
      <c r="BF66" s="222"/>
      <c r="BG66" s="222"/>
      <c r="BH66" s="222"/>
      <c r="BI66" s="222"/>
      <c r="BJ66" s="222"/>
      <c r="BK66" s="222"/>
      <c r="BL66" s="222"/>
      <c r="BM66" s="222"/>
      <c r="BN66" s="222"/>
      <c r="BO66" s="222"/>
      <c r="BP66" s="222"/>
      <c r="BQ66" s="219">
        <v>60</v>
      </c>
      <c r="BR66" s="224"/>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9"/>
      <c r="B67" s="720"/>
      <c r="C67" s="720"/>
      <c r="D67" s="720"/>
      <c r="E67" s="720"/>
      <c r="F67" s="720"/>
      <c r="G67" s="720"/>
      <c r="H67" s="720"/>
      <c r="I67" s="720"/>
      <c r="J67" s="720"/>
      <c r="K67" s="720"/>
      <c r="L67" s="720"/>
      <c r="M67" s="720"/>
      <c r="N67" s="720"/>
      <c r="O67" s="720"/>
      <c r="P67" s="721"/>
      <c r="Q67" s="713"/>
      <c r="R67" s="710"/>
      <c r="S67" s="710"/>
      <c r="T67" s="710"/>
      <c r="U67" s="711"/>
      <c r="V67" s="713"/>
      <c r="W67" s="710"/>
      <c r="X67" s="710"/>
      <c r="Y67" s="710"/>
      <c r="Z67" s="711"/>
      <c r="AA67" s="713"/>
      <c r="AB67" s="710"/>
      <c r="AC67" s="710"/>
      <c r="AD67" s="710"/>
      <c r="AE67" s="711"/>
      <c r="AF67" s="843"/>
      <c r="AG67" s="805"/>
      <c r="AH67" s="805"/>
      <c r="AI67" s="805"/>
      <c r="AJ67" s="844"/>
      <c r="AK67" s="845"/>
      <c r="AL67" s="720"/>
      <c r="AM67" s="720"/>
      <c r="AN67" s="720"/>
      <c r="AO67" s="721"/>
      <c r="AP67" s="713"/>
      <c r="AQ67" s="710"/>
      <c r="AR67" s="710"/>
      <c r="AS67" s="710"/>
      <c r="AT67" s="711"/>
      <c r="AU67" s="713"/>
      <c r="AV67" s="710"/>
      <c r="AW67" s="710"/>
      <c r="AX67" s="710"/>
      <c r="AY67" s="711"/>
      <c r="AZ67" s="713"/>
      <c r="BA67" s="710"/>
      <c r="BB67" s="710"/>
      <c r="BC67" s="710"/>
      <c r="BD67" s="715"/>
      <c r="BE67" s="222"/>
      <c r="BF67" s="222"/>
      <c r="BG67" s="222"/>
      <c r="BH67" s="222"/>
      <c r="BI67" s="222"/>
      <c r="BJ67" s="222"/>
      <c r="BK67" s="222"/>
      <c r="BL67" s="222"/>
      <c r="BM67" s="222"/>
      <c r="BN67" s="222"/>
      <c r="BO67" s="222"/>
      <c r="BP67" s="222"/>
      <c r="BQ67" s="219">
        <v>61</v>
      </c>
      <c r="BR67" s="224"/>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7">
        <v>1</v>
      </c>
      <c r="B68" s="856" t="s">
        <v>541</v>
      </c>
      <c r="C68" s="857"/>
      <c r="D68" s="857"/>
      <c r="E68" s="857"/>
      <c r="F68" s="857"/>
      <c r="G68" s="857"/>
      <c r="H68" s="857"/>
      <c r="I68" s="857"/>
      <c r="J68" s="857"/>
      <c r="K68" s="857"/>
      <c r="L68" s="857"/>
      <c r="M68" s="857"/>
      <c r="N68" s="857"/>
      <c r="O68" s="857"/>
      <c r="P68" s="858"/>
      <c r="Q68" s="859">
        <v>9139</v>
      </c>
      <c r="R68" s="853">
        <v>7961</v>
      </c>
      <c r="S68" s="853">
        <v>7961</v>
      </c>
      <c r="T68" s="853">
        <v>7961</v>
      </c>
      <c r="U68" s="853">
        <v>7961</v>
      </c>
      <c r="V68" s="853">
        <v>8458</v>
      </c>
      <c r="W68" s="853">
        <v>7475</v>
      </c>
      <c r="X68" s="853">
        <v>7475</v>
      </c>
      <c r="Y68" s="853">
        <v>7475</v>
      </c>
      <c r="Z68" s="853">
        <v>7475</v>
      </c>
      <c r="AA68" s="853">
        <v>681</v>
      </c>
      <c r="AB68" s="853">
        <v>486</v>
      </c>
      <c r="AC68" s="853">
        <v>486</v>
      </c>
      <c r="AD68" s="853">
        <v>486</v>
      </c>
      <c r="AE68" s="853">
        <v>486</v>
      </c>
      <c r="AF68" s="853">
        <v>681</v>
      </c>
      <c r="AG68" s="853">
        <v>486</v>
      </c>
      <c r="AH68" s="853">
        <v>486</v>
      </c>
      <c r="AI68" s="853">
        <v>486</v>
      </c>
      <c r="AJ68" s="853">
        <v>486</v>
      </c>
      <c r="AK68" s="853">
        <v>92</v>
      </c>
      <c r="AL68" s="853"/>
      <c r="AM68" s="853"/>
      <c r="AN68" s="853"/>
      <c r="AO68" s="853"/>
      <c r="AP68" s="853">
        <v>2895</v>
      </c>
      <c r="AQ68" s="853">
        <v>4476</v>
      </c>
      <c r="AR68" s="853">
        <v>4476</v>
      </c>
      <c r="AS68" s="853">
        <v>4476</v>
      </c>
      <c r="AT68" s="853">
        <v>4476</v>
      </c>
      <c r="AU68" s="853">
        <v>124</v>
      </c>
      <c r="AV68" s="853">
        <v>192</v>
      </c>
      <c r="AW68" s="853">
        <v>192</v>
      </c>
      <c r="AX68" s="853">
        <v>192</v>
      </c>
      <c r="AY68" s="853">
        <v>192</v>
      </c>
      <c r="AZ68" s="854"/>
      <c r="BA68" s="854"/>
      <c r="BB68" s="854"/>
      <c r="BC68" s="854"/>
      <c r="BD68" s="855"/>
      <c r="BE68" s="222"/>
      <c r="BF68" s="222"/>
      <c r="BG68" s="222"/>
      <c r="BH68" s="222"/>
      <c r="BI68" s="222"/>
      <c r="BJ68" s="222"/>
      <c r="BK68" s="222"/>
      <c r="BL68" s="222"/>
      <c r="BM68" s="222"/>
      <c r="BN68" s="222"/>
      <c r="BO68" s="222"/>
      <c r="BP68" s="222"/>
      <c r="BQ68" s="219">
        <v>62</v>
      </c>
      <c r="BR68" s="224"/>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19">
        <v>2</v>
      </c>
      <c r="B69" s="860" t="s">
        <v>542</v>
      </c>
      <c r="C69" s="861"/>
      <c r="D69" s="861"/>
      <c r="E69" s="861"/>
      <c r="F69" s="861"/>
      <c r="G69" s="861"/>
      <c r="H69" s="861"/>
      <c r="I69" s="861"/>
      <c r="J69" s="861"/>
      <c r="K69" s="861"/>
      <c r="L69" s="861"/>
      <c r="M69" s="861"/>
      <c r="N69" s="861"/>
      <c r="O69" s="861"/>
      <c r="P69" s="862"/>
      <c r="Q69" s="863">
        <v>217938</v>
      </c>
      <c r="R69" s="817">
        <v>144168</v>
      </c>
      <c r="S69" s="817">
        <v>144168</v>
      </c>
      <c r="T69" s="817">
        <v>144168</v>
      </c>
      <c r="U69" s="817">
        <v>144168</v>
      </c>
      <c r="V69" s="817">
        <v>200432</v>
      </c>
      <c r="W69" s="817">
        <v>138019</v>
      </c>
      <c r="X69" s="817">
        <v>138019</v>
      </c>
      <c r="Y69" s="817">
        <v>138019</v>
      </c>
      <c r="Z69" s="817">
        <v>138019</v>
      </c>
      <c r="AA69" s="817">
        <v>17506</v>
      </c>
      <c r="AB69" s="817">
        <v>6149</v>
      </c>
      <c r="AC69" s="817">
        <v>6149</v>
      </c>
      <c r="AD69" s="817">
        <v>6149</v>
      </c>
      <c r="AE69" s="817">
        <v>6149</v>
      </c>
      <c r="AF69" s="817">
        <v>40895</v>
      </c>
      <c r="AG69" s="817">
        <v>32354</v>
      </c>
      <c r="AH69" s="817">
        <v>32354</v>
      </c>
      <c r="AI69" s="817">
        <v>32354</v>
      </c>
      <c r="AJ69" s="817">
        <v>32354</v>
      </c>
      <c r="AK69" s="817" t="s">
        <v>483</v>
      </c>
      <c r="AL69" s="817"/>
      <c r="AM69" s="817"/>
      <c r="AN69" s="817"/>
      <c r="AO69" s="817"/>
      <c r="AP69" s="817" t="s">
        <v>483</v>
      </c>
      <c r="AQ69" s="817"/>
      <c r="AR69" s="817"/>
      <c r="AS69" s="817"/>
      <c r="AT69" s="817"/>
      <c r="AU69" s="817" t="s">
        <v>483</v>
      </c>
      <c r="AV69" s="817"/>
      <c r="AW69" s="817"/>
      <c r="AX69" s="817"/>
      <c r="AY69" s="817"/>
      <c r="AZ69" s="819" t="s">
        <v>546</v>
      </c>
      <c r="BA69" s="819"/>
      <c r="BB69" s="819"/>
      <c r="BC69" s="819"/>
      <c r="BD69" s="820"/>
      <c r="BE69" s="222"/>
      <c r="BF69" s="222"/>
      <c r="BG69" s="222"/>
      <c r="BH69" s="222"/>
      <c r="BI69" s="222"/>
      <c r="BJ69" s="222"/>
      <c r="BK69" s="222"/>
      <c r="BL69" s="222"/>
      <c r="BM69" s="222"/>
      <c r="BN69" s="222"/>
      <c r="BO69" s="222"/>
      <c r="BP69" s="222"/>
      <c r="BQ69" s="219">
        <v>63</v>
      </c>
      <c r="BR69" s="224"/>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19">
        <v>3</v>
      </c>
      <c r="B70" s="860" t="s">
        <v>543</v>
      </c>
      <c r="C70" s="861"/>
      <c r="D70" s="861"/>
      <c r="E70" s="861"/>
      <c r="F70" s="861"/>
      <c r="G70" s="861"/>
      <c r="H70" s="861"/>
      <c r="I70" s="861"/>
      <c r="J70" s="861"/>
      <c r="K70" s="861"/>
      <c r="L70" s="861"/>
      <c r="M70" s="861"/>
      <c r="N70" s="861"/>
      <c r="O70" s="861"/>
      <c r="P70" s="862"/>
      <c r="Q70" s="863">
        <v>101278</v>
      </c>
      <c r="R70" s="817">
        <v>76940</v>
      </c>
      <c r="S70" s="817">
        <v>76940</v>
      </c>
      <c r="T70" s="817">
        <v>76940</v>
      </c>
      <c r="U70" s="817">
        <v>76940</v>
      </c>
      <c r="V70" s="817">
        <v>98372</v>
      </c>
      <c r="W70" s="817">
        <v>73165</v>
      </c>
      <c r="X70" s="817">
        <v>73165</v>
      </c>
      <c r="Y70" s="817">
        <v>73165</v>
      </c>
      <c r="Z70" s="817">
        <v>73165</v>
      </c>
      <c r="AA70" s="817">
        <v>2906</v>
      </c>
      <c r="AB70" s="817">
        <v>3775</v>
      </c>
      <c r="AC70" s="817">
        <v>3775</v>
      </c>
      <c r="AD70" s="817">
        <v>3775</v>
      </c>
      <c r="AE70" s="817">
        <v>3775</v>
      </c>
      <c r="AF70" s="817">
        <v>2874</v>
      </c>
      <c r="AG70" s="817">
        <v>3775</v>
      </c>
      <c r="AH70" s="817">
        <v>3775</v>
      </c>
      <c r="AI70" s="817">
        <v>3775</v>
      </c>
      <c r="AJ70" s="817">
        <v>3775</v>
      </c>
      <c r="AK70" s="817">
        <v>3777</v>
      </c>
      <c r="AL70" s="817">
        <v>7300</v>
      </c>
      <c r="AM70" s="817">
        <v>7300</v>
      </c>
      <c r="AN70" s="817">
        <v>7300</v>
      </c>
      <c r="AO70" s="817">
        <v>7300</v>
      </c>
      <c r="AP70" s="817">
        <v>85217</v>
      </c>
      <c r="AQ70" s="817">
        <v>42318</v>
      </c>
      <c r="AR70" s="817">
        <v>42318</v>
      </c>
      <c r="AS70" s="817">
        <v>42318</v>
      </c>
      <c r="AT70" s="817">
        <v>42318</v>
      </c>
      <c r="AU70" s="817">
        <v>3664</v>
      </c>
      <c r="AV70" s="817"/>
      <c r="AW70" s="817"/>
      <c r="AX70" s="817"/>
      <c r="AY70" s="817"/>
      <c r="AZ70" s="819"/>
      <c r="BA70" s="819"/>
      <c r="BB70" s="819"/>
      <c r="BC70" s="819"/>
      <c r="BD70" s="820"/>
      <c r="BE70" s="222"/>
      <c r="BF70" s="222"/>
      <c r="BG70" s="222"/>
      <c r="BH70" s="222"/>
      <c r="BI70" s="222"/>
      <c r="BJ70" s="222"/>
      <c r="BK70" s="222"/>
      <c r="BL70" s="222"/>
      <c r="BM70" s="222"/>
      <c r="BN70" s="222"/>
      <c r="BO70" s="222"/>
      <c r="BP70" s="222"/>
      <c r="BQ70" s="219">
        <v>64</v>
      </c>
      <c r="BR70" s="224"/>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19">
        <v>4</v>
      </c>
      <c r="B71" s="860" t="s">
        <v>544</v>
      </c>
      <c r="C71" s="861"/>
      <c r="D71" s="861"/>
      <c r="E71" s="861"/>
      <c r="F71" s="861"/>
      <c r="G71" s="861"/>
      <c r="H71" s="861"/>
      <c r="I71" s="861"/>
      <c r="J71" s="861"/>
      <c r="K71" s="861"/>
      <c r="L71" s="861"/>
      <c r="M71" s="861"/>
      <c r="N71" s="861"/>
      <c r="O71" s="861"/>
      <c r="P71" s="862"/>
      <c r="Q71" s="863">
        <v>11048</v>
      </c>
      <c r="R71" s="817">
        <v>6933</v>
      </c>
      <c r="S71" s="817">
        <v>6933</v>
      </c>
      <c r="T71" s="817">
        <v>6933</v>
      </c>
      <c r="U71" s="817">
        <v>6933</v>
      </c>
      <c r="V71" s="817">
        <v>10962</v>
      </c>
      <c r="W71" s="817">
        <v>6850</v>
      </c>
      <c r="X71" s="817">
        <v>6850</v>
      </c>
      <c r="Y71" s="817">
        <v>6850</v>
      </c>
      <c r="Z71" s="817">
        <v>6850</v>
      </c>
      <c r="AA71" s="817">
        <v>86</v>
      </c>
      <c r="AB71" s="817">
        <v>82</v>
      </c>
      <c r="AC71" s="817">
        <v>82</v>
      </c>
      <c r="AD71" s="817">
        <v>82</v>
      </c>
      <c r="AE71" s="817">
        <v>82</v>
      </c>
      <c r="AF71" s="817">
        <v>86</v>
      </c>
      <c r="AG71" s="817">
        <v>82</v>
      </c>
      <c r="AH71" s="817">
        <v>82</v>
      </c>
      <c r="AI71" s="817">
        <v>82</v>
      </c>
      <c r="AJ71" s="817">
        <v>82</v>
      </c>
      <c r="AK71" s="817">
        <v>4624</v>
      </c>
      <c r="AL71" s="817">
        <v>2485</v>
      </c>
      <c r="AM71" s="817">
        <v>2485</v>
      </c>
      <c r="AN71" s="817">
        <v>2485</v>
      </c>
      <c r="AO71" s="817">
        <v>2485</v>
      </c>
      <c r="AP71" s="817" t="s">
        <v>483</v>
      </c>
      <c r="AQ71" s="817"/>
      <c r="AR71" s="817"/>
      <c r="AS71" s="817"/>
      <c r="AT71" s="817"/>
      <c r="AU71" s="817" t="s">
        <v>483</v>
      </c>
      <c r="AV71" s="817"/>
      <c r="AW71" s="817"/>
      <c r="AX71" s="817"/>
      <c r="AY71" s="817"/>
      <c r="AZ71" s="819"/>
      <c r="BA71" s="819"/>
      <c r="BB71" s="819"/>
      <c r="BC71" s="819"/>
      <c r="BD71" s="820"/>
      <c r="BE71" s="222"/>
      <c r="BF71" s="222"/>
      <c r="BG71" s="222"/>
      <c r="BH71" s="222"/>
      <c r="BI71" s="222"/>
      <c r="BJ71" s="222"/>
      <c r="BK71" s="222"/>
      <c r="BL71" s="222"/>
      <c r="BM71" s="222"/>
      <c r="BN71" s="222"/>
      <c r="BO71" s="222"/>
      <c r="BP71" s="222"/>
      <c r="BQ71" s="219">
        <v>65</v>
      </c>
      <c r="BR71" s="224"/>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19">
        <v>5</v>
      </c>
      <c r="B72" s="860" t="s">
        <v>545</v>
      </c>
      <c r="C72" s="861"/>
      <c r="D72" s="861"/>
      <c r="E72" s="861"/>
      <c r="F72" s="861"/>
      <c r="G72" s="861"/>
      <c r="H72" s="861"/>
      <c r="I72" s="861"/>
      <c r="J72" s="861"/>
      <c r="K72" s="861"/>
      <c r="L72" s="861"/>
      <c r="M72" s="861"/>
      <c r="N72" s="861"/>
      <c r="O72" s="861"/>
      <c r="P72" s="862"/>
      <c r="Q72" s="863">
        <v>1656633</v>
      </c>
      <c r="R72" s="817">
        <v>1385861</v>
      </c>
      <c r="S72" s="817">
        <v>1385861</v>
      </c>
      <c r="T72" s="817">
        <v>1385861</v>
      </c>
      <c r="U72" s="817">
        <v>1385861</v>
      </c>
      <c r="V72" s="817">
        <v>1631442</v>
      </c>
      <c r="W72" s="817">
        <v>1346246</v>
      </c>
      <c r="X72" s="817">
        <v>1346246</v>
      </c>
      <c r="Y72" s="817">
        <v>1346246</v>
      </c>
      <c r="Z72" s="817">
        <v>1346246</v>
      </c>
      <c r="AA72" s="817">
        <v>25191</v>
      </c>
      <c r="AB72" s="817">
        <v>39615</v>
      </c>
      <c r="AC72" s="817">
        <v>39615</v>
      </c>
      <c r="AD72" s="817">
        <v>39615</v>
      </c>
      <c r="AE72" s="817">
        <v>39615</v>
      </c>
      <c r="AF72" s="817">
        <v>25191</v>
      </c>
      <c r="AG72" s="817">
        <v>39615</v>
      </c>
      <c r="AH72" s="817">
        <v>39615</v>
      </c>
      <c r="AI72" s="817">
        <v>39615</v>
      </c>
      <c r="AJ72" s="817">
        <v>39615</v>
      </c>
      <c r="AK72" s="817">
        <v>23240</v>
      </c>
      <c r="AL72" s="817"/>
      <c r="AM72" s="817"/>
      <c r="AN72" s="817"/>
      <c r="AO72" s="817"/>
      <c r="AP72" s="817" t="s">
        <v>483</v>
      </c>
      <c r="AQ72" s="817"/>
      <c r="AR72" s="817"/>
      <c r="AS72" s="817"/>
      <c r="AT72" s="817"/>
      <c r="AU72" s="817" t="s">
        <v>483</v>
      </c>
      <c r="AV72" s="817"/>
      <c r="AW72" s="817"/>
      <c r="AX72" s="817"/>
      <c r="AY72" s="817"/>
      <c r="AZ72" s="819"/>
      <c r="BA72" s="819"/>
      <c r="BB72" s="819"/>
      <c r="BC72" s="819"/>
      <c r="BD72" s="820"/>
      <c r="BE72" s="222"/>
      <c r="BF72" s="222"/>
      <c r="BG72" s="222"/>
      <c r="BH72" s="222"/>
      <c r="BI72" s="222"/>
      <c r="BJ72" s="222"/>
      <c r="BK72" s="222"/>
      <c r="BL72" s="222"/>
      <c r="BM72" s="222"/>
      <c r="BN72" s="222"/>
      <c r="BO72" s="222"/>
      <c r="BP72" s="222"/>
      <c r="BQ72" s="219">
        <v>66</v>
      </c>
      <c r="BR72" s="224"/>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19">
        <v>6</v>
      </c>
      <c r="B73" s="860"/>
      <c r="C73" s="861"/>
      <c r="D73" s="861"/>
      <c r="E73" s="861"/>
      <c r="F73" s="861"/>
      <c r="G73" s="861"/>
      <c r="H73" s="861"/>
      <c r="I73" s="861"/>
      <c r="J73" s="861"/>
      <c r="K73" s="861"/>
      <c r="L73" s="861"/>
      <c r="M73" s="861"/>
      <c r="N73" s="861"/>
      <c r="O73" s="861"/>
      <c r="P73" s="862"/>
      <c r="Q73" s="863"/>
      <c r="R73" s="817"/>
      <c r="S73" s="817"/>
      <c r="T73" s="817"/>
      <c r="U73" s="817"/>
      <c r="V73" s="817"/>
      <c r="W73" s="817"/>
      <c r="X73" s="817"/>
      <c r="Y73" s="817"/>
      <c r="Z73" s="817"/>
      <c r="AA73" s="817"/>
      <c r="AB73" s="817"/>
      <c r="AC73" s="817"/>
      <c r="AD73" s="817"/>
      <c r="AE73" s="817"/>
      <c r="AF73" s="817"/>
      <c r="AG73" s="817"/>
      <c r="AH73" s="817"/>
      <c r="AI73" s="817"/>
      <c r="AJ73" s="817"/>
      <c r="AK73" s="817"/>
      <c r="AL73" s="817"/>
      <c r="AM73" s="817"/>
      <c r="AN73" s="817"/>
      <c r="AO73" s="817"/>
      <c r="AP73" s="817"/>
      <c r="AQ73" s="817"/>
      <c r="AR73" s="817"/>
      <c r="AS73" s="817"/>
      <c r="AT73" s="817"/>
      <c r="AU73" s="817"/>
      <c r="AV73" s="817"/>
      <c r="AW73" s="817"/>
      <c r="AX73" s="817"/>
      <c r="AY73" s="817"/>
      <c r="AZ73" s="819"/>
      <c r="BA73" s="819"/>
      <c r="BB73" s="819"/>
      <c r="BC73" s="819"/>
      <c r="BD73" s="820"/>
      <c r="BE73" s="222"/>
      <c r="BF73" s="222"/>
      <c r="BG73" s="222"/>
      <c r="BH73" s="222"/>
      <c r="BI73" s="222"/>
      <c r="BJ73" s="222"/>
      <c r="BK73" s="222"/>
      <c r="BL73" s="222"/>
      <c r="BM73" s="222"/>
      <c r="BN73" s="222"/>
      <c r="BO73" s="222"/>
      <c r="BP73" s="222"/>
      <c r="BQ73" s="219">
        <v>67</v>
      </c>
      <c r="BR73" s="224"/>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19">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22"/>
      <c r="BF74" s="222"/>
      <c r="BG74" s="222"/>
      <c r="BH74" s="222"/>
      <c r="BI74" s="222"/>
      <c r="BJ74" s="222"/>
      <c r="BK74" s="222"/>
      <c r="BL74" s="222"/>
      <c r="BM74" s="222"/>
      <c r="BN74" s="222"/>
      <c r="BO74" s="222"/>
      <c r="BP74" s="222"/>
      <c r="BQ74" s="219">
        <v>68</v>
      </c>
      <c r="BR74" s="224"/>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19">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2"/>
      <c r="BF75" s="222"/>
      <c r="BG75" s="222"/>
      <c r="BH75" s="222"/>
      <c r="BI75" s="222"/>
      <c r="BJ75" s="222"/>
      <c r="BK75" s="222"/>
      <c r="BL75" s="222"/>
      <c r="BM75" s="222"/>
      <c r="BN75" s="222"/>
      <c r="BO75" s="222"/>
      <c r="BP75" s="222"/>
      <c r="BQ75" s="219">
        <v>69</v>
      </c>
      <c r="BR75" s="224"/>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19">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2"/>
      <c r="BF76" s="222"/>
      <c r="BG76" s="222"/>
      <c r="BH76" s="222"/>
      <c r="BI76" s="222"/>
      <c r="BJ76" s="222"/>
      <c r="BK76" s="222"/>
      <c r="BL76" s="222"/>
      <c r="BM76" s="222"/>
      <c r="BN76" s="222"/>
      <c r="BO76" s="222"/>
      <c r="BP76" s="222"/>
      <c r="BQ76" s="219">
        <v>70</v>
      </c>
      <c r="BR76" s="224"/>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19">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2"/>
      <c r="BF77" s="222"/>
      <c r="BG77" s="222"/>
      <c r="BH77" s="222"/>
      <c r="BI77" s="222"/>
      <c r="BJ77" s="222"/>
      <c r="BK77" s="222"/>
      <c r="BL77" s="222"/>
      <c r="BM77" s="222"/>
      <c r="BN77" s="222"/>
      <c r="BO77" s="222"/>
      <c r="BP77" s="222"/>
      <c r="BQ77" s="219">
        <v>71</v>
      </c>
      <c r="BR77" s="224"/>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19">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2"/>
      <c r="BF78" s="222"/>
      <c r="BG78" s="222"/>
      <c r="BH78" s="222"/>
      <c r="BI78" s="222"/>
      <c r="BJ78" s="212"/>
      <c r="BK78" s="212"/>
      <c r="BL78" s="212"/>
      <c r="BM78" s="212"/>
      <c r="BN78" s="212"/>
      <c r="BO78" s="222"/>
      <c r="BP78" s="222"/>
      <c r="BQ78" s="219">
        <v>72</v>
      </c>
      <c r="BR78" s="224"/>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19">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2"/>
      <c r="BF79" s="222"/>
      <c r="BG79" s="222"/>
      <c r="BH79" s="222"/>
      <c r="BI79" s="222"/>
      <c r="BJ79" s="212"/>
      <c r="BK79" s="212"/>
      <c r="BL79" s="212"/>
      <c r="BM79" s="212"/>
      <c r="BN79" s="212"/>
      <c r="BO79" s="222"/>
      <c r="BP79" s="222"/>
      <c r="BQ79" s="219">
        <v>73</v>
      </c>
      <c r="BR79" s="224"/>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19">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2"/>
      <c r="BF80" s="222"/>
      <c r="BG80" s="222"/>
      <c r="BH80" s="222"/>
      <c r="BI80" s="222"/>
      <c r="BJ80" s="222"/>
      <c r="BK80" s="222"/>
      <c r="BL80" s="222"/>
      <c r="BM80" s="222"/>
      <c r="BN80" s="222"/>
      <c r="BO80" s="222"/>
      <c r="BP80" s="222"/>
      <c r="BQ80" s="219">
        <v>74</v>
      </c>
      <c r="BR80" s="224"/>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19">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2"/>
      <c r="BF81" s="222"/>
      <c r="BG81" s="222"/>
      <c r="BH81" s="222"/>
      <c r="BI81" s="222"/>
      <c r="BJ81" s="222"/>
      <c r="BK81" s="222"/>
      <c r="BL81" s="222"/>
      <c r="BM81" s="222"/>
      <c r="BN81" s="222"/>
      <c r="BO81" s="222"/>
      <c r="BP81" s="222"/>
      <c r="BQ81" s="219">
        <v>75</v>
      </c>
      <c r="BR81" s="224"/>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19">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2"/>
      <c r="BF82" s="222"/>
      <c r="BG82" s="222"/>
      <c r="BH82" s="222"/>
      <c r="BI82" s="222"/>
      <c r="BJ82" s="222"/>
      <c r="BK82" s="222"/>
      <c r="BL82" s="222"/>
      <c r="BM82" s="222"/>
      <c r="BN82" s="222"/>
      <c r="BO82" s="222"/>
      <c r="BP82" s="222"/>
      <c r="BQ82" s="219">
        <v>76</v>
      </c>
      <c r="BR82" s="224"/>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19">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2"/>
      <c r="BF83" s="222"/>
      <c r="BG83" s="222"/>
      <c r="BH83" s="222"/>
      <c r="BI83" s="222"/>
      <c r="BJ83" s="222"/>
      <c r="BK83" s="222"/>
      <c r="BL83" s="222"/>
      <c r="BM83" s="222"/>
      <c r="BN83" s="222"/>
      <c r="BO83" s="222"/>
      <c r="BP83" s="222"/>
      <c r="BQ83" s="219">
        <v>77</v>
      </c>
      <c r="BR83" s="224"/>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19">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2"/>
      <c r="BF84" s="222"/>
      <c r="BG84" s="222"/>
      <c r="BH84" s="222"/>
      <c r="BI84" s="222"/>
      <c r="BJ84" s="222"/>
      <c r="BK84" s="222"/>
      <c r="BL84" s="222"/>
      <c r="BM84" s="222"/>
      <c r="BN84" s="222"/>
      <c r="BO84" s="222"/>
      <c r="BP84" s="222"/>
      <c r="BQ84" s="219">
        <v>78</v>
      </c>
      <c r="BR84" s="224"/>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19">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2"/>
      <c r="BF85" s="222"/>
      <c r="BG85" s="222"/>
      <c r="BH85" s="222"/>
      <c r="BI85" s="222"/>
      <c r="BJ85" s="222"/>
      <c r="BK85" s="222"/>
      <c r="BL85" s="222"/>
      <c r="BM85" s="222"/>
      <c r="BN85" s="222"/>
      <c r="BO85" s="222"/>
      <c r="BP85" s="222"/>
      <c r="BQ85" s="219">
        <v>79</v>
      </c>
      <c r="BR85" s="224"/>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19">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2"/>
      <c r="BF86" s="222"/>
      <c r="BG86" s="222"/>
      <c r="BH86" s="222"/>
      <c r="BI86" s="222"/>
      <c r="BJ86" s="222"/>
      <c r="BK86" s="222"/>
      <c r="BL86" s="222"/>
      <c r="BM86" s="222"/>
      <c r="BN86" s="222"/>
      <c r="BO86" s="222"/>
      <c r="BP86" s="222"/>
      <c r="BQ86" s="219">
        <v>80</v>
      </c>
      <c r="BR86" s="224"/>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5">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2"/>
      <c r="BF87" s="222"/>
      <c r="BG87" s="222"/>
      <c r="BH87" s="222"/>
      <c r="BI87" s="222"/>
      <c r="BJ87" s="222"/>
      <c r="BK87" s="222"/>
      <c r="BL87" s="222"/>
      <c r="BM87" s="222"/>
      <c r="BN87" s="222"/>
      <c r="BO87" s="222"/>
      <c r="BP87" s="222"/>
      <c r="BQ87" s="219">
        <v>81</v>
      </c>
      <c r="BR87" s="224"/>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1" t="s">
        <v>377</v>
      </c>
      <c r="B88" s="776" t="s">
        <v>397</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69728</v>
      </c>
      <c r="AG88" s="831"/>
      <c r="AH88" s="831"/>
      <c r="AI88" s="831"/>
      <c r="AJ88" s="831"/>
      <c r="AK88" s="828"/>
      <c r="AL88" s="828"/>
      <c r="AM88" s="828"/>
      <c r="AN88" s="828"/>
      <c r="AO88" s="828"/>
      <c r="AP88" s="831">
        <v>88111</v>
      </c>
      <c r="AQ88" s="831"/>
      <c r="AR88" s="831"/>
      <c r="AS88" s="831"/>
      <c r="AT88" s="831"/>
      <c r="AU88" s="831">
        <v>3789</v>
      </c>
      <c r="AV88" s="831"/>
      <c r="AW88" s="831"/>
      <c r="AX88" s="831"/>
      <c r="AY88" s="831"/>
      <c r="AZ88" s="836"/>
      <c r="BA88" s="836"/>
      <c r="BB88" s="836"/>
      <c r="BC88" s="836"/>
      <c r="BD88" s="837"/>
      <c r="BE88" s="222"/>
      <c r="BF88" s="222"/>
      <c r="BG88" s="222"/>
      <c r="BH88" s="222"/>
      <c r="BI88" s="222"/>
      <c r="BJ88" s="222"/>
      <c r="BK88" s="222"/>
      <c r="BL88" s="222"/>
      <c r="BM88" s="222"/>
      <c r="BN88" s="222"/>
      <c r="BO88" s="222"/>
      <c r="BP88" s="222"/>
      <c r="BQ88" s="219">
        <v>82</v>
      </c>
      <c r="BR88" s="224"/>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6"/>
      <c r="B89" s="227"/>
      <c r="C89" s="227"/>
      <c r="D89" s="227"/>
      <c r="E89" s="227"/>
      <c r="F89" s="227"/>
      <c r="G89" s="227"/>
      <c r="H89" s="227"/>
      <c r="I89" s="227"/>
      <c r="J89" s="227"/>
      <c r="K89" s="227"/>
      <c r="L89" s="227"/>
      <c r="M89" s="227"/>
      <c r="N89" s="227"/>
      <c r="O89" s="227"/>
      <c r="P89" s="227"/>
      <c r="Q89" s="228"/>
      <c r="R89" s="228"/>
      <c r="S89" s="228"/>
      <c r="T89" s="228"/>
      <c r="U89" s="228"/>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9"/>
      <c r="BA89" s="229"/>
      <c r="BB89" s="229"/>
      <c r="BC89" s="229"/>
      <c r="BD89" s="229"/>
      <c r="BE89" s="222"/>
      <c r="BF89" s="222"/>
      <c r="BG89" s="222"/>
      <c r="BH89" s="222"/>
      <c r="BI89" s="222"/>
      <c r="BJ89" s="222"/>
      <c r="BK89" s="222"/>
      <c r="BL89" s="222"/>
      <c r="BM89" s="222"/>
      <c r="BN89" s="222"/>
      <c r="BO89" s="222"/>
      <c r="BP89" s="222"/>
      <c r="BQ89" s="219">
        <v>83</v>
      </c>
      <c r="BR89" s="224"/>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6"/>
      <c r="B90" s="227"/>
      <c r="C90" s="227"/>
      <c r="D90" s="227"/>
      <c r="E90" s="227"/>
      <c r="F90" s="227"/>
      <c r="G90" s="227"/>
      <c r="H90" s="227"/>
      <c r="I90" s="227"/>
      <c r="J90" s="227"/>
      <c r="K90" s="227"/>
      <c r="L90" s="227"/>
      <c r="M90" s="227"/>
      <c r="N90" s="227"/>
      <c r="O90" s="227"/>
      <c r="P90" s="227"/>
      <c r="Q90" s="228"/>
      <c r="R90" s="228"/>
      <c r="S90" s="228"/>
      <c r="T90" s="228"/>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9"/>
      <c r="BA90" s="229"/>
      <c r="BB90" s="229"/>
      <c r="BC90" s="229"/>
      <c r="BD90" s="229"/>
      <c r="BE90" s="222"/>
      <c r="BF90" s="222"/>
      <c r="BG90" s="222"/>
      <c r="BH90" s="222"/>
      <c r="BI90" s="222"/>
      <c r="BJ90" s="222"/>
      <c r="BK90" s="222"/>
      <c r="BL90" s="222"/>
      <c r="BM90" s="222"/>
      <c r="BN90" s="222"/>
      <c r="BO90" s="222"/>
      <c r="BP90" s="222"/>
      <c r="BQ90" s="219">
        <v>84</v>
      </c>
      <c r="BR90" s="224"/>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6"/>
      <c r="B91" s="227"/>
      <c r="C91" s="227"/>
      <c r="D91" s="227"/>
      <c r="E91" s="227"/>
      <c r="F91" s="227"/>
      <c r="G91" s="227"/>
      <c r="H91" s="227"/>
      <c r="I91" s="227"/>
      <c r="J91" s="227"/>
      <c r="K91" s="227"/>
      <c r="L91" s="227"/>
      <c r="M91" s="227"/>
      <c r="N91" s="227"/>
      <c r="O91" s="227"/>
      <c r="P91" s="227"/>
      <c r="Q91" s="228"/>
      <c r="R91" s="228"/>
      <c r="S91" s="228"/>
      <c r="T91" s="228"/>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9"/>
      <c r="BA91" s="229"/>
      <c r="BB91" s="229"/>
      <c r="BC91" s="229"/>
      <c r="BD91" s="229"/>
      <c r="BE91" s="222"/>
      <c r="BF91" s="222"/>
      <c r="BG91" s="222"/>
      <c r="BH91" s="222"/>
      <c r="BI91" s="222"/>
      <c r="BJ91" s="222"/>
      <c r="BK91" s="222"/>
      <c r="BL91" s="222"/>
      <c r="BM91" s="222"/>
      <c r="BN91" s="222"/>
      <c r="BO91" s="222"/>
      <c r="BP91" s="222"/>
      <c r="BQ91" s="219">
        <v>85</v>
      </c>
      <c r="BR91" s="224"/>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6"/>
      <c r="B92" s="227"/>
      <c r="C92" s="227"/>
      <c r="D92" s="227"/>
      <c r="E92" s="227"/>
      <c r="F92" s="227"/>
      <c r="G92" s="227"/>
      <c r="H92" s="227"/>
      <c r="I92" s="227"/>
      <c r="J92" s="227"/>
      <c r="K92" s="227"/>
      <c r="L92" s="227"/>
      <c r="M92" s="227"/>
      <c r="N92" s="227"/>
      <c r="O92" s="227"/>
      <c r="P92" s="227"/>
      <c r="Q92" s="228"/>
      <c r="R92" s="228"/>
      <c r="S92" s="228"/>
      <c r="T92" s="228"/>
      <c r="U92" s="228"/>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9"/>
      <c r="BA92" s="229"/>
      <c r="BB92" s="229"/>
      <c r="BC92" s="229"/>
      <c r="BD92" s="229"/>
      <c r="BE92" s="222"/>
      <c r="BF92" s="222"/>
      <c r="BG92" s="222"/>
      <c r="BH92" s="222"/>
      <c r="BI92" s="222"/>
      <c r="BJ92" s="222"/>
      <c r="BK92" s="222"/>
      <c r="BL92" s="222"/>
      <c r="BM92" s="222"/>
      <c r="BN92" s="222"/>
      <c r="BO92" s="222"/>
      <c r="BP92" s="222"/>
      <c r="BQ92" s="219">
        <v>86</v>
      </c>
      <c r="BR92" s="224"/>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6"/>
      <c r="B93" s="227"/>
      <c r="C93" s="227"/>
      <c r="D93" s="227"/>
      <c r="E93" s="227"/>
      <c r="F93" s="227"/>
      <c r="G93" s="227"/>
      <c r="H93" s="227"/>
      <c r="I93" s="227"/>
      <c r="J93" s="227"/>
      <c r="K93" s="227"/>
      <c r="L93" s="227"/>
      <c r="M93" s="227"/>
      <c r="N93" s="227"/>
      <c r="O93" s="227"/>
      <c r="P93" s="227"/>
      <c r="Q93" s="228"/>
      <c r="R93" s="228"/>
      <c r="S93" s="228"/>
      <c r="T93" s="228"/>
      <c r="U93" s="228"/>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9"/>
      <c r="BA93" s="229"/>
      <c r="BB93" s="229"/>
      <c r="BC93" s="229"/>
      <c r="BD93" s="229"/>
      <c r="BE93" s="222"/>
      <c r="BF93" s="222"/>
      <c r="BG93" s="222"/>
      <c r="BH93" s="222"/>
      <c r="BI93" s="222"/>
      <c r="BJ93" s="222"/>
      <c r="BK93" s="222"/>
      <c r="BL93" s="222"/>
      <c r="BM93" s="222"/>
      <c r="BN93" s="222"/>
      <c r="BO93" s="222"/>
      <c r="BP93" s="222"/>
      <c r="BQ93" s="219">
        <v>87</v>
      </c>
      <c r="BR93" s="224"/>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6"/>
      <c r="B94" s="227"/>
      <c r="C94" s="227"/>
      <c r="D94" s="227"/>
      <c r="E94" s="227"/>
      <c r="F94" s="227"/>
      <c r="G94" s="227"/>
      <c r="H94" s="227"/>
      <c r="I94" s="227"/>
      <c r="J94" s="227"/>
      <c r="K94" s="227"/>
      <c r="L94" s="227"/>
      <c r="M94" s="227"/>
      <c r="N94" s="227"/>
      <c r="O94" s="227"/>
      <c r="P94" s="227"/>
      <c r="Q94" s="228"/>
      <c r="R94" s="228"/>
      <c r="S94" s="228"/>
      <c r="T94" s="228"/>
      <c r="U94" s="228"/>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9"/>
      <c r="BA94" s="229"/>
      <c r="BB94" s="229"/>
      <c r="BC94" s="229"/>
      <c r="BD94" s="229"/>
      <c r="BE94" s="222"/>
      <c r="BF94" s="222"/>
      <c r="BG94" s="222"/>
      <c r="BH94" s="222"/>
      <c r="BI94" s="222"/>
      <c r="BJ94" s="222"/>
      <c r="BK94" s="222"/>
      <c r="BL94" s="222"/>
      <c r="BM94" s="222"/>
      <c r="BN94" s="222"/>
      <c r="BO94" s="222"/>
      <c r="BP94" s="222"/>
      <c r="BQ94" s="219">
        <v>88</v>
      </c>
      <c r="BR94" s="224"/>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6"/>
      <c r="B95" s="227"/>
      <c r="C95" s="227"/>
      <c r="D95" s="227"/>
      <c r="E95" s="227"/>
      <c r="F95" s="227"/>
      <c r="G95" s="227"/>
      <c r="H95" s="227"/>
      <c r="I95" s="227"/>
      <c r="J95" s="227"/>
      <c r="K95" s="227"/>
      <c r="L95" s="227"/>
      <c r="M95" s="227"/>
      <c r="N95" s="227"/>
      <c r="O95" s="227"/>
      <c r="P95" s="227"/>
      <c r="Q95" s="228"/>
      <c r="R95" s="228"/>
      <c r="S95" s="228"/>
      <c r="T95" s="228"/>
      <c r="U95" s="228"/>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9"/>
      <c r="BA95" s="229"/>
      <c r="BB95" s="229"/>
      <c r="BC95" s="229"/>
      <c r="BD95" s="229"/>
      <c r="BE95" s="222"/>
      <c r="BF95" s="222"/>
      <c r="BG95" s="222"/>
      <c r="BH95" s="222"/>
      <c r="BI95" s="222"/>
      <c r="BJ95" s="222"/>
      <c r="BK95" s="222"/>
      <c r="BL95" s="222"/>
      <c r="BM95" s="222"/>
      <c r="BN95" s="222"/>
      <c r="BO95" s="222"/>
      <c r="BP95" s="222"/>
      <c r="BQ95" s="219">
        <v>89</v>
      </c>
      <c r="BR95" s="224"/>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6"/>
      <c r="B96" s="227"/>
      <c r="C96" s="227"/>
      <c r="D96" s="227"/>
      <c r="E96" s="227"/>
      <c r="F96" s="227"/>
      <c r="G96" s="227"/>
      <c r="H96" s="227"/>
      <c r="I96" s="227"/>
      <c r="J96" s="227"/>
      <c r="K96" s="227"/>
      <c r="L96" s="227"/>
      <c r="M96" s="227"/>
      <c r="N96" s="227"/>
      <c r="O96" s="227"/>
      <c r="P96" s="227"/>
      <c r="Q96" s="228"/>
      <c r="R96" s="228"/>
      <c r="S96" s="228"/>
      <c r="T96" s="228"/>
      <c r="U96" s="228"/>
      <c r="V96" s="228"/>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9"/>
      <c r="BA96" s="229"/>
      <c r="BB96" s="229"/>
      <c r="BC96" s="229"/>
      <c r="BD96" s="229"/>
      <c r="BE96" s="222"/>
      <c r="BF96" s="222"/>
      <c r="BG96" s="222"/>
      <c r="BH96" s="222"/>
      <c r="BI96" s="222"/>
      <c r="BJ96" s="222"/>
      <c r="BK96" s="222"/>
      <c r="BL96" s="222"/>
      <c r="BM96" s="222"/>
      <c r="BN96" s="222"/>
      <c r="BO96" s="222"/>
      <c r="BP96" s="222"/>
      <c r="BQ96" s="219">
        <v>90</v>
      </c>
      <c r="BR96" s="224"/>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6"/>
      <c r="B97" s="227"/>
      <c r="C97" s="227"/>
      <c r="D97" s="227"/>
      <c r="E97" s="227"/>
      <c r="F97" s="227"/>
      <c r="G97" s="227"/>
      <c r="H97" s="227"/>
      <c r="I97" s="227"/>
      <c r="J97" s="227"/>
      <c r="K97" s="227"/>
      <c r="L97" s="227"/>
      <c r="M97" s="227"/>
      <c r="N97" s="227"/>
      <c r="O97" s="227"/>
      <c r="P97" s="227"/>
      <c r="Q97" s="228"/>
      <c r="R97" s="228"/>
      <c r="S97" s="228"/>
      <c r="T97" s="228"/>
      <c r="U97" s="228"/>
      <c r="V97" s="228"/>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9"/>
      <c r="BA97" s="229"/>
      <c r="BB97" s="229"/>
      <c r="BC97" s="229"/>
      <c r="BD97" s="229"/>
      <c r="BE97" s="222"/>
      <c r="BF97" s="222"/>
      <c r="BG97" s="222"/>
      <c r="BH97" s="222"/>
      <c r="BI97" s="222"/>
      <c r="BJ97" s="222"/>
      <c r="BK97" s="222"/>
      <c r="BL97" s="222"/>
      <c r="BM97" s="222"/>
      <c r="BN97" s="222"/>
      <c r="BO97" s="222"/>
      <c r="BP97" s="222"/>
      <c r="BQ97" s="219">
        <v>91</v>
      </c>
      <c r="BR97" s="224"/>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6"/>
      <c r="B98" s="227"/>
      <c r="C98" s="227"/>
      <c r="D98" s="227"/>
      <c r="E98" s="227"/>
      <c r="F98" s="227"/>
      <c r="G98" s="227"/>
      <c r="H98" s="227"/>
      <c r="I98" s="227"/>
      <c r="J98" s="227"/>
      <c r="K98" s="227"/>
      <c r="L98" s="227"/>
      <c r="M98" s="227"/>
      <c r="N98" s="227"/>
      <c r="O98" s="227"/>
      <c r="P98" s="227"/>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9"/>
      <c r="BA98" s="229"/>
      <c r="BB98" s="229"/>
      <c r="BC98" s="229"/>
      <c r="BD98" s="229"/>
      <c r="BE98" s="222"/>
      <c r="BF98" s="222"/>
      <c r="BG98" s="222"/>
      <c r="BH98" s="222"/>
      <c r="BI98" s="222"/>
      <c r="BJ98" s="222"/>
      <c r="BK98" s="222"/>
      <c r="BL98" s="222"/>
      <c r="BM98" s="222"/>
      <c r="BN98" s="222"/>
      <c r="BO98" s="222"/>
      <c r="BP98" s="222"/>
      <c r="BQ98" s="219">
        <v>92</v>
      </c>
      <c r="BR98" s="224"/>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6"/>
      <c r="B99" s="227"/>
      <c r="C99" s="227"/>
      <c r="D99" s="227"/>
      <c r="E99" s="227"/>
      <c r="F99" s="227"/>
      <c r="G99" s="227"/>
      <c r="H99" s="227"/>
      <c r="I99" s="227"/>
      <c r="J99" s="227"/>
      <c r="K99" s="227"/>
      <c r="L99" s="227"/>
      <c r="M99" s="227"/>
      <c r="N99" s="227"/>
      <c r="O99" s="227"/>
      <c r="P99" s="227"/>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9"/>
      <c r="BA99" s="229"/>
      <c r="BB99" s="229"/>
      <c r="BC99" s="229"/>
      <c r="BD99" s="229"/>
      <c r="BE99" s="222"/>
      <c r="BF99" s="222"/>
      <c r="BG99" s="222"/>
      <c r="BH99" s="222"/>
      <c r="BI99" s="222"/>
      <c r="BJ99" s="222"/>
      <c r="BK99" s="222"/>
      <c r="BL99" s="222"/>
      <c r="BM99" s="222"/>
      <c r="BN99" s="222"/>
      <c r="BO99" s="222"/>
      <c r="BP99" s="222"/>
      <c r="BQ99" s="219">
        <v>93</v>
      </c>
      <c r="BR99" s="224"/>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6"/>
      <c r="B100" s="227"/>
      <c r="C100" s="227"/>
      <c r="D100" s="227"/>
      <c r="E100" s="227"/>
      <c r="F100" s="227"/>
      <c r="G100" s="227"/>
      <c r="H100" s="227"/>
      <c r="I100" s="227"/>
      <c r="J100" s="227"/>
      <c r="K100" s="227"/>
      <c r="L100" s="227"/>
      <c r="M100" s="227"/>
      <c r="N100" s="227"/>
      <c r="O100" s="227"/>
      <c r="P100" s="227"/>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9"/>
      <c r="BA100" s="229"/>
      <c r="BB100" s="229"/>
      <c r="BC100" s="229"/>
      <c r="BD100" s="229"/>
      <c r="BE100" s="222"/>
      <c r="BF100" s="222"/>
      <c r="BG100" s="222"/>
      <c r="BH100" s="222"/>
      <c r="BI100" s="222"/>
      <c r="BJ100" s="222"/>
      <c r="BK100" s="222"/>
      <c r="BL100" s="222"/>
      <c r="BM100" s="222"/>
      <c r="BN100" s="222"/>
      <c r="BO100" s="222"/>
      <c r="BP100" s="222"/>
      <c r="BQ100" s="219">
        <v>94</v>
      </c>
      <c r="BR100" s="224"/>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6"/>
      <c r="B101" s="227"/>
      <c r="C101" s="227"/>
      <c r="D101" s="227"/>
      <c r="E101" s="227"/>
      <c r="F101" s="227"/>
      <c r="G101" s="227"/>
      <c r="H101" s="227"/>
      <c r="I101" s="227"/>
      <c r="J101" s="227"/>
      <c r="K101" s="227"/>
      <c r="L101" s="227"/>
      <c r="M101" s="227"/>
      <c r="N101" s="227"/>
      <c r="O101" s="227"/>
      <c r="P101" s="227"/>
      <c r="Q101" s="228"/>
      <c r="R101" s="228"/>
      <c r="S101" s="228"/>
      <c r="T101" s="228"/>
      <c r="U101" s="228"/>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9"/>
      <c r="BA101" s="229"/>
      <c r="BB101" s="229"/>
      <c r="BC101" s="229"/>
      <c r="BD101" s="229"/>
      <c r="BE101" s="222"/>
      <c r="BF101" s="222"/>
      <c r="BG101" s="222"/>
      <c r="BH101" s="222"/>
      <c r="BI101" s="222"/>
      <c r="BJ101" s="222"/>
      <c r="BK101" s="222"/>
      <c r="BL101" s="222"/>
      <c r="BM101" s="222"/>
      <c r="BN101" s="222"/>
      <c r="BO101" s="222"/>
      <c r="BP101" s="222"/>
      <c r="BQ101" s="219">
        <v>95</v>
      </c>
      <c r="BR101" s="224"/>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6"/>
      <c r="B102" s="227"/>
      <c r="C102" s="227"/>
      <c r="D102" s="227"/>
      <c r="E102" s="227"/>
      <c r="F102" s="227"/>
      <c r="G102" s="227"/>
      <c r="H102" s="227"/>
      <c r="I102" s="227"/>
      <c r="J102" s="227"/>
      <c r="K102" s="227"/>
      <c r="L102" s="227"/>
      <c r="M102" s="227"/>
      <c r="N102" s="227"/>
      <c r="O102" s="227"/>
      <c r="P102" s="227"/>
      <c r="Q102" s="228"/>
      <c r="R102" s="228"/>
      <c r="S102" s="228"/>
      <c r="T102" s="228"/>
      <c r="U102" s="228"/>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9"/>
      <c r="BA102" s="229"/>
      <c r="BB102" s="229"/>
      <c r="BC102" s="229"/>
      <c r="BD102" s="229"/>
      <c r="BE102" s="222"/>
      <c r="BF102" s="222"/>
      <c r="BG102" s="222"/>
      <c r="BH102" s="222"/>
      <c r="BI102" s="222"/>
      <c r="BJ102" s="222"/>
      <c r="BK102" s="222"/>
      <c r="BL102" s="222"/>
      <c r="BM102" s="222"/>
      <c r="BN102" s="222"/>
      <c r="BO102" s="222"/>
      <c r="BP102" s="222"/>
      <c r="BQ102" s="221" t="s">
        <v>377</v>
      </c>
      <c r="BR102" s="776" t="s">
        <v>398</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1310</v>
      </c>
      <c r="CS102" s="839"/>
      <c r="CT102" s="839"/>
      <c r="CU102" s="839"/>
      <c r="CV102" s="878"/>
      <c r="CW102" s="877">
        <v>361</v>
      </c>
      <c r="CX102" s="839"/>
      <c r="CY102" s="839"/>
      <c r="CZ102" s="839"/>
      <c r="DA102" s="878"/>
      <c r="DB102" s="877">
        <v>4419</v>
      </c>
      <c r="DC102" s="839"/>
      <c r="DD102" s="839"/>
      <c r="DE102" s="839"/>
      <c r="DF102" s="878"/>
      <c r="DG102" s="877">
        <v>2028</v>
      </c>
      <c r="DH102" s="839"/>
      <c r="DI102" s="839"/>
      <c r="DJ102" s="839"/>
      <c r="DK102" s="878"/>
      <c r="DL102" s="877" t="s">
        <v>483</v>
      </c>
      <c r="DM102" s="839"/>
      <c r="DN102" s="839"/>
      <c r="DO102" s="839"/>
      <c r="DP102" s="878"/>
      <c r="DQ102" s="877" t="s">
        <v>483</v>
      </c>
      <c r="DR102" s="839"/>
      <c r="DS102" s="839"/>
      <c r="DT102" s="839"/>
      <c r="DU102" s="878"/>
      <c r="DV102" s="776"/>
      <c r="DW102" s="777"/>
      <c r="DX102" s="777"/>
      <c r="DY102" s="777"/>
      <c r="DZ102" s="901"/>
      <c r="EA102" s="212"/>
    </row>
    <row r="103" spans="1:131" ht="26.25" customHeight="1" x14ac:dyDescent="0.2">
      <c r="A103" s="226"/>
      <c r="B103" s="227"/>
      <c r="C103" s="227"/>
      <c r="D103" s="227"/>
      <c r="E103" s="227"/>
      <c r="F103" s="227"/>
      <c r="G103" s="227"/>
      <c r="H103" s="227"/>
      <c r="I103" s="227"/>
      <c r="J103" s="227"/>
      <c r="K103" s="227"/>
      <c r="L103" s="227"/>
      <c r="M103" s="227"/>
      <c r="N103" s="227"/>
      <c r="O103" s="227"/>
      <c r="P103" s="227"/>
      <c r="Q103" s="228"/>
      <c r="R103" s="228"/>
      <c r="S103" s="228"/>
      <c r="T103" s="228"/>
      <c r="U103" s="228"/>
      <c r="V103" s="228"/>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9"/>
      <c r="BA103" s="229"/>
      <c r="BB103" s="229"/>
      <c r="BC103" s="229"/>
      <c r="BD103" s="229"/>
      <c r="BE103" s="222"/>
      <c r="BF103" s="222"/>
      <c r="BG103" s="222"/>
      <c r="BH103" s="222"/>
      <c r="BI103" s="222"/>
      <c r="BJ103" s="222"/>
      <c r="BK103" s="222"/>
      <c r="BL103" s="222"/>
      <c r="BM103" s="222"/>
      <c r="BN103" s="222"/>
      <c r="BO103" s="222"/>
      <c r="BP103" s="222"/>
      <c r="BQ103" s="902" t="s">
        <v>399</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6"/>
      <c r="B104" s="227"/>
      <c r="C104" s="227"/>
      <c r="D104" s="227"/>
      <c r="E104" s="227"/>
      <c r="F104" s="227"/>
      <c r="G104" s="227"/>
      <c r="H104" s="227"/>
      <c r="I104" s="227"/>
      <c r="J104" s="227"/>
      <c r="K104" s="227"/>
      <c r="L104" s="227"/>
      <c r="M104" s="227"/>
      <c r="N104" s="227"/>
      <c r="O104" s="227"/>
      <c r="P104" s="227"/>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9"/>
      <c r="BA104" s="229"/>
      <c r="BB104" s="229"/>
      <c r="BC104" s="229"/>
      <c r="BD104" s="229"/>
      <c r="BE104" s="222"/>
      <c r="BF104" s="222"/>
      <c r="BG104" s="222"/>
      <c r="BH104" s="222"/>
      <c r="BI104" s="222"/>
      <c r="BJ104" s="222"/>
      <c r="BK104" s="222"/>
      <c r="BL104" s="222"/>
      <c r="BM104" s="222"/>
      <c r="BN104" s="222"/>
      <c r="BO104" s="222"/>
      <c r="BP104" s="222"/>
      <c r="BQ104" s="903" t="s">
        <v>400</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2"/>
      <c r="B105" s="222"/>
      <c r="C105" s="222"/>
      <c r="D105" s="222"/>
      <c r="E105" s="222"/>
      <c r="F105" s="222"/>
      <c r="G105" s="222"/>
      <c r="H105" s="222"/>
      <c r="I105" s="222"/>
      <c r="J105" s="222"/>
      <c r="K105" s="222"/>
      <c r="L105" s="222"/>
      <c r="M105" s="222"/>
      <c r="N105" s="222"/>
      <c r="O105" s="222"/>
      <c r="P105" s="222"/>
      <c r="Q105" s="222"/>
      <c r="R105" s="222"/>
      <c r="S105" s="222"/>
      <c r="T105" s="222"/>
      <c r="U105" s="222"/>
      <c r="V105" s="222"/>
      <c r="W105" s="222"/>
      <c r="X105" s="222"/>
      <c r="Y105" s="222"/>
      <c r="Z105" s="222"/>
      <c r="AA105" s="222"/>
      <c r="AB105" s="222"/>
      <c r="AC105" s="222"/>
      <c r="AD105" s="222"/>
      <c r="AE105" s="222"/>
      <c r="AF105" s="222"/>
      <c r="AG105" s="222"/>
      <c r="AH105" s="222"/>
      <c r="AI105" s="222"/>
      <c r="AJ105" s="222"/>
      <c r="AK105" s="222"/>
      <c r="AL105" s="222"/>
      <c r="AM105" s="222"/>
      <c r="AN105" s="222"/>
      <c r="AO105" s="222"/>
      <c r="AP105" s="222"/>
      <c r="AQ105" s="222"/>
      <c r="AR105" s="222"/>
      <c r="AS105" s="222"/>
      <c r="AT105" s="222"/>
      <c r="AU105" s="222"/>
      <c r="AV105" s="222"/>
      <c r="AW105" s="222"/>
      <c r="AX105" s="222"/>
      <c r="AY105" s="222"/>
      <c r="AZ105" s="222"/>
      <c r="BA105" s="222"/>
      <c r="BB105" s="222"/>
      <c r="BC105" s="222"/>
      <c r="BD105" s="222"/>
      <c r="BE105" s="222"/>
      <c r="BF105" s="222"/>
      <c r="BG105" s="222"/>
      <c r="BH105" s="222"/>
      <c r="BI105" s="222"/>
      <c r="BJ105" s="222"/>
      <c r="BK105" s="222"/>
      <c r="BL105" s="222"/>
      <c r="BM105" s="222"/>
      <c r="BN105" s="222"/>
      <c r="BO105" s="222"/>
      <c r="BP105" s="222"/>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2"/>
      <c r="B106" s="222"/>
      <c r="C106" s="222"/>
      <c r="D106" s="222"/>
      <c r="E106" s="222"/>
      <c r="F106" s="222"/>
      <c r="G106" s="222"/>
      <c r="H106" s="222"/>
      <c r="I106" s="222"/>
      <c r="J106" s="222"/>
      <c r="K106" s="222"/>
      <c r="L106" s="222"/>
      <c r="M106" s="222"/>
      <c r="N106" s="222"/>
      <c r="O106" s="222"/>
      <c r="P106" s="222"/>
      <c r="Q106" s="222"/>
      <c r="R106" s="222"/>
      <c r="S106" s="222"/>
      <c r="T106" s="222"/>
      <c r="U106" s="222"/>
      <c r="V106" s="222"/>
      <c r="W106" s="222"/>
      <c r="X106" s="222"/>
      <c r="Y106" s="222"/>
      <c r="Z106" s="222"/>
      <c r="AA106" s="222"/>
      <c r="AB106" s="222"/>
      <c r="AC106" s="222"/>
      <c r="AD106" s="222"/>
      <c r="AE106" s="222"/>
      <c r="AF106" s="222"/>
      <c r="AG106" s="222"/>
      <c r="AH106" s="222"/>
      <c r="AI106" s="222"/>
      <c r="AJ106" s="222"/>
      <c r="AK106" s="222"/>
      <c r="AL106" s="222"/>
      <c r="AM106" s="222"/>
      <c r="AN106" s="222"/>
      <c r="AO106" s="222"/>
      <c r="AP106" s="222"/>
      <c r="AQ106" s="222"/>
      <c r="AR106" s="222"/>
      <c r="AS106" s="222"/>
      <c r="AT106" s="222"/>
      <c r="AU106" s="222"/>
      <c r="AV106" s="222"/>
      <c r="AW106" s="222"/>
      <c r="AX106" s="222"/>
      <c r="AY106" s="222"/>
      <c r="AZ106" s="222"/>
      <c r="BA106" s="222"/>
      <c r="BB106" s="222"/>
      <c r="BC106" s="222"/>
      <c r="BD106" s="222"/>
      <c r="BE106" s="222"/>
      <c r="BF106" s="222"/>
      <c r="BG106" s="222"/>
      <c r="BH106" s="222"/>
      <c r="BI106" s="222"/>
      <c r="BJ106" s="222"/>
      <c r="BK106" s="222"/>
      <c r="BL106" s="222"/>
      <c r="BM106" s="222"/>
      <c r="BN106" s="222"/>
      <c r="BO106" s="222"/>
      <c r="BP106" s="222"/>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347" t="s">
        <v>401</v>
      </c>
      <c r="B107" s="346"/>
      <c r="C107" s="346"/>
      <c r="D107" s="346"/>
      <c r="E107" s="346"/>
      <c r="F107" s="346"/>
      <c r="G107" s="346"/>
      <c r="H107" s="346"/>
      <c r="I107" s="346"/>
      <c r="J107" s="346"/>
      <c r="K107" s="346"/>
      <c r="L107" s="346"/>
      <c r="M107" s="346"/>
      <c r="N107" s="346"/>
      <c r="O107" s="346"/>
      <c r="P107" s="346"/>
      <c r="Q107" s="346"/>
      <c r="R107" s="346"/>
      <c r="S107" s="346"/>
      <c r="T107" s="346"/>
      <c r="U107" s="346"/>
      <c r="V107" s="346"/>
      <c r="W107" s="346"/>
      <c r="X107" s="346"/>
      <c r="Y107" s="346"/>
      <c r="Z107" s="346"/>
      <c r="AA107" s="346"/>
      <c r="AB107" s="346"/>
      <c r="AC107" s="346"/>
      <c r="AD107" s="346"/>
      <c r="AE107" s="346"/>
      <c r="AF107" s="346"/>
      <c r="AG107" s="346"/>
      <c r="AH107" s="346"/>
      <c r="AI107" s="346"/>
      <c r="AJ107" s="346"/>
      <c r="AK107" s="346"/>
      <c r="AL107" s="346"/>
      <c r="AM107" s="346"/>
      <c r="AN107" s="346"/>
      <c r="AO107" s="346"/>
      <c r="AP107" s="346"/>
      <c r="AQ107" s="346"/>
      <c r="AR107" s="346"/>
      <c r="AS107" s="346"/>
      <c r="AT107" s="346"/>
      <c r="AU107" s="347" t="s">
        <v>402</v>
      </c>
      <c r="AV107" s="346"/>
      <c r="AW107" s="346"/>
      <c r="AX107" s="346"/>
      <c r="AY107" s="346"/>
      <c r="AZ107" s="346"/>
      <c r="BA107" s="346"/>
      <c r="BB107" s="346"/>
      <c r="BC107" s="346"/>
      <c r="BD107" s="346"/>
      <c r="BE107" s="346"/>
      <c r="BF107" s="346"/>
      <c r="BG107" s="346"/>
      <c r="BH107" s="346"/>
      <c r="BI107" s="346"/>
      <c r="BJ107" s="346"/>
      <c r="BK107" s="346"/>
      <c r="BL107" s="346"/>
      <c r="BM107" s="346"/>
      <c r="BN107" s="346"/>
      <c r="BO107" s="346"/>
      <c r="BP107" s="346"/>
      <c r="BQ107" s="346"/>
      <c r="BR107" s="346"/>
      <c r="BS107" s="346"/>
      <c r="BT107" s="346"/>
      <c r="BU107" s="346"/>
      <c r="BV107" s="346"/>
      <c r="BW107" s="346"/>
      <c r="BX107" s="346"/>
      <c r="BY107" s="346"/>
      <c r="BZ107" s="346"/>
      <c r="CA107" s="346"/>
      <c r="CB107" s="346"/>
      <c r="CC107" s="346"/>
      <c r="CD107" s="346"/>
      <c r="CE107" s="346"/>
      <c r="CF107" s="346"/>
      <c r="CG107" s="346"/>
      <c r="CH107" s="346"/>
      <c r="CI107" s="346"/>
      <c r="CJ107" s="346"/>
      <c r="CK107" s="346"/>
      <c r="CL107" s="346"/>
      <c r="CM107" s="346"/>
      <c r="CN107" s="346"/>
      <c r="CO107" s="346"/>
      <c r="CP107" s="346"/>
      <c r="CQ107" s="346"/>
      <c r="CR107" s="346"/>
      <c r="CS107" s="346"/>
      <c r="CT107" s="346"/>
      <c r="CU107" s="346"/>
      <c r="CV107" s="346"/>
      <c r="CW107" s="346"/>
      <c r="CX107" s="346"/>
      <c r="CY107" s="346"/>
      <c r="CZ107" s="346"/>
      <c r="DA107" s="346"/>
      <c r="DB107" s="346"/>
      <c r="DC107" s="346"/>
      <c r="DD107" s="346"/>
      <c r="DE107" s="346"/>
      <c r="DF107" s="346"/>
      <c r="DG107" s="346"/>
      <c r="DH107" s="346"/>
      <c r="DI107" s="346"/>
      <c r="DJ107" s="346"/>
      <c r="DK107" s="346"/>
      <c r="DL107" s="346"/>
      <c r="DM107" s="346"/>
      <c r="DN107" s="346"/>
      <c r="DO107" s="346"/>
      <c r="DP107" s="346"/>
      <c r="DQ107" s="346"/>
      <c r="DR107" s="346"/>
      <c r="DS107" s="346"/>
      <c r="DT107" s="346"/>
      <c r="DU107" s="346"/>
      <c r="DV107" s="346"/>
      <c r="DW107" s="346"/>
      <c r="DX107" s="346"/>
      <c r="DY107" s="346"/>
      <c r="DZ107" s="346"/>
    </row>
    <row r="108" spans="1:131" s="212" customFormat="1" ht="26.25" customHeight="1" x14ac:dyDescent="0.2">
      <c r="A108" s="904" t="s">
        <v>403</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404</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405</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406</v>
      </c>
      <c r="AB109" s="880"/>
      <c r="AC109" s="880"/>
      <c r="AD109" s="880"/>
      <c r="AE109" s="881"/>
      <c r="AF109" s="879" t="s">
        <v>407</v>
      </c>
      <c r="AG109" s="880"/>
      <c r="AH109" s="880"/>
      <c r="AI109" s="880"/>
      <c r="AJ109" s="881"/>
      <c r="AK109" s="879" t="s">
        <v>294</v>
      </c>
      <c r="AL109" s="880"/>
      <c r="AM109" s="880"/>
      <c r="AN109" s="880"/>
      <c r="AO109" s="881"/>
      <c r="AP109" s="879" t="s">
        <v>408</v>
      </c>
      <c r="AQ109" s="880"/>
      <c r="AR109" s="880"/>
      <c r="AS109" s="880"/>
      <c r="AT109" s="882"/>
      <c r="AU109" s="899" t="s">
        <v>405</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406</v>
      </c>
      <c r="BR109" s="880"/>
      <c r="BS109" s="880"/>
      <c r="BT109" s="880"/>
      <c r="BU109" s="881"/>
      <c r="BV109" s="879" t="s">
        <v>407</v>
      </c>
      <c r="BW109" s="880"/>
      <c r="BX109" s="880"/>
      <c r="BY109" s="880"/>
      <c r="BZ109" s="881"/>
      <c r="CA109" s="879" t="s">
        <v>294</v>
      </c>
      <c r="CB109" s="880"/>
      <c r="CC109" s="880"/>
      <c r="CD109" s="880"/>
      <c r="CE109" s="881"/>
      <c r="CF109" s="900" t="s">
        <v>408</v>
      </c>
      <c r="CG109" s="900"/>
      <c r="CH109" s="900"/>
      <c r="CI109" s="900"/>
      <c r="CJ109" s="900"/>
      <c r="CK109" s="879" t="s">
        <v>409</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406</v>
      </c>
      <c r="DH109" s="880"/>
      <c r="DI109" s="880"/>
      <c r="DJ109" s="880"/>
      <c r="DK109" s="881"/>
      <c r="DL109" s="879" t="s">
        <v>407</v>
      </c>
      <c r="DM109" s="880"/>
      <c r="DN109" s="880"/>
      <c r="DO109" s="880"/>
      <c r="DP109" s="881"/>
      <c r="DQ109" s="879" t="s">
        <v>294</v>
      </c>
      <c r="DR109" s="880"/>
      <c r="DS109" s="880"/>
      <c r="DT109" s="880"/>
      <c r="DU109" s="881"/>
      <c r="DV109" s="879" t="s">
        <v>408</v>
      </c>
      <c r="DW109" s="880"/>
      <c r="DX109" s="880"/>
      <c r="DY109" s="880"/>
      <c r="DZ109" s="882"/>
    </row>
    <row r="110" spans="1:131" s="212" customFormat="1" ht="26.25" customHeight="1" x14ac:dyDescent="0.2">
      <c r="A110" s="883" t="s">
        <v>410</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2567801</v>
      </c>
      <c r="AB110" s="887"/>
      <c r="AC110" s="887"/>
      <c r="AD110" s="887"/>
      <c r="AE110" s="888"/>
      <c r="AF110" s="889">
        <v>2565344</v>
      </c>
      <c r="AG110" s="887"/>
      <c r="AH110" s="887"/>
      <c r="AI110" s="887"/>
      <c r="AJ110" s="888"/>
      <c r="AK110" s="889">
        <v>2595754</v>
      </c>
      <c r="AL110" s="887"/>
      <c r="AM110" s="887"/>
      <c r="AN110" s="887"/>
      <c r="AO110" s="888"/>
      <c r="AP110" s="890">
        <v>1.7</v>
      </c>
      <c r="AQ110" s="891"/>
      <c r="AR110" s="891"/>
      <c r="AS110" s="891"/>
      <c r="AT110" s="892"/>
      <c r="AU110" s="893" t="s">
        <v>69</v>
      </c>
      <c r="AV110" s="894"/>
      <c r="AW110" s="894"/>
      <c r="AX110" s="894"/>
      <c r="AY110" s="894"/>
      <c r="AZ110" s="916" t="s">
        <v>411</v>
      </c>
      <c r="BA110" s="884"/>
      <c r="BB110" s="884"/>
      <c r="BC110" s="884"/>
      <c r="BD110" s="884"/>
      <c r="BE110" s="884"/>
      <c r="BF110" s="884"/>
      <c r="BG110" s="884"/>
      <c r="BH110" s="884"/>
      <c r="BI110" s="884"/>
      <c r="BJ110" s="884"/>
      <c r="BK110" s="884"/>
      <c r="BL110" s="884"/>
      <c r="BM110" s="884"/>
      <c r="BN110" s="884"/>
      <c r="BO110" s="884"/>
      <c r="BP110" s="885"/>
      <c r="BQ110" s="917">
        <v>35557077</v>
      </c>
      <c r="BR110" s="918"/>
      <c r="BS110" s="918"/>
      <c r="BT110" s="918"/>
      <c r="BU110" s="918"/>
      <c r="BV110" s="918">
        <v>33940937</v>
      </c>
      <c r="BW110" s="918"/>
      <c r="BX110" s="918"/>
      <c r="BY110" s="918"/>
      <c r="BZ110" s="918"/>
      <c r="CA110" s="918">
        <v>33173030</v>
      </c>
      <c r="CB110" s="918"/>
      <c r="CC110" s="918"/>
      <c r="CD110" s="918"/>
      <c r="CE110" s="918"/>
      <c r="CF110" s="931">
        <v>22</v>
      </c>
      <c r="CG110" s="932"/>
      <c r="CH110" s="932"/>
      <c r="CI110" s="932"/>
      <c r="CJ110" s="932"/>
      <c r="CK110" s="933" t="s">
        <v>412</v>
      </c>
      <c r="CL110" s="934"/>
      <c r="CM110" s="916" t="s">
        <v>413</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414</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415</v>
      </c>
      <c r="BA111" s="910"/>
      <c r="BB111" s="910"/>
      <c r="BC111" s="910"/>
      <c r="BD111" s="910"/>
      <c r="BE111" s="910"/>
      <c r="BF111" s="910"/>
      <c r="BG111" s="910"/>
      <c r="BH111" s="910"/>
      <c r="BI111" s="910"/>
      <c r="BJ111" s="910"/>
      <c r="BK111" s="910"/>
      <c r="BL111" s="910"/>
      <c r="BM111" s="910"/>
      <c r="BN111" s="910"/>
      <c r="BO111" s="910"/>
      <c r="BP111" s="911"/>
      <c r="BQ111" s="912">
        <v>4370257</v>
      </c>
      <c r="BR111" s="913"/>
      <c r="BS111" s="913"/>
      <c r="BT111" s="913"/>
      <c r="BU111" s="913"/>
      <c r="BV111" s="913">
        <v>4744040</v>
      </c>
      <c r="BW111" s="913"/>
      <c r="BX111" s="913"/>
      <c r="BY111" s="913"/>
      <c r="BZ111" s="913"/>
      <c r="CA111" s="913">
        <v>6472561</v>
      </c>
      <c r="CB111" s="913"/>
      <c r="CC111" s="913"/>
      <c r="CD111" s="913"/>
      <c r="CE111" s="913"/>
      <c r="CF111" s="907">
        <v>4.3</v>
      </c>
      <c r="CG111" s="908"/>
      <c r="CH111" s="908"/>
      <c r="CI111" s="908"/>
      <c r="CJ111" s="908"/>
      <c r="CK111" s="935"/>
      <c r="CL111" s="936"/>
      <c r="CM111" s="909" t="s">
        <v>416</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417</v>
      </c>
      <c r="B112" s="940"/>
      <c r="C112" s="910" t="s">
        <v>418</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v>229250</v>
      </c>
      <c r="AB112" s="946"/>
      <c r="AC112" s="946"/>
      <c r="AD112" s="946"/>
      <c r="AE112" s="947"/>
      <c r="AF112" s="948">
        <v>229250</v>
      </c>
      <c r="AG112" s="946"/>
      <c r="AH112" s="946"/>
      <c r="AI112" s="946"/>
      <c r="AJ112" s="947"/>
      <c r="AK112" s="948">
        <v>217750</v>
      </c>
      <c r="AL112" s="946"/>
      <c r="AM112" s="946"/>
      <c r="AN112" s="946"/>
      <c r="AO112" s="947"/>
      <c r="AP112" s="949">
        <v>0.1</v>
      </c>
      <c r="AQ112" s="950"/>
      <c r="AR112" s="950"/>
      <c r="AS112" s="950"/>
      <c r="AT112" s="951"/>
      <c r="AU112" s="895"/>
      <c r="AV112" s="896"/>
      <c r="AW112" s="896"/>
      <c r="AX112" s="896"/>
      <c r="AY112" s="896"/>
      <c r="AZ112" s="909" t="s">
        <v>419</v>
      </c>
      <c r="BA112" s="910"/>
      <c r="BB112" s="910"/>
      <c r="BC112" s="910"/>
      <c r="BD112" s="910"/>
      <c r="BE112" s="910"/>
      <c r="BF112" s="910"/>
      <c r="BG112" s="910"/>
      <c r="BH112" s="910"/>
      <c r="BI112" s="910"/>
      <c r="BJ112" s="910"/>
      <c r="BK112" s="910"/>
      <c r="BL112" s="910"/>
      <c r="BM112" s="910"/>
      <c r="BN112" s="910"/>
      <c r="BO112" s="910"/>
      <c r="BP112" s="911"/>
      <c r="BQ112" s="912" t="s">
        <v>122</v>
      </c>
      <c r="BR112" s="913"/>
      <c r="BS112" s="913"/>
      <c r="BT112" s="913"/>
      <c r="BU112" s="913"/>
      <c r="BV112" s="913" t="s">
        <v>122</v>
      </c>
      <c r="BW112" s="913"/>
      <c r="BX112" s="913"/>
      <c r="BY112" s="913"/>
      <c r="BZ112" s="913"/>
      <c r="CA112" s="913" t="s">
        <v>122</v>
      </c>
      <c r="CB112" s="913"/>
      <c r="CC112" s="913"/>
      <c r="CD112" s="913"/>
      <c r="CE112" s="913"/>
      <c r="CF112" s="907" t="s">
        <v>122</v>
      </c>
      <c r="CG112" s="908"/>
      <c r="CH112" s="908"/>
      <c r="CI112" s="908"/>
      <c r="CJ112" s="908"/>
      <c r="CK112" s="935"/>
      <c r="CL112" s="936"/>
      <c r="CM112" s="909" t="s">
        <v>420</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421</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t="s">
        <v>122</v>
      </c>
      <c r="AB113" s="925"/>
      <c r="AC113" s="925"/>
      <c r="AD113" s="925"/>
      <c r="AE113" s="926"/>
      <c r="AF113" s="927" t="s">
        <v>122</v>
      </c>
      <c r="AG113" s="925"/>
      <c r="AH113" s="925"/>
      <c r="AI113" s="925"/>
      <c r="AJ113" s="926"/>
      <c r="AK113" s="927" t="s">
        <v>122</v>
      </c>
      <c r="AL113" s="925"/>
      <c r="AM113" s="925"/>
      <c r="AN113" s="925"/>
      <c r="AO113" s="926"/>
      <c r="AP113" s="928" t="s">
        <v>122</v>
      </c>
      <c r="AQ113" s="929"/>
      <c r="AR113" s="929"/>
      <c r="AS113" s="929"/>
      <c r="AT113" s="930"/>
      <c r="AU113" s="895"/>
      <c r="AV113" s="896"/>
      <c r="AW113" s="896"/>
      <c r="AX113" s="896"/>
      <c r="AY113" s="896"/>
      <c r="AZ113" s="909" t="s">
        <v>422</v>
      </c>
      <c r="BA113" s="910"/>
      <c r="BB113" s="910"/>
      <c r="BC113" s="910"/>
      <c r="BD113" s="910"/>
      <c r="BE113" s="910"/>
      <c r="BF113" s="910"/>
      <c r="BG113" s="910"/>
      <c r="BH113" s="910"/>
      <c r="BI113" s="910"/>
      <c r="BJ113" s="910"/>
      <c r="BK113" s="910"/>
      <c r="BL113" s="910"/>
      <c r="BM113" s="910"/>
      <c r="BN113" s="910"/>
      <c r="BO113" s="910"/>
      <c r="BP113" s="911"/>
      <c r="BQ113" s="912">
        <v>3022368</v>
      </c>
      <c r="BR113" s="913"/>
      <c r="BS113" s="913"/>
      <c r="BT113" s="913"/>
      <c r="BU113" s="913"/>
      <c r="BV113" s="913">
        <v>3125290</v>
      </c>
      <c r="BW113" s="913"/>
      <c r="BX113" s="913"/>
      <c r="BY113" s="913"/>
      <c r="BZ113" s="913"/>
      <c r="CA113" s="913">
        <v>3788784</v>
      </c>
      <c r="CB113" s="913"/>
      <c r="CC113" s="913"/>
      <c r="CD113" s="913"/>
      <c r="CE113" s="913"/>
      <c r="CF113" s="907">
        <v>2.5</v>
      </c>
      <c r="CG113" s="908"/>
      <c r="CH113" s="908"/>
      <c r="CI113" s="908"/>
      <c r="CJ113" s="908"/>
      <c r="CK113" s="935"/>
      <c r="CL113" s="936"/>
      <c r="CM113" s="909" t="s">
        <v>423</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424</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160499</v>
      </c>
      <c r="AB114" s="946"/>
      <c r="AC114" s="946"/>
      <c r="AD114" s="946"/>
      <c r="AE114" s="947"/>
      <c r="AF114" s="948">
        <v>201258</v>
      </c>
      <c r="AG114" s="946"/>
      <c r="AH114" s="946"/>
      <c r="AI114" s="946"/>
      <c r="AJ114" s="947"/>
      <c r="AK114" s="948">
        <v>287037</v>
      </c>
      <c r="AL114" s="946"/>
      <c r="AM114" s="946"/>
      <c r="AN114" s="946"/>
      <c r="AO114" s="947"/>
      <c r="AP114" s="949">
        <v>0.2</v>
      </c>
      <c r="AQ114" s="950"/>
      <c r="AR114" s="950"/>
      <c r="AS114" s="950"/>
      <c r="AT114" s="951"/>
      <c r="AU114" s="895"/>
      <c r="AV114" s="896"/>
      <c r="AW114" s="896"/>
      <c r="AX114" s="896"/>
      <c r="AY114" s="896"/>
      <c r="AZ114" s="909" t="s">
        <v>425</v>
      </c>
      <c r="BA114" s="910"/>
      <c r="BB114" s="910"/>
      <c r="BC114" s="910"/>
      <c r="BD114" s="910"/>
      <c r="BE114" s="910"/>
      <c r="BF114" s="910"/>
      <c r="BG114" s="910"/>
      <c r="BH114" s="910"/>
      <c r="BI114" s="910"/>
      <c r="BJ114" s="910"/>
      <c r="BK114" s="910"/>
      <c r="BL114" s="910"/>
      <c r="BM114" s="910"/>
      <c r="BN114" s="910"/>
      <c r="BO114" s="910"/>
      <c r="BP114" s="911"/>
      <c r="BQ114" s="912">
        <v>21714454</v>
      </c>
      <c r="BR114" s="913"/>
      <c r="BS114" s="913"/>
      <c r="BT114" s="913"/>
      <c r="BU114" s="913"/>
      <c r="BV114" s="913">
        <v>21229426</v>
      </c>
      <c r="BW114" s="913"/>
      <c r="BX114" s="913"/>
      <c r="BY114" s="913"/>
      <c r="BZ114" s="913"/>
      <c r="CA114" s="913">
        <v>21166585</v>
      </c>
      <c r="CB114" s="913"/>
      <c r="CC114" s="913"/>
      <c r="CD114" s="913"/>
      <c r="CE114" s="913"/>
      <c r="CF114" s="907">
        <v>14</v>
      </c>
      <c r="CG114" s="908"/>
      <c r="CH114" s="908"/>
      <c r="CI114" s="908"/>
      <c r="CJ114" s="908"/>
      <c r="CK114" s="935"/>
      <c r="CL114" s="936"/>
      <c r="CM114" s="909" t="s">
        <v>426</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427</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265599</v>
      </c>
      <c r="AB115" s="925"/>
      <c r="AC115" s="925"/>
      <c r="AD115" s="925"/>
      <c r="AE115" s="926"/>
      <c r="AF115" s="927">
        <v>201465</v>
      </c>
      <c r="AG115" s="925"/>
      <c r="AH115" s="925"/>
      <c r="AI115" s="925"/>
      <c r="AJ115" s="926"/>
      <c r="AK115" s="927">
        <v>284650</v>
      </c>
      <c r="AL115" s="925"/>
      <c r="AM115" s="925"/>
      <c r="AN115" s="925"/>
      <c r="AO115" s="926"/>
      <c r="AP115" s="928">
        <v>0.2</v>
      </c>
      <c r="AQ115" s="929"/>
      <c r="AR115" s="929"/>
      <c r="AS115" s="929"/>
      <c r="AT115" s="930"/>
      <c r="AU115" s="895"/>
      <c r="AV115" s="896"/>
      <c r="AW115" s="896"/>
      <c r="AX115" s="896"/>
      <c r="AY115" s="896"/>
      <c r="AZ115" s="909" t="s">
        <v>428</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429</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4370257</v>
      </c>
      <c r="DH115" s="946"/>
      <c r="DI115" s="946"/>
      <c r="DJ115" s="946"/>
      <c r="DK115" s="947"/>
      <c r="DL115" s="948">
        <v>4744040</v>
      </c>
      <c r="DM115" s="946"/>
      <c r="DN115" s="946"/>
      <c r="DO115" s="946"/>
      <c r="DP115" s="947"/>
      <c r="DQ115" s="948">
        <v>6472561</v>
      </c>
      <c r="DR115" s="946"/>
      <c r="DS115" s="946"/>
      <c r="DT115" s="946"/>
      <c r="DU115" s="947"/>
      <c r="DV115" s="949">
        <v>4.3</v>
      </c>
      <c r="DW115" s="950"/>
      <c r="DX115" s="950"/>
      <c r="DY115" s="950"/>
      <c r="DZ115" s="951"/>
    </row>
    <row r="116" spans="1:130" s="212" customFormat="1" ht="26.25" customHeight="1" x14ac:dyDescent="0.2">
      <c r="A116" s="943"/>
      <c r="B116" s="944"/>
      <c r="C116" s="952" t="s">
        <v>430</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431</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432</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433</v>
      </c>
      <c r="Z117" s="881"/>
      <c r="AA117" s="965">
        <v>3223149</v>
      </c>
      <c r="AB117" s="966"/>
      <c r="AC117" s="966"/>
      <c r="AD117" s="966"/>
      <c r="AE117" s="967"/>
      <c r="AF117" s="968">
        <v>3197317</v>
      </c>
      <c r="AG117" s="966"/>
      <c r="AH117" s="966"/>
      <c r="AI117" s="966"/>
      <c r="AJ117" s="967"/>
      <c r="AK117" s="968">
        <v>3385191</v>
      </c>
      <c r="AL117" s="966"/>
      <c r="AM117" s="966"/>
      <c r="AN117" s="966"/>
      <c r="AO117" s="967"/>
      <c r="AP117" s="969"/>
      <c r="AQ117" s="970"/>
      <c r="AR117" s="970"/>
      <c r="AS117" s="970"/>
      <c r="AT117" s="971"/>
      <c r="AU117" s="895"/>
      <c r="AV117" s="896"/>
      <c r="AW117" s="896"/>
      <c r="AX117" s="896"/>
      <c r="AY117" s="896"/>
      <c r="AZ117" s="961" t="s">
        <v>434</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435</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409</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406</v>
      </c>
      <c r="AB118" s="880"/>
      <c r="AC118" s="880"/>
      <c r="AD118" s="880"/>
      <c r="AE118" s="881"/>
      <c r="AF118" s="879" t="s">
        <v>407</v>
      </c>
      <c r="AG118" s="880"/>
      <c r="AH118" s="880"/>
      <c r="AI118" s="880"/>
      <c r="AJ118" s="881"/>
      <c r="AK118" s="879" t="s">
        <v>294</v>
      </c>
      <c r="AL118" s="880"/>
      <c r="AM118" s="880"/>
      <c r="AN118" s="880"/>
      <c r="AO118" s="881"/>
      <c r="AP118" s="957" t="s">
        <v>408</v>
      </c>
      <c r="AQ118" s="958"/>
      <c r="AR118" s="958"/>
      <c r="AS118" s="958"/>
      <c r="AT118" s="959"/>
      <c r="AU118" s="895"/>
      <c r="AV118" s="896"/>
      <c r="AW118" s="896"/>
      <c r="AX118" s="896"/>
      <c r="AY118" s="896"/>
      <c r="AZ118" s="960" t="s">
        <v>436</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437</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9" t="s">
        <v>412</v>
      </c>
      <c r="B119" s="934"/>
      <c r="C119" s="916" t="s">
        <v>413</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0" t="s">
        <v>177</v>
      </c>
      <c r="BA119" s="230"/>
      <c r="BB119" s="230"/>
      <c r="BC119" s="230"/>
      <c r="BD119" s="230"/>
      <c r="BE119" s="230"/>
      <c r="BF119" s="230"/>
      <c r="BG119" s="230"/>
      <c r="BH119" s="230"/>
      <c r="BI119" s="230"/>
      <c r="BJ119" s="230"/>
      <c r="BK119" s="230"/>
      <c r="BL119" s="230"/>
      <c r="BM119" s="230"/>
      <c r="BN119" s="230"/>
      <c r="BO119" s="964" t="s">
        <v>438</v>
      </c>
      <c r="BP119" s="992"/>
      <c r="BQ119" s="986">
        <v>64664156</v>
      </c>
      <c r="BR119" s="987"/>
      <c r="BS119" s="987"/>
      <c r="BT119" s="987"/>
      <c r="BU119" s="987"/>
      <c r="BV119" s="987">
        <v>63039693</v>
      </c>
      <c r="BW119" s="987"/>
      <c r="BX119" s="987"/>
      <c r="BY119" s="987"/>
      <c r="BZ119" s="987"/>
      <c r="CA119" s="987">
        <v>64600960</v>
      </c>
      <c r="CB119" s="987"/>
      <c r="CC119" s="987"/>
      <c r="CD119" s="987"/>
      <c r="CE119" s="987"/>
      <c r="CF119" s="988"/>
      <c r="CG119" s="989"/>
      <c r="CH119" s="989"/>
      <c r="CI119" s="989"/>
      <c r="CJ119" s="990"/>
      <c r="CK119" s="937"/>
      <c r="CL119" s="938"/>
      <c r="CM119" s="960" t="s">
        <v>439</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50"/>
      <c r="B120" s="936"/>
      <c r="C120" s="909" t="s">
        <v>416</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440</v>
      </c>
      <c r="AV120" s="979"/>
      <c r="AW120" s="979"/>
      <c r="AX120" s="979"/>
      <c r="AY120" s="980"/>
      <c r="AZ120" s="916" t="s">
        <v>441</v>
      </c>
      <c r="BA120" s="884"/>
      <c r="BB120" s="884"/>
      <c r="BC120" s="884"/>
      <c r="BD120" s="884"/>
      <c r="BE120" s="884"/>
      <c r="BF120" s="884"/>
      <c r="BG120" s="884"/>
      <c r="BH120" s="884"/>
      <c r="BI120" s="884"/>
      <c r="BJ120" s="884"/>
      <c r="BK120" s="884"/>
      <c r="BL120" s="884"/>
      <c r="BM120" s="884"/>
      <c r="BN120" s="884"/>
      <c r="BO120" s="884"/>
      <c r="BP120" s="885"/>
      <c r="BQ120" s="917">
        <v>114022882</v>
      </c>
      <c r="BR120" s="918"/>
      <c r="BS120" s="918"/>
      <c r="BT120" s="918"/>
      <c r="BU120" s="918"/>
      <c r="BV120" s="918">
        <v>129546147</v>
      </c>
      <c r="BW120" s="918"/>
      <c r="BX120" s="918"/>
      <c r="BY120" s="918"/>
      <c r="BZ120" s="918"/>
      <c r="CA120" s="918">
        <v>142892510</v>
      </c>
      <c r="CB120" s="918"/>
      <c r="CC120" s="918"/>
      <c r="CD120" s="918"/>
      <c r="CE120" s="918"/>
      <c r="CF120" s="931">
        <v>94.6</v>
      </c>
      <c r="CG120" s="932"/>
      <c r="CH120" s="932"/>
      <c r="CI120" s="932"/>
      <c r="CJ120" s="932"/>
      <c r="CK120" s="993" t="s">
        <v>442</v>
      </c>
      <c r="CL120" s="994"/>
      <c r="CM120" s="994"/>
      <c r="CN120" s="994"/>
      <c r="CO120" s="995"/>
      <c r="CP120" s="1001" t="s">
        <v>390</v>
      </c>
      <c r="CQ120" s="1002"/>
      <c r="CR120" s="1002"/>
      <c r="CS120" s="1002"/>
      <c r="CT120" s="1002"/>
      <c r="CU120" s="1002"/>
      <c r="CV120" s="1002"/>
      <c r="CW120" s="1002"/>
      <c r="CX120" s="1002"/>
      <c r="CY120" s="1002"/>
      <c r="CZ120" s="1002"/>
      <c r="DA120" s="1002"/>
      <c r="DB120" s="1002"/>
      <c r="DC120" s="1002"/>
      <c r="DD120" s="1002"/>
      <c r="DE120" s="1002"/>
      <c r="DF120" s="1003"/>
      <c r="DG120" s="917" t="s">
        <v>122</v>
      </c>
      <c r="DH120" s="918"/>
      <c r="DI120" s="918"/>
      <c r="DJ120" s="918"/>
      <c r="DK120" s="918"/>
      <c r="DL120" s="918" t="s">
        <v>122</v>
      </c>
      <c r="DM120" s="918"/>
      <c r="DN120" s="918"/>
      <c r="DO120" s="918"/>
      <c r="DP120" s="918"/>
      <c r="DQ120" s="918" t="s">
        <v>122</v>
      </c>
      <c r="DR120" s="918"/>
      <c r="DS120" s="918"/>
      <c r="DT120" s="918"/>
      <c r="DU120" s="918"/>
      <c r="DV120" s="919" t="s">
        <v>122</v>
      </c>
      <c r="DW120" s="919"/>
      <c r="DX120" s="919"/>
      <c r="DY120" s="919"/>
      <c r="DZ120" s="920"/>
    </row>
    <row r="121" spans="1:130" s="212" customFormat="1" ht="26.25" customHeight="1" x14ac:dyDescent="0.2">
      <c r="A121" s="1050"/>
      <c r="B121" s="936"/>
      <c r="C121" s="961" t="s">
        <v>443</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444</v>
      </c>
      <c r="BA121" s="910"/>
      <c r="BB121" s="910"/>
      <c r="BC121" s="910"/>
      <c r="BD121" s="910"/>
      <c r="BE121" s="910"/>
      <c r="BF121" s="910"/>
      <c r="BG121" s="910"/>
      <c r="BH121" s="910"/>
      <c r="BI121" s="910"/>
      <c r="BJ121" s="910"/>
      <c r="BK121" s="910"/>
      <c r="BL121" s="910"/>
      <c r="BM121" s="910"/>
      <c r="BN121" s="910"/>
      <c r="BO121" s="910"/>
      <c r="BP121" s="911"/>
      <c r="BQ121" s="912">
        <v>3793319</v>
      </c>
      <c r="BR121" s="913"/>
      <c r="BS121" s="913"/>
      <c r="BT121" s="913"/>
      <c r="BU121" s="913"/>
      <c r="BV121" s="913">
        <v>4048610</v>
      </c>
      <c r="BW121" s="913"/>
      <c r="BX121" s="913"/>
      <c r="BY121" s="913"/>
      <c r="BZ121" s="913"/>
      <c r="CA121" s="913">
        <v>4419229</v>
      </c>
      <c r="CB121" s="913"/>
      <c r="CC121" s="913"/>
      <c r="CD121" s="913"/>
      <c r="CE121" s="913"/>
      <c r="CF121" s="907">
        <v>2.9</v>
      </c>
      <c r="CG121" s="908"/>
      <c r="CH121" s="908"/>
      <c r="CI121" s="908"/>
      <c r="CJ121" s="908"/>
      <c r="CK121" s="996"/>
      <c r="CL121" s="997"/>
      <c r="CM121" s="997"/>
      <c r="CN121" s="997"/>
      <c r="CO121" s="998"/>
      <c r="CP121" s="1006" t="s">
        <v>391</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50"/>
      <c r="B122" s="936"/>
      <c r="C122" s="909" t="s">
        <v>426</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445</v>
      </c>
      <c r="BA122" s="952"/>
      <c r="BB122" s="952"/>
      <c r="BC122" s="952"/>
      <c r="BD122" s="952"/>
      <c r="BE122" s="952"/>
      <c r="BF122" s="952"/>
      <c r="BG122" s="952"/>
      <c r="BH122" s="952"/>
      <c r="BI122" s="952"/>
      <c r="BJ122" s="952"/>
      <c r="BK122" s="952"/>
      <c r="BL122" s="952"/>
      <c r="BM122" s="952"/>
      <c r="BN122" s="952"/>
      <c r="BO122" s="952"/>
      <c r="BP122" s="953"/>
      <c r="BQ122" s="986">
        <v>70678891</v>
      </c>
      <c r="BR122" s="987"/>
      <c r="BS122" s="987"/>
      <c r="BT122" s="987"/>
      <c r="BU122" s="987"/>
      <c r="BV122" s="987">
        <v>63340629</v>
      </c>
      <c r="BW122" s="987"/>
      <c r="BX122" s="987"/>
      <c r="BY122" s="987"/>
      <c r="BZ122" s="987"/>
      <c r="CA122" s="987">
        <v>57626708</v>
      </c>
      <c r="CB122" s="987"/>
      <c r="CC122" s="987"/>
      <c r="CD122" s="987"/>
      <c r="CE122" s="987"/>
      <c r="CF122" s="1004">
        <v>38.1</v>
      </c>
      <c r="CG122" s="1005"/>
      <c r="CH122" s="1005"/>
      <c r="CI122" s="1005"/>
      <c r="CJ122" s="1005"/>
      <c r="CK122" s="996"/>
      <c r="CL122" s="997"/>
      <c r="CM122" s="997"/>
      <c r="CN122" s="997"/>
      <c r="CO122" s="998"/>
      <c r="CP122" s="1006" t="s">
        <v>389</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50"/>
      <c r="B123" s="936"/>
      <c r="C123" s="909" t="s">
        <v>432</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0" t="s">
        <v>177</v>
      </c>
      <c r="BA123" s="230"/>
      <c r="BB123" s="230"/>
      <c r="BC123" s="230"/>
      <c r="BD123" s="230"/>
      <c r="BE123" s="230"/>
      <c r="BF123" s="230"/>
      <c r="BG123" s="230"/>
      <c r="BH123" s="230"/>
      <c r="BI123" s="230"/>
      <c r="BJ123" s="230"/>
      <c r="BK123" s="230"/>
      <c r="BL123" s="230"/>
      <c r="BM123" s="230"/>
      <c r="BN123" s="230"/>
      <c r="BO123" s="964" t="s">
        <v>446</v>
      </c>
      <c r="BP123" s="992"/>
      <c r="BQ123" s="1022">
        <v>188495092</v>
      </c>
      <c r="BR123" s="1023"/>
      <c r="BS123" s="1023"/>
      <c r="BT123" s="1023"/>
      <c r="BU123" s="1023"/>
      <c r="BV123" s="1023">
        <v>196935386</v>
      </c>
      <c r="BW123" s="1023"/>
      <c r="BX123" s="1023"/>
      <c r="BY123" s="1023"/>
      <c r="BZ123" s="1023"/>
      <c r="CA123" s="1023">
        <v>204938447</v>
      </c>
      <c r="CB123" s="1023"/>
      <c r="CC123" s="1023"/>
      <c r="CD123" s="1023"/>
      <c r="CE123" s="1023"/>
      <c r="CF123" s="988"/>
      <c r="CG123" s="989"/>
      <c r="CH123" s="989"/>
      <c r="CI123" s="989"/>
      <c r="CJ123" s="990"/>
      <c r="CK123" s="996"/>
      <c r="CL123" s="997"/>
      <c r="CM123" s="997"/>
      <c r="CN123" s="997"/>
      <c r="CO123" s="998"/>
      <c r="CP123" s="1006"/>
      <c r="CQ123" s="1007"/>
      <c r="CR123" s="1007"/>
      <c r="CS123" s="1007"/>
      <c r="CT123" s="1007"/>
      <c r="CU123" s="1007"/>
      <c r="CV123" s="1007"/>
      <c r="CW123" s="1007"/>
      <c r="CX123" s="1007"/>
      <c r="CY123" s="1007"/>
      <c r="CZ123" s="1007"/>
      <c r="DA123" s="1007"/>
      <c r="DB123" s="1007"/>
      <c r="DC123" s="1007"/>
      <c r="DD123" s="1007"/>
      <c r="DE123" s="1007"/>
      <c r="DF123" s="1008"/>
      <c r="DG123" s="945"/>
      <c r="DH123" s="946"/>
      <c r="DI123" s="946"/>
      <c r="DJ123" s="946"/>
      <c r="DK123" s="947"/>
      <c r="DL123" s="948"/>
      <c r="DM123" s="946"/>
      <c r="DN123" s="946"/>
      <c r="DO123" s="946"/>
      <c r="DP123" s="947"/>
      <c r="DQ123" s="948"/>
      <c r="DR123" s="946"/>
      <c r="DS123" s="946"/>
      <c r="DT123" s="946"/>
      <c r="DU123" s="947"/>
      <c r="DV123" s="949"/>
      <c r="DW123" s="950"/>
      <c r="DX123" s="950"/>
      <c r="DY123" s="950"/>
      <c r="DZ123" s="951"/>
    </row>
    <row r="124" spans="1:130" s="212" customFormat="1" ht="26.25" customHeight="1" thickBot="1" x14ac:dyDescent="0.25">
      <c r="A124" s="1050"/>
      <c r="B124" s="936"/>
      <c r="C124" s="909" t="s">
        <v>435</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18" t="s">
        <v>447</v>
      </c>
      <c r="AV124" s="1019"/>
      <c r="AW124" s="1019"/>
      <c r="AX124" s="1019"/>
      <c r="AY124" s="1019"/>
      <c r="AZ124" s="1019"/>
      <c r="BA124" s="1019"/>
      <c r="BB124" s="1019"/>
      <c r="BC124" s="1019"/>
      <c r="BD124" s="1019"/>
      <c r="BE124" s="1019"/>
      <c r="BF124" s="1019"/>
      <c r="BG124" s="1019"/>
      <c r="BH124" s="1019"/>
      <c r="BI124" s="1019"/>
      <c r="BJ124" s="1019"/>
      <c r="BK124" s="1019"/>
      <c r="BL124" s="1019"/>
      <c r="BM124" s="1019"/>
      <c r="BN124" s="1019"/>
      <c r="BO124" s="1019"/>
      <c r="BP124" s="1020"/>
      <c r="BQ124" s="1021"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448</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50"/>
      <c r="B125" s="936"/>
      <c r="C125" s="909" t="s">
        <v>437</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349"/>
      <c r="AV125" s="350"/>
      <c r="AW125" s="350"/>
      <c r="AX125" s="350"/>
      <c r="AY125" s="350"/>
      <c r="AZ125" s="350"/>
      <c r="BA125" s="350"/>
      <c r="BB125" s="350"/>
      <c r="BC125" s="350"/>
      <c r="BD125" s="350"/>
      <c r="BE125" s="350"/>
      <c r="BF125" s="350"/>
      <c r="BG125" s="350"/>
      <c r="BH125" s="350"/>
      <c r="BI125" s="350"/>
      <c r="BJ125" s="350"/>
      <c r="BK125" s="350"/>
      <c r="BL125" s="350"/>
      <c r="BM125" s="350"/>
      <c r="BN125" s="350"/>
      <c r="BO125" s="350"/>
      <c r="BP125" s="350"/>
      <c r="BQ125" s="348"/>
      <c r="BR125" s="348"/>
      <c r="BS125" s="348"/>
      <c r="BT125" s="348"/>
      <c r="BU125" s="348"/>
      <c r="BV125" s="348"/>
      <c r="BW125" s="348"/>
      <c r="BX125" s="348"/>
      <c r="BY125" s="348"/>
      <c r="BZ125" s="348"/>
      <c r="CA125" s="348"/>
      <c r="CB125" s="348"/>
      <c r="CC125" s="348"/>
      <c r="CD125" s="348"/>
      <c r="CE125" s="348"/>
      <c r="CF125" s="348"/>
      <c r="CG125" s="348"/>
      <c r="CH125" s="348"/>
      <c r="CI125" s="348"/>
      <c r="CJ125" s="231"/>
      <c r="CK125" s="1009" t="s">
        <v>449</v>
      </c>
      <c r="CL125" s="994"/>
      <c r="CM125" s="994"/>
      <c r="CN125" s="994"/>
      <c r="CO125" s="995"/>
      <c r="CP125" s="916" t="s">
        <v>450</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50"/>
      <c r="B126" s="936"/>
      <c r="C126" s="909" t="s">
        <v>439</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154514</v>
      </c>
      <c r="AB126" s="946"/>
      <c r="AC126" s="946"/>
      <c r="AD126" s="946"/>
      <c r="AE126" s="947"/>
      <c r="AF126" s="948">
        <v>49276</v>
      </c>
      <c r="AG126" s="946"/>
      <c r="AH126" s="946"/>
      <c r="AI126" s="946"/>
      <c r="AJ126" s="947"/>
      <c r="AK126" s="948">
        <v>80270</v>
      </c>
      <c r="AL126" s="946"/>
      <c r="AM126" s="946"/>
      <c r="AN126" s="946"/>
      <c r="AO126" s="947"/>
      <c r="AP126" s="949">
        <v>0.1</v>
      </c>
      <c r="AQ126" s="950"/>
      <c r="AR126" s="950"/>
      <c r="AS126" s="950"/>
      <c r="AT126" s="951"/>
      <c r="AU126" s="348"/>
      <c r="AV126" s="348"/>
      <c r="AW126" s="348"/>
      <c r="AX126" s="348"/>
      <c r="AY126" s="348"/>
      <c r="AZ126" s="348"/>
      <c r="BA126" s="348"/>
      <c r="BB126" s="348"/>
      <c r="BC126" s="348"/>
      <c r="BD126" s="348"/>
      <c r="BE126" s="348"/>
      <c r="BF126" s="348"/>
      <c r="BG126" s="348"/>
      <c r="BH126" s="348"/>
      <c r="BI126" s="348"/>
      <c r="BJ126" s="348"/>
      <c r="BK126" s="348"/>
      <c r="BL126" s="348"/>
      <c r="BM126" s="348"/>
      <c r="BN126" s="348"/>
      <c r="BO126" s="348"/>
      <c r="BP126" s="348"/>
      <c r="BQ126" s="348"/>
      <c r="BR126" s="348"/>
      <c r="BS126" s="348"/>
      <c r="BT126" s="348"/>
      <c r="BU126" s="348"/>
      <c r="BV126" s="348"/>
      <c r="BW126" s="348"/>
      <c r="BX126" s="348"/>
      <c r="BY126" s="348"/>
      <c r="BZ126" s="348"/>
      <c r="CA126" s="348"/>
      <c r="CB126" s="348"/>
      <c r="CC126" s="348"/>
      <c r="CD126" s="232"/>
      <c r="CE126" s="232"/>
      <c r="CF126" s="232"/>
      <c r="CG126" s="348"/>
      <c r="CH126" s="348"/>
      <c r="CI126" s="348"/>
      <c r="CJ126" s="231"/>
      <c r="CK126" s="1010"/>
      <c r="CL126" s="997"/>
      <c r="CM126" s="997"/>
      <c r="CN126" s="997"/>
      <c r="CO126" s="998"/>
      <c r="CP126" s="909" t="s">
        <v>451</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51"/>
      <c r="B127" s="938"/>
      <c r="C127" s="960" t="s">
        <v>452</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v>111085</v>
      </c>
      <c r="AB127" s="946"/>
      <c r="AC127" s="946"/>
      <c r="AD127" s="946"/>
      <c r="AE127" s="947"/>
      <c r="AF127" s="948">
        <v>152189</v>
      </c>
      <c r="AG127" s="946"/>
      <c r="AH127" s="946"/>
      <c r="AI127" s="946"/>
      <c r="AJ127" s="947"/>
      <c r="AK127" s="948">
        <v>204380</v>
      </c>
      <c r="AL127" s="946"/>
      <c r="AM127" s="946"/>
      <c r="AN127" s="946"/>
      <c r="AO127" s="947"/>
      <c r="AP127" s="949">
        <v>0.1</v>
      </c>
      <c r="AQ127" s="950"/>
      <c r="AR127" s="950"/>
      <c r="AS127" s="950"/>
      <c r="AT127" s="951"/>
      <c r="AU127" s="348"/>
      <c r="AV127" s="348"/>
      <c r="AW127" s="348"/>
      <c r="AX127" s="1024" t="s">
        <v>453</v>
      </c>
      <c r="AY127" s="1025"/>
      <c r="AZ127" s="1025"/>
      <c r="BA127" s="1025"/>
      <c r="BB127" s="1025"/>
      <c r="BC127" s="1025"/>
      <c r="BD127" s="1025"/>
      <c r="BE127" s="1026"/>
      <c r="BF127" s="1027" t="s">
        <v>454</v>
      </c>
      <c r="BG127" s="1025"/>
      <c r="BH127" s="1025"/>
      <c r="BI127" s="1025"/>
      <c r="BJ127" s="1025"/>
      <c r="BK127" s="1025"/>
      <c r="BL127" s="1026"/>
      <c r="BM127" s="1027" t="s">
        <v>455</v>
      </c>
      <c r="BN127" s="1025"/>
      <c r="BO127" s="1025"/>
      <c r="BP127" s="1025"/>
      <c r="BQ127" s="1025"/>
      <c r="BR127" s="1025"/>
      <c r="BS127" s="1026"/>
      <c r="BT127" s="1027" t="s">
        <v>456</v>
      </c>
      <c r="BU127" s="1025"/>
      <c r="BV127" s="1025"/>
      <c r="BW127" s="1025"/>
      <c r="BX127" s="1025"/>
      <c r="BY127" s="1025"/>
      <c r="BZ127" s="1048"/>
      <c r="CA127" s="348"/>
      <c r="CB127" s="348"/>
      <c r="CC127" s="348"/>
      <c r="CD127" s="232"/>
      <c r="CE127" s="232"/>
      <c r="CF127" s="232"/>
      <c r="CG127" s="348"/>
      <c r="CH127" s="348"/>
      <c r="CI127" s="348"/>
      <c r="CJ127" s="231"/>
      <c r="CK127" s="1010"/>
      <c r="CL127" s="997"/>
      <c r="CM127" s="997"/>
      <c r="CN127" s="997"/>
      <c r="CO127" s="998"/>
      <c r="CP127" s="909" t="s">
        <v>457</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34" t="s">
        <v>458</v>
      </c>
      <c r="B128" s="1035"/>
      <c r="C128" s="1035"/>
      <c r="D128" s="1035"/>
      <c r="E128" s="1035"/>
      <c r="F128" s="1035"/>
      <c r="G128" s="1035"/>
      <c r="H128" s="1035"/>
      <c r="I128" s="1035"/>
      <c r="J128" s="1035"/>
      <c r="K128" s="1035"/>
      <c r="L128" s="1035"/>
      <c r="M128" s="1035"/>
      <c r="N128" s="1035"/>
      <c r="O128" s="1035"/>
      <c r="P128" s="1035"/>
      <c r="Q128" s="1035"/>
      <c r="R128" s="1035"/>
      <c r="S128" s="1035"/>
      <c r="T128" s="1035"/>
      <c r="U128" s="1035"/>
      <c r="V128" s="1035"/>
      <c r="W128" s="1036" t="s">
        <v>459</v>
      </c>
      <c r="X128" s="1036"/>
      <c r="Y128" s="1036"/>
      <c r="Z128" s="1037"/>
      <c r="AA128" s="1038" t="s">
        <v>122</v>
      </c>
      <c r="AB128" s="1039"/>
      <c r="AC128" s="1039"/>
      <c r="AD128" s="1039"/>
      <c r="AE128" s="1040"/>
      <c r="AF128" s="1041" t="s">
        <v>122</v>
      </c>
      <c r="AG128" s="1039"/>
      <c r="AH128" s="1039"/>
      <c r="AI128" s="1039"/>
      <c r="AJ128" s="1040"/>
      <c r="AK128" s="1041" t="s">
        <v>122</v>
      </c>
      <c r="AL128" s="1039"/>
      <c r="AM128" s="1039"/>
      <c r="AN128" s="1039"/>
      <c r="AO128" s="1040"/>
      <c r="AP128" s="1042"/>
      <c r="AQ128" s="1043"/>
      <c r="AR128" s="1043"/>
      <c r="AS128" s="1043"/>
      <c r="AT128" s="1044"/>
      <c r="AU128" s="348"/>
      <c r="AV128" s="348"/>
      <c r="AW128" s="348"/>
      <c r="AX128" s="883" t="s">
        <v>460</v>
      </c>
      <c r="AY128" s="884"/>
      <c r="AZ128" s="884"/>
      <c r="BA128" s="884"/>
      <c r="BB128" s="884"/>
      <c r="BC128" s="884"/>
      <c r="BD128" s="884"/>
      <c r="BE128" s="885"/>
      <c r="BF128" s="1045" t="s">
        <v>122</v>
      </c>
      <c r="BG128" s="1046"/>
      <c r="BH128" s="1046"/>
      <c r="BI128" s="1046"/>
      <c r="BJ128" s="1046"/>
      <c r="BK128" s="1046"/>
      <c r="BL128" s="1047"/>
      <c r="BM128" s="1045">
        <v>11.25</v>
      </c>
      <c r="BN128" s="1046"/>
      <c r="BO128" s="1046"/>
      <c r="BP128" s="1046"/>
      <c r="BQ128" s="1046"/>
      <c r="BR128" s="1046"/>
      <c r="BS128" s="1047"/>
      <c r="BT128" s="1045">
        <v>20</v>
      </c>
      <c r="BU128" s="1046"/>
      <c r="BV128" s="1046"/>
      <c r="BW128" s="1046"/>
      <c r="BX128" s="1046"/>
      <c r="BY128" s="1046"/>
      <c r="BZ128" s="1063"/>
      <c r="CA128" s="232"/>
      <c r="CB128" s="232"/>
      <c r="CC128" s="232"/>
      <c r="CD128" s="232"/>
      <c r="CE128" s="232"/>
      <c r="CF128" s="232"/>
      <c r="CG128" s="348"/>
      <c r="CH128" s="348"/>
      <c r="CI128" s="348"/>
      <c r="CJ128" s="231"/>
      <c r="CK128" s="1011"/>
      <c r="CL128" s="1012"/>
      <c r="CM128" s="1012"/>
      <c r="CN128" s="1012"/>
      <c r="CO128" s="1013"/>
      <c r="CP128" s="1028" t="s">
        <v>461</v>
      </c>
      <c r="CQ128" s="727"/>
      <c r="CR128" s="727"/>
      <c r="CS128" s="727"/>
      <c r="CT128" s="727"/>
      <c r="CU128" s="727"/>
      <c r="CV128" s="727"/>
      <c r="CW128" s="727"/>
      <c r="CX128" s="727"/>
      <c r="CY128" s="727"/>
      <c r="CZ128" s="727"/>
      <c r="DA128" s="727"/>
      <c r="DB128" s="727"/>
      <c r="DC128" s="727"/>
      <c r="DD128" s="727"/>
      <c r="DE128" s="727"/>
      <c r="DF128" s="1029"/>
      <c r="DG128" s="1030" t="s">
        <v>122</v>
      </c>
      <c r="DH128" s="1031"/>
      <c r="DI128" s="1031"/>
      <c r="DJ128" s="1031"/>
      <c r="DK128" s="1031"/>
      <c r="DL128" s="1031" t="s">
        <v>122</v>
      </c>
      <c r="DM128" s="1031"/>
      <c r="DN128" s="1031"/>
      <c r="DO128" s="1031"/>
      <c r="DP128" s="1031"/>
      <c r="DQ128" s="1031" t="s">
        <v>122</v>
      </c>
      <c r="DR128" s="1031"/>
      <c r="DS128" s="1031"/>
      <c r="DT128" s="1031"/>
      <c r="DU128" s="1031"/>
      <c r="DV128" s="1032" t="s">
        <v>122</v>
      </c>
      <c r="DW128" s="1032"/>
      <c r="DX128" s="1032"/>
      <c r="DY128" s="1032"/>
      <c r="DZ128" s="1033"/>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462</v>
      </c>
      <c r="X129" s="1058"/>
      <c r="Y129" s="1058"/>
      <c r="Z129" s="1059"/>
      <c r="AA129" s="945">
        <v>138855157</v>
      </c>
      <c r="AB129" s="946"/>
      <c r="AC129" s="946"/>
      <c r="AD129" s="946"/>
      <c r="AE129" s="947"/>
      <c r="AF129" s="948">
        <v>147051346</v>
      </c>
      <c r="AG129" s="946"/>
      <c r="AH129" s="946"/>
      <c r="AI129" s="946"/>
      <c r="AJ129" s="947"/>
      <c r="AK129" s="948">
        <v>156961693</v>
      </c>
      <c r="AL129" s="946"/>
      <c r="AM129" s="946"/>
      <c r="AN129" s="946"/>
      <c r="AO129" s="947"/>
      <c r="AP129" s="1060"/>
      <c r="AQ129" s="1061"/>
      <c r="AR129" s="1061"/>
      <c r="AS129" s="1061"/>
      <c r="AT129" s="1062"/>
      <c r="AU129" s="214"/>
      <c r="AV129" s="214"/>
      <c r="AW129" s="214"/>
      <c r="AX129" s="1052" t="s">
        <v>463</v>
      </c>
      <c r="AY129" s="910"/>
      <c r="AZ129" s="910"/>
      <c r="BA129" s="910"/>
      <c r="BB129" s="910"/>
      <c r="BC129" s="910"/>
      <c r="BD129" s="910"/>
      <c r="BE129" s="911"/>
      <c r="BF129" s="1053" t="s">
        <v>122</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33"/>
      <c r="CB129" s="233"/>
      <c r="CC129" s="233"/>
      <c r="CD129" s="233"/>
      <c r="CE129" s="233"/>
      <c r="CF129" s="233"/>
      <c r="CG129" s="233"/>
      <c r="CH129" s="233"/>
      <c r="CI129" s="233"/>
      <c r="CJ129" s="233"/>
      <c r="CK129" s="233"/>
      <c r="CL129" s="233"/>
      <c r="CM129" s="233"/>
      <c r="CN129" s="233"/>
      <c r="CO129" s="233"/>
      <c r="CP129" s="233"/>
      <c r="CQ129" s="233"/>
      <c r="CR129" s="233"/>
      <c r="CS129" s="233"/>
      <c r="CT129" s="233"/>
      <c r="CU129" s="233"/>
      <c r="CV129" s="233"/>
      <c r="CW129" s="233"/>
      <c r="CX129" s="233"/>
      <c r="CY129" s="233"/>
      <c r="CZ129" s="233"/>
      <c r="DA129" s="233"/>
      <c r="DB129" s="233"/>
      <c r="DC129" s="233"/>
      <c r="DD129" s="233"/>
      <c r="DE129" s="233"/>
      <c r="DF129" s="233"/>
      <c r="DG129" s="233"/>
      <c r="DH129" s="233"/>
      <c r="DI129" s="233"/>
      <c r="DJ129" s="233"/>
      <c r="DK129" s="233"/>
      <c r="DL129" s="233"/>
      <c r="DM129" s="233"/>
      <c r="DN129" s="233"/>
      <c r="DO129" s="233"/>
      <c r="DP129" s="214"/>
      <c r="DQ129" s="214"/>
      <c r="DR129" s="214"/>
      <c r="DS129" s="214"/>
      <c r="DT129" s="214"/>
      <c r="DU129" s="214"/>
      <c r="DV129" s="214"/>
      <c r="DW129" s="214"/>
      <c r="DX129" s="214"/>
      <c r="DY129" s="214"/>
      <c r="DZ129" s="214"/>
    </row>
    <row r="130" spans="1:131" s="212" customFormat="1" ht="26.25" customHeight="1" x14ac:dyDescent="0.2">
      <c r="A130" s="921" t="s">
        <v>464</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465</v>
      </c>
      <c r="X130" s="1058"/>
      <c r="Y130" s="1058"/>
      <c r="Z130" s="1059"/>
      <c r="AA130" s="945">
        <v>7884045</v>
      </c>
      <c r="AB130" s="946"/>
      <c r="AC130" s="946"/>
      <c r="AD130" s="946"/>
      <c r="AE130" s="947"/>
      <c r="AF130" s="948">
        <v>7163064</v>
      </c>
      <c r="AG130" s="946"/>
      <c r="AH130" s="946"/>
      <c r="AI130" s="946"/>
      <c r="AJ130" s="947"/>
      <c r="AK130" s="948">
        <v>5848977</v>
      </c>
      <c r="AL130" s="946"/>
      <c r="AM130" s="946"/>
      <c r="AN130" s="946"/>
      <c r="AO130" s="947"/>
      <c r="AP130" s="1060"/>
      <c r="AQ130" s="1061"/>
      <c r="AR130" s="1061"/>
      <c r="AS130" s="1061"/>
      <c r="AT130" s="1062"/>
      <c r="AU130" s="214"/>
      <c r="AV130" s="214"/>
      <c r="AW130" s="214"/>
      <c r="AX130" s="1052" t="s">
        <v>466</v>
      </c>
      <c r="AY130" s="910"/>
      <c r="AZ130" s="910"/>
      <c r="BA130" s="910"/>
      <c r="BB130" s="910"/>
      <c r="BC130" s="910"/>
      <c r="BD130" s="910"/>
      <c r="BE130" s="911"/>
      <c r="BF130" s="1088">
        <v>-2.6</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3"/>
      <c r="CB130" s="233"/>
      <c r="CC130" s="233"/>
      <c r="CD130" s="233"/>
      <c r="CE130" s="233"/>
      <c r="CF130" s="233"/>
      <c r="CG130" s="233"/>
      <c r="CH130" s="233"/>
      <c r="CI130" s="233"/>
      <c r="CJ130" s="233"/>
      <c r="CK130" s="233"/>
      <c r="CL130" s="233"/>
      <c r="CM130" s="233"/>
      <c r="CN130" s="233"/>
      <c r="CO130" s="233"/>
      <c r="CP130" s="233"/>
      <c r="CQ130" s="233"/>
      <c r="CR130" s="233"/>
      <c r="CS130" s="233"/>
      <c r="CT130" s="233"/>
      <c r="CU130" s="233"/>
      <c r="CV130" s="233"/>
      <c r="CW130" s="233"/>
      <c r="CX130" s="233"/>
      <c r="CY130" s="233"/>
      <c r="CZ130" s="233"/>
      <c r="DA130" s="233"/>
      <c r="DB130" s="233"/>
      <c r="DC130" s="233"/>
      <c r="DD130" s="233"/>
      <c r="DE130" s="233"/>
      <c r="DF130" s="233"/>
      <c r="DG130" s="233"/>
      <c r="DH130" s="233"/>
      <c r="DI130" s="233"/>
      <c r="DJ130" s="233"/>
      <c r="DK130" s="233"/>
      <c r="DL130" s="233"/>
      <c r="DM130" s="233"/>
      <c r="DN130" s="233"/>
      <c r="DO130" s="233"/>
      <c r="DP130" s="214"/>
      <c r="DQ130" s="214"/>
      <c r="DR130" s="214"/>
      <c r="DS130" s="214"/>
      <c r="DT130" s="214"/>
      <c r="DU130" s="214"/>
      <c r="DV130" s="214"/>
      <c r="DW130" s="214"/>
      <c r="DX130" s="214"/>
      <c r="DY130" s="214"/>
      <c r="DZ130" s="214"/>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467</v>
      </c>
      <c r="X131" s="1095"/>
      <c r="Y131" s="1095"/>
      <c r="Z131" s="1096"/>
      <c r="AA131" s="991">
        <v>130971112</v>
      </c>
      <c r="AB131" s="973"/>
      <c r="AC131" s="973"/>
      <c r="AD131" s="973"/>
      <c r="AE131" s="974"/>
      <c r="AF131" s="972">
        <v>139888282</v>
      </c>
      <c r="AG131" s="973"/>
      <c r="AH131" s="973"/>
      <c r="AI131" s="973"/>
      <c r="AJ131" s="974"/>
      <c r="AK131" s="972">
        <v>151112716</v>
      </c>
      <c r="AL131" s="973"/>
      <c r="AM131" s="973"/>
      <c r="AN131" s="973"/>
      <c r="AO131" s="974"/>
      <c r="AP131" s="1097"/>
      <c r="AQ131" s="1098"/>
      <c r="AR131" s="1098"/>
      <c r="AS131" s="1098"/>
      <c r="AT131" s="1099"/>
      <c r="AU131" s="214"/>
      <c r="AV131" s="214"/>
      <c r="AW131" s="214"/>
      <c r="AX131" s="1070" t="s">
        <v>468</v>
      </c>
      <c r="AY131" s="727"/>
      <c r="AZ131" s="727"/>
      <c r="BA131" s="727"/>
      <c r="BB131" s="727"/>
      <c r="BC131" s="727"/>
      <c r="BD131" s="727"/>
      <c r="BE131" s="1029"/>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3"/>
      <c r="CB131" s="233"/>
      <c r="CC131" s="233"/>
      <c r="CD131" s="233"/>
      <c r="CE131" s="233"/>
      <c r="CF131" s="233"/>
      <c r="CG131" s="233"/>
      <c r="CH131" s="233"/>
      <c r="CI131" s="233"/>
      <c r="CJ131" s="233"/>
      <c r="CK131" s="233"/>
      <c r="CL131" s="233"/>
      <c r="CM131" s="233"/>
      <c r="CN131" s="233"/>
      <c r="CO131" s="233"/>
      <c r="CP131" s="233"/>
      <c r="CQ131" s="233"/>
      <c r="CR131" s="233"/>
      <c r="CS131" s="233"/>
      <c r="CT131" s="233"/>
      <c r="CU131" s="233"/>
      <c r="CV131" s="233"/>
      <c r="CW131" s="233"/>
      <c r="CX131" s="233"/>
      <c r="CY131" s="233"/>
      <c r="CZ131" s="233"/>
      <c r="DA131" s="233"/>
      <c r="DB131" s="233"/>
      <c r="DC131" s="233"/>
      <c r="DD131" s="233"/>
      <c r="DE131" s="233"/>
      <c r="DF131" s="233"/>
      <c r="DG131" s="233"/>
      <c r="DH131" s="233"/>
      <c r="DI131" s="233"/>
      <c r="DJ131" s="233"/>
      <c r="DK131" s="233"/>
      <c r="DL131" s="233"/>
      <c r="DM131" s="233"/>
      <c r="DN131" s="233"/>
      <c r="DO131" s="233"/>
      <c r="DP131" s="214"/>
      <c r="DQ131" s="214"/>
      <c r="DR131" s="214"/>
      <c r="DS131" s="214"/>
      <c r="DT131" s="214"/>
      <c r="DU131" s="214"/>
      <c r="DV131" s="214"/>
      <c r="DW131" s="214"/>
      <c r="DX131" s="214"/>
      <c r="DY131" s="214"/>
      <c r="DZ131" s="214"/>
    </row>
    <row r="132" spans="1:131" s="212" customFormat="1" ht="26.25" customHeight="1" x14ac:dyDescent="0.2">
      <c r="A132" s="1077" t="s">
        <v>469</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470</v>
      </c>
      <c r="W132" s="1081"/>
      <c r="X132" s="1081"/>
      <c r="Y132" s="1081"/>
      <c r="Z132" s="1082"/>
      <c r="AA132" s="1083">
        <v>-3.5587206440000001</v>
      </c>
      <c r="AB132" s="1084"/>
      <c r="AC132" s="1084"/>
      <c r="AD132" s="1084"/>
      <c r="AE132" s="1085"/>
      <c r="AF132" s="1086">
        <v>-2.834938669</v>
      </c>
      <c r="AG132" s="1084"/>
      <c r="AH132" s="1084"/>
      <c r="AI132" s="1084"/>
      <c r="AJ132" s="1085"/>
      <c r="AK132" s="1086">
        <v>-1.630429302</v>
      </c>
      <c r="AL132" s="1084"/>
      <c r="AM132" s="1084"/>
      <c r="AN132" s="1084"/>
      <c r="AO132" s="1085"/>
      <c r="AP132" s="988"/>
      <c r="AQ132" s="989"/>
      <c r="AR132" s="989"/>
      <c r="AS132" s="989"/>
      <c r="AT132" s="1087"/>
      <c r="AU132" s="234"/>
      <c r="AV132" s="214"/>
      <c r="AW132" s="214"/>
      <c r="AX132" s="214"/>
      <c r="AY132" s="214"/>
      <c r="AZ132" s="214"/>
      <c r="BA132" s="214"/>
      <c r="BB132" s="214"/>
      <c r="BC132" s="214"/>
      <c r="BD132" s="214"/>
      <c r="BE132" s="214"/>
      <c r="BF132" s="214"/>
      <c r="BG132" s="214"/>
      <c r="BH132" s="214"/>
      <c r="BI132" s="214"/>
      <c r="BJ132" s="214"/>
      <c r="BK132" s="214"/>
      <c r="BL132" s="214"/>
      <c r="BM132" s="214"/>
      <c r="BN132" s="214"/>
      <c r="BO132" s="214"/>
      <c r="BP132" s="214"/>
      <c r="BQ132" s="214"/>
      <c r="BR132" s="214"/>
      <c r="BS132" s="215"/>
      <c r="BT132" s="214"/>
      <c r="BU132" s="214"/>
      <c r="BV132" s="214"/>
      <c r="BW132" s="214"/>
      <c r="BX132" s="214"/>
      <c r="BY132" s="214"/>
      <c r="BZ132" s="214"/>
      <c r="CA132" s="233"/>
      <c r="CB132" s="233"/>
      <c r="CC132" s="233"/>
      <c r="CD132" s="233"/>
      <c r="CE132" s="233"/>
      <c r="CF132" s="233"/>
      <c r="CG132" s="233"/>
      <c r="CH132" s="233"/>
      <c r="CI132" s="233"/>
      <c r="CJ132" s="233"/>
      <c r="CK132" s="233"/>
      <c r="CL132" s="233"/>
      <c r="CM132" s="233"/>
      <c r="CN132" s="233"/>
      <c r="CO132" s="233"/>
      <c r="CP132" s="233"/>
      <c r="CQ132" s="233"/>
      <c r="CR132" s="233"/>
      <c r="CS132" s="233"/>
      <c r="CT132" s="233"/>
      <c r="CU132" s="233"/>
      <c r="CV132" s="233"/>
      <c r="CW132" s="233"/>
      <c r="CX132" s="233"/>
      <c r="CY132" s="233"/>
      <c r="CZ132" s="233"/>
      <c r="DA132" s="233"/>
      <c r="DB132" s="233"/>
      <c r="DC132" s="233"/>
      <c r="DD132" s="233"/>
      <c r="DE132" s="233"/>
      <c r="DF132" s="233"/>
      <c r="DG132" s="233"/>
      <c r="DH132" s="233"/>
      <c r="DI132" s="233"/>
      <c r="DJ132" s="233"/>
      <c r="DK132" s="233"/>
      <c r="DL132" s="233"/>
      <c r="DM132" s="233"/>
      <c r="DN132" s="233"/>
      <c r="DO132" s="233"/>
      <c r="DP132" s="214"/>
      <c r="DQ132" s="214"/>
      <c r="DR132" s="214"/>
      <c r="DS132" s="214"/>
      <c r="DT132" s="214"/>
      <c r="DU132" s="214"/>
      <c r="DV132" s="214"/>
      <c r="DW132" s="214"/>
      <c r="DX132" s="214"/>
      <c r="DY132" s="214"/>
      <c r="DZ132" s="214"/>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471</v>
      </c>
      <c r="W133" s="1064"/>
      <c r="X133" s="1064"/>
      <c r="Y133" s="1064"/>
      <c r="Z133" s="1065"/>
      <c r="AA133" s="1066">
        <v>-4.0999999999999996</v>
      </c>
      <c r="AB133" s="1067"/>
      <c r="AC133" s="1067"/>
      <c r="AD133" s="1067"/>
      <c r="AE133" s="1068"/>
      <c r="AF133" s="1066">
        <v>-3.4</v>
      </c>
      <c r="AG133" s="1067"/>
      <c r="AH133" s="1067"/>
      <c r="AI133" s="1067"/>
      <c r="AJ133" s="1068"/>
      <c r="AK133" s="1066">
        <v>-2.6</v>
      </c>
      <c r="AL133" s="1067"/>
      <c r="AM133" s="1067"/>
      <c r="AN133" s="1067"/>
      <c r="AO133" s="1068"/>
      <c r="AP133" s="1015"/>
      <c r="AQ133" s="1016"/>
      <c r="AR133" s="1016"/>
      <c r="AS133" s="1016"/>
      <c r="AT133" s="1069"/>
      <c r="AU133" s="214"/>
      <c r="AV133" s="214"/>
      <c r="AW133" s="214"/>
      <c r="AX133" s="214"/>
      <c r="AY133" s="214"/>
      <c r="AZ133" s="214"/>
      <c r="BA133" s="214"/>
      <c r="BB133" s="214"/>
      <c r="BC133" s="214"/>
      <c r="BD133" s="214"/>
      <c r="BE133" s="214"/>
      <c r="BF133" s="214"/>
      <c r="BG133" s="214"/>
      <c r="BH133" s="214"/>
      <c r="BI133" s="214"/>
      <c r="BJ133" s="214"/>
      <c r="BK133" s="214"/>
      <c r="BL133" s="214"/>
      <c r="BM133" s="214"/>
      <c r="BN133" s="233"/>
      <c r="BO133" s="233"/>
      <c r="BP133" s="233"/>
      <c r="BQ133" s="233"/>
      <c r="BR133" s="233"/>
      <c r="BS133" s="233"/>
      <c r="BT133" s="233"/>
      <c r="BU133" s="233"/>
      <c r="BV133" s="233"/>
      <c r="BW133" s="233"/>
      <c r="BX133" s="233"/>
      <c r="BY133" s="233"/>
      <c r="BZ133" s="233"/>
      <c r="CA133" s="233"/>
      <c r="CB133" s="233"/>
      <c r="CC133" s="233"/>
      <c r="CD133" s="233"/>
      <c r="CE133" s="233"/>
      <c r="CF133" s="233"/>
      <c r="CG133" s="233"/>
      <c r="CH133" s="233"/>
      <c r="CI133" s="233"/>
      <c r="CJ133" s="233"/>
      <c r="CK133" s="233"/>
      <c r="CL133" s="233"/>
      <c r="CM133" s="233"/>
      <c r="CN133" s="233"/>
      <c r="CO133" s="233"/>
      <c r="CP133" s="233"/>
      <c r="CQ133" s="233"/>
      <c r="CR133" s="233"/>
      <c r="CS133" s="233"/>
      <c r="CT133" s="233"/>
      <c r="CU133" s="233"/>
      <c r="CV133" s="233"/>
      <c r="CW133" s="233"/>
      <c r="CX133" s="233"/>
      <c r="CY133" s="233"/>
      <c r="CZ133" s="233"/>
      <c r="DA133" s="233"/>
      <c r="DB133" s="233"/>
      <c r="DC133" s="233"/>
      <c r="DD133" s="233"/>
      <c r="DE133" s="233"/>
      <c r="DF133" s="233"/>
      <c r="DG133" s="233"/>
      <c r="DH133" s="233"/>
      <c r="DI133" s="233"/>
      <c r="DJ133" s="233"/>
      <c r="DK133" s="233"/>
      <c r="DL133" s="233"/>
      <c r="DM133" s="233"/>
      <c r="DN133" s="233"/>
      <c r="DO133" s="233"/>
      <c r="DP133" s="214"/>
      <c r="DQ133" s="214"/>
      <c r="DR133" s="214"/>
      <c r="DS133" s="214"/>
      <c r="DT133" s="214"/>
      <c r="DU133" s="214"/>
      <c r="DV133" s="214"/>
      <c r="DW133" s="214"/>
      <c r="DX133" s="214"/>
      <c r="DY133" s="214"/>
      <c r="DZ133" s="214"/>
    </row>
    <row r="134" spans="1:131" ht="11.25" customHeight="1" x14ac:dyDescent="0.2">
      <c r="A134" s="235"/>
      <c r="B134" s="235"/>
      <c r="C134" s="235"/>
      <c r="D134" s="235"/>
      <c r="E134" s="235"/>
      <c r="F134" s="235"/>
      <c r="G134" s="235"/>
      <c r="H134" s="235"/>
      <c r="I134" s="235"/>
      <c r="J134" s="235"/>
      <c r="K134" s="235"/>
      <c r="L134" s="235"/>
      <c r="M134" s="235"/>
      <c r="N134" s="235"/>
      <c r="O134" s="235"/>
      <c r="P134" s="235"/>
      <c r="Q134" s="235"/>
      <c r="R134" s="235"/>
      <c r="S134" s="235"/>
      <c r="T134" s="235"/>
      <c r="U134" s="235"/>
      <c r="V134" s="235"/>
      <c r="W134" s="235"/>
      <c r="X134" s="235"/>
      <c r="Y134" s="235"/>
      <c r="Z134" s="235"/>
      <c r="AA134" s="235"/>
      <c r="AB134" s="235"/>
      <c r="AC134" s="235"/>
      <c r="AD134" s="235"/>
      <c r="AE134" s="235"/>
      <c r="AF134" s="235"/>
      <c r="AG134" s="235"/>
      <c r="AH134" s="235"/>
      <c r="AI134" s="235"/>
      <c r="AJ134" s="235"/>
      <c r="AK134" s="235"/>
      <c r="AL134" s="235"/>
      <c r="AM134" s="235"/>
      <c r="AN134" s="235"/>
      <c r="AO134" s="235"/>
      <c r="AP134" s="235"/>
      <c r="AQ134" s="235"/>
      <c r="AR134" s="235"/>
      <c r="AS134" s="235"/>
      <c r="AT134" s="235"/>
      <c r="AU134" s="214"/>
      <c r="AV134" s="214"/>
      <c r="AW134" s="214"/>
      <c r="AX134" s="214"/>
      <c r="AY134" s="214"/>
      <c r="AZ134" s="214"/>
      <c r="BA134" s="214"/>
      <c r="BB134" s="214"/>
      <c r="BC134" s="214"/>
      <c r="BD134" s="214"/>
      <c r="BE134" s="214"/>
      <c r="BF134" s="214"/>
      <c r="BG134" s="214"/>
      <c r="BH134" s="214"/>
      <c r="BI134" s="214"/>
      <c r="BJ134" s="214"/>
      <c r="BK134" s="214"/>
      <c r="BL134" s="214"/>
      <c r="BM134" s="214"/>
      <c r="BN134" s="233"/>
      <c r="BO134" s="233"/>
      <c r="BP134" s="233"/>
      <c r="BQ134" s="233"/>
      <c r="BR134" s="233"/>
      <c r="BS134" s="233"/>
      <c r="BT134" s="233"/>
      <c r="BU134" s="233"/>
      <c r="BV134" s="233"/>
      <c r="BW134" s="233"/>
      <c r="BX134" s="233"/>
      <c r="BY134" s="233"/>
      <c r="BZ134" s="233"/>
      <c r="CA134" s="233"/>
      <c r="CB134" s="233"/>
      <c r="CC134" s="233"/>
      <c r="CD134" s="233"/>
      <c r="CE134" s="233"/>
      <c r="CF134" s="233"/>
      <c r="CG134" s="233"/>
      <c r="CH134" s="233"/>
      <c r="CI134" s="233"/>
      <c r="CJ134" s="233"/>
      <c r="CK134" s="233"/>
      <c r="CL134" s="233"/>
      <c r="CM134" s="233"/>
      <c r="CN134" s="233"/>
      <c r="CO134" s="233"/>
      <c r="CP134" s="233"/>
      <c r="CQ134" s="233"/>
      <c r="CR134" s="233"/>
      <c r="CS134" s="233"/>
      <c r="CT134" s="233"/>
      <c r="CU134" s="233"/>
      <c r="CV134" s="233"/>
      <c r="CW134" s="233"/>
      <c r="CX134" s="233"/>
      <c r="CY134" s="233"/>
      <c r="CZ134" s="233"/>
      <c r="DA134" s="233"/>
      <c r="DB134" s="233"/>
      <c r="DC134" s="233"/>
      <c r="DD134" s="233"/>
      <c r="DE134" s="233"/>
      <c r="DF134" s="233"/>
      <c r="DG134" s="233"/>
      <c r="DH134" s="233"/>
      <c r="DI134" s="233"/>
      <c r="DJ134" s="233"/>
      <c r="DK134" s="233"/>
      <c r="DL134" s="233"/>
      <c r="DM134" s="233"/>
      <c r="DN134" s="233"/>
      <c r="DO134" s="233"/>
      <c r="DP134" s="214"/>
      <c r="DQ134" s="214"/>
      <c r="DR134" s="214"/>
      <c r="DS134" s="214"/>
      <c r="DT134" s="214"/>
      <c r="DU134" s="214"/>
      <c r="DV134" s="214"/>
      <c r="DW134" s="214"/>
      <c r="DX134" s="214"/>
      <c r="DY134" s="214"/>
      <c r="DZ134" s="214"/>
      <c r="EA134" s="212"/>
    </row>
    <row r="135" spans="1:131" ht="14.4" hidden="1" x14ac:dyDescent="0.2">
      <c r="AU135" s="235"/>
      <c r="AV135" s="235"/>
      <c r="AW135" s="235"/>
      <c r="AX135" s="235"/>
      <c r="AY135" s="235"/>
      <c r="AZ135" s="235"/>
      <c r="BA135" s="235"/>
      <c r="BB135" s="235"/>
      <c r="BC135" s="235"/>
      <c r="BD135" s="235"/>
      <c r="BE135" s="235"/>
      <c r="BF135" s="235"/>
      <c r="BG135" s="235"/>
      <c r="BH135" s="235"/>
      <c r="BI135" s="235"/>
      <c r="BJ135" s="235"/>
      <c r="BK135" s="235"/>
      <c r="BL135" s="235"/>
      <c r="BM135" s="235"/>
      <c r="BN135" s="235"/>
      <c r="BO135" s="235"/>
      <c r="BP135" s="235"/>
      <c r="BQ135" s="235"/>
      <c r="BR135" s="235"/>
      <c r="BS135" s="235"/>
      <c r="BT135" s="235"/>
      <c r="BU135" s="235"/>
      <c r="BV135" s="235"/>
      <c r="BW135" s="235"/>
      <c r="BX135" s="235"/>
      <c r="BY135" s="235"/>
      <c r="BZ135" s="235"/>
      <c r="CA135" s="235"/>
      <c r="CB135" s="235"/>
      <c r="CC135" s="235"/>
      <c r="CD135" s="235"/>
      <c r="CE135" s="235"/>
      <c r="CF135" s="235"/>
      <c r="CG135" s="235"/>
      <c r="CH135" s="235"/>
      <c r="CI135" s="235"/>
      <c r="CJ135" s="235"/>
      <c r="CK135" s="235"/>
      <c r="CL135" s="235"/>
      <c r="CM135" s="235"/>
      <c r="CN135" s="235"/>
      <c r="CO135" s="235"/>
      <c r="CP135" s="235"/>
      <c r="CQ135" s="235"/>
      <c r="CR135" s="235"/>
      <c r="CS135" s="235"/>
      <c r="CT135" s="235"/>
      <c r="CU135" s="235"/>
      <c r="CV135" s="235"/>
      <c r="CW135" s="235"/>
      <c r="CX135" s="235"/>
      <c r="CY135" s="235"/>
      <c r="CZ135" s="235"/>
      <c r="DA135" s="235"/>
      <c r="DB135" s="235"/>
      <c r="DC135" s="235"/>
      <c r="DD135" s="235"/>
      <c r="DE135" s="235"/>
      <c r="DF135" s="235"/>
      <c r="DG135" s="235"/>
      <c r="DH135" s="235"/>
      <c r="DI135" s="235"/>
      <c r="DJ135" s="235"/>
      <c r="DK135" s="235"/>
      <c r="DL135" s="235"/>
      <c r="DM135" s="235"/>
      <c r="DN135" s="235"/>
      <c r="DO135" s="235"/>
      <c r="DP135" s="235"/>
      <c r="DQ135" s="235"/>
      <c r="DR135" s="235"/>
      <c r="DS135" s="235"/>
      <c r="DT135" s="235"/>
      <c r="DU135" s="235"/>
      <c r="DV135" s="235"/>
      <c r="DW135" s="235"/>
      <c r="DX135" s="235"/>
      <c r="DY135" s="235"/>
      <c r="DZ135" s="235"/>
    </row>
  </sheetData>
  <sheetProtection algorithmName="SHA-512" hashValue="DirYWUcTCAbVL6je6layAnTjlPNqcaVbmjUVxgVGEiY6mx2c5u8cMCC7HxyovFIAdsiRRwxpizv1imc1Y7qKPg==" saltValue="z7DcUVSh1XvMq5XM3MXUt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37" customWidth="1"/>
    <col min="121" max="121" width="0" style="236" hidden="1" customWidth="1"/>
    <col min="122" max="16384" width="9" style="236" hidden="1"/>
  </cols>
  <sheetData>
    <row r="1" spans="1:120" ht="13.2" x14ac:dyDescent="0.2">
      <c r="A1" s="236"/>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36"/>
    </row>
    <row r="17" spans="119:120" ht="13.2" x14ac:dyDescent="0.2">
      <c r="DP17" s="236"/>
    </row>
    <row r="18" spans="119:120" ht="13.2" x14ac:dyDescent="0.2"/>
    <row r="19" spans="119:120" ht="13.2" x14ac:dyDescent="0.2"/>
    <row r="20" spans="119:120" ht="13.2" x14ac:dyDescent="0.2">
      <c r="DO20" s="236"/>
      <c r="DP20" s="236"/>
    </row>
    <row r="21" spans="119:120" ht="13.2" x14ac:dyDescent="0.2">
      <c r="DP21" s="236"/>
    </row>
    <row r="22" spans="119:120" ht="13.2" x14ac:dyDescent="0.2"/>
    <row r="23" spans="119:120" ht="13.2" x14ac:dyDescent="0.2">
      <c r="DO23" s="236"/>
      <c r="DP23" s="236"/>
    </row>
    <row r="24" spans="119:120" ht="13.2" x14ac:dyDescent="0.2">
      <c r="DP24" s="236"/>
    </row>
    <row r="25" spans="119:120" ht="13.2" x14ac:dyDescent="0.2">
      <c r="DP25" s="236"/>
    </row>
    <row r="26" spans="119:120" ht="13.2" x14ac:dyDescent="0.2">
      <c r="DO26" s="236"/>
      <c r="DP26" s="236"/>
    </row>
    <row r="27" spans="119:120" ht="13.2" x14ac:dyDescent="0.2"/>
    <row r="28" spans="119:120" ht="13.2" x14ac:dyDescent="0.2">
      <c r="DO28" s="236"/>
      <c r="DP28" s="236"/>
    </row>
    <row r="29" spans="119:120" ht="13.2" x14ac:dyDescent="0.2">
      <c r="DP29" s="236"/>
    </row>
    <row r="30" spans="119:120" ht="13.2" x14ac:dyDescent="0.2"/>
    <row r="31" spans="119:120" ht="13.2" x14ac:dyDescent="0.2">
      <c r="DO31" s="236"/>
      <c r="DP31" s="236"/>
    </row>
    <row r="32" spans="119:120" ht="13.2" x14ac:dyDescent="0.2"/>
    <row r="33" spans="98:120" ht="13.2" x14ac:dyDescent="0.2">
      <c r="DO33" s="236"/>
      <c r="DP33" s="236"/>
    </row>
    <row r="34" spans="98:120" ht="13.2" x14ac:dyDescent="0.2">
      <c r="DM34" s="236"/>
    </row>
    <row r="35" spans="98:120" ht="13.2" x14ac:dyDescent="0.2">
      <c r="CT35" s="236"/>
      <c r="CU35" s="236"/>
      <c r="CV35" s="236"/>
      <c r="CY35" s="236"/>
      <c r="CZ35" s="236"/>
      <c r="DA35" s="236"/>
      <c r="DD35" s="236"/>
      <c r="DE35" s="236"/>
      <c r="DF35" s="236"/>
      <c r="DI35" s="236"/>
      <c r="DJ35" s="236"/>
      <c r="DK35" s="236"/>
      <c r="DM35" s="236"/>
      <c r="DN35" s="236"/>
      <c r="DO35" s="236"/>
      <c r="DP35" s="236"/>
    </row>
    <row r="36" spans="98:120" ht="13.2" x14ac:dyDescent="0.2"/>
    <row r="37" spans="98:120" ht="13.2" x14ac:dyDescent="0.2">
      <c r="CW37" s="236"/>
      <c r="DB37" s="236"/>
      <c r="DG37" s="236"/>
      <c r="DL37" s="236"/>
      <c r="DP37" s="236"/>
    </row>
    <row r="38" spans="98:120" ht="13.2" x14ac:dyDescent="0.2">
      <c r="CT38" s="236"/>
      <c r="CU38" s="236"/>
      <c r="CV38" s="236"/>
      <c r="CW38" s="236"/>
      <c r="CY38" s="236"/>
      <c r="CZ38" s="236"/>
      <c r="DA38" s="236"/>
      <c r="DB38" s="236"/>
      <c r="DD38" s="236"/>
      <c r="DE38" s="236"/>
      <c r="DF38" s="236"/>
      <c r="DG38" s="236"/>
      <c r="DI38" s="236"/>
      <c r="DJ38" s="236"/>
      <c r="DK38" s="236"/>
      <c r="DL38" s="236"/>
      <c r="DN38" s="236"/>
      <c r="DO38" s="236"/>
      <c r="DP38" s="236"/>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36"/>
      <c r="DO49" s="236"/>
      <c r="DP49" s="236"/>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36"/>
      <c r="CS63" s="236"/>
      <c r="CX63" s="236"/>
      <c r="DC63" s="236"/>
      <c r="DH63" s="236"/>
    </row>
    <row r="64" spans="22:120" ht="13.2" x14ac:dyDescent="0.2">
      <c r="V64" s="236"/>
    </row>
    <row r="65" spans="15:120" ht="13.2" x14ac:dyDescent="0.2">
      <c r="X65" s="236"/>
      <c r="Z65" s="236"/>
      <c r="AA65" s="236"/>
      <c r="AB65" s="236"/>
      <c r="AC65" s="236"/>
      <c r="AD65" s="236"/>
      <c r="AE65" s="236"/>
      <c r="AF65" s="236"/>
      <c r="AG65" s="236"/>
      <c r="AH65" s="236"/>
      <c r="AI65" s="236"/>
      <c r="AJ65" s="236"/>
      <c r="AK65" s="236"/>
      <c r="AL65" s="236"/>
      <c r="AM65" s="236"/>
      <c r="AN65" s="236"/>
      <c r="AO65" s="236"/>
      <c r="AP65" s="236"/>
      <c r="AQ65" s="236"/>
      <c r="AR65" s="236"/>
      <c r="AS65" s="236"/>
      <c r="AT65" s="236"/>
      <c r="AU65" s="236"/>
      <c r="AV65" s="236"/>
      <c r="AW65" s="236"/>
      <c r="AX65" s="236"/>
      <c r="AY65" s="236"/>
      <c r="AZ65" s="236"/>
      <c r="BA65" s="236"/>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U65" s="236"/>
      <c r="CZ65" s="236"/>
      <c r="DE65" s="236"/>
      <c r="DJ65" s="236"/>
    </row>
    <row r="66" spans="15:120" ht="13.2" x14ac:dyDescent="0.2">
      <c r="Q66" s="236"/>
      <c r="S66" s="236"/>
      <c r="U66" s="236"/>
      <c r="DM66" s="236"/>
    </row>
    <row r="67" spans="15:120" ht="13.2" x14ac:dyDescent="0.2">
      <c r="O67" s="236"/>
      <c r="P67" s="236"/>
      <c r="R67" s="236"/>
      <c r="T67" s="236"/>
      <c r="Y67" s="236"/>
      <c r="CT67" s="236"/>
      <c r="CV67" s="236"/>
      <c r="CW67" s="236"/>
      <c r="CY67" s="236"/>
      <c r="DA67" s="236"/>
      <c r="DB67" s="236"/>
      <c r="DD67" s="236"/>
      <c r="DF67" s="236"/>
      <c r="DG67" s="236"/>
      <c r="DI67" s="236"/>
      <c r="DK67" s="236"/>
      <c r="DL67" s="236"/>
      <c r="DN67" s="236"/>
      <c r="DO67" s="236"/>
      <c r="DP67" s="236"/>
    </row>
    <row r="68" spans="15:120" ht="13.2" x14ac:dyDescent="0.2"/>
    <row r="69" spans="15:120" ht="13.2" x14ac:dyDescent="0.2"/>
    <row r="70" spans="15:120" ht="13.2" x14ac:dyDescent="0.2"/>
    <row r="71" spans="15:120" ht="13.2" x14ac:dyDescent="0.2"/>
    <row r="72" spans="15:120" ht="13.2" x14ac:dyDescent="0.2">
      <c r="DP72" s="236"/>
    </row>
    <row r="73" spans="15:120" ht="13.2" x14ac:dyDescent="0.2">
      <c r="DP73" s="236"/>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36"/>
      <c r="CX96" s="236"/>
      <c r="DC96" s="236"/>
      <c r="DH96" s="236"/>
    </row>
    <row r="97" spans="24:120" ht="13.2" x14ac:dyDescent="0.2">
      <c r="CS97" s="236"/>
      <c r="CX97" s="236"/>
      <c r="DC97" s="236"/>
      <c r="DH97" s="236"/>
      <c r="DP97" s="237" t="s">
        <v>472</v>
      </c>
    </row>
    <row r="98" spans="24:120" ht="13.2" hidden="1" x14ac:dyDescent="0.2">
      <c r="CS98" s="236"/>
      <c r="CX98" s="236"/>
      <c r="DC98" s="236"/>
      <c r="DH98" s="236"/>
    </row>
    <row r="99" spans="24:120" ht="13.2" hidden="1" x14ac:dyDescent="0.2">
      <c r="CS99" s="236"/>
      <c r="CX99" s="236"/>
      <c r="DC99" s="236"/>
      <c r="DH99" s="236"/>
    </row>
    <row r="101" spans="24:120" ht="12" hidden="1" customHeight="1" x14ac:dyDescent="0.2">
      <c r="X101" s="236"/>
      <c r="Y101" s="236"/>
      <c r="Z101" s="236"/>
      <c r="AA101" s="236"/>
      <c r="AB101" s="236"/>
      <c r="AC101" s="236"/>
      <c r="AD101" s="236"/>
      <c r="AE101" s="236"/>
      <c r="AF101" s="236"/>
      <c r="AG101" s="236"/>
      <c r="AH101" s="236"/>
      <c r="AI101" s="236"/>
      <c r="AJ101" s="236"/>
      <c r="AK101" s="236"/>
      <c r="AL101" s="236"/>
      <c r="AM101" s="236"/>
      <c r="AN101" s="236"/>
      <c r="AO101" s="236"/>
      <c r="AP101" s="236"/>
      <c r="AQ101" s="236"/>
      <c r="AR101" s="236"/>
      <c r="AS101" s="236"/>
      <c r="AT101" s="236"/>
      <c r="AU101" s="236"/>
      <c r="AV101" s="236"/>
      <c r="AW101" s="236"/>
      <c r="AX101" s="236"/>
      <c r="AY101" s="236"/>
      <c r="AZ101" s="236"/>
      <c r="BA101" s="236"/>
      <c r="BB101" s="236"/>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U101" s="236"/>
      <c r="CZ101" s="236"/>
      <c r="DE101" s="236"/>
      <c r="DJ101" s="236"/>
    </row>
    <row r="102" spans="24:120" ht="1.5" hidden="1" customHeight="1" x14ac:dyDescent="0.2">
      <c r="CU102" s="236"/>
      <c r="CZ102" s="236"/>
      <c r="DE102" s="236"/>
      <c r="DJ102" s="236"/>
      <c r="DM102" s="236"/>
    </row>
    <row r="103" spans="24:120" ht="13.2" hidden="1" x14ac:dyDescent="0.2">
      <c r="CT103" s="236"/>
      <c r="CV103" s="236"/>
      <c r="CW103" s="236"/>
      <c r="CY103" s="236"/>
      <c r="DA103" s="236"/>
      <c r="DB103" s="236"/>
      <c r="DD103" s="236"/>
      <c r="DF103" s="236"/>
      <c r="DG103" s="236"/>
      <c r="DI103" s="236"/>
      <c r="DK103" s="236"/>
      <c r="DL103" s="236"/>
      <c r="DM103" s="236"/>
      <c r="DN103" s="236"/>
      <c r="DO103" s="236"/>
      <c r="DP103" s="236"/>
    </row>
    <row r="104" spans="24:120" ht="13.2" hidden="1" x14ac:dyDescent="0.2">
      <c r="CV104" s="236"/>
      <c r="CW104" s="236"/>
      <c r="DA104" s="236"/>
      <c r="DB104" s="236"/>
      <c r="DF104" s="236"/>
      <c r="DG104" s="236"/>
      <c r="DK104" s="236"/>
      <c r="DL104" s="236"/>
      <c r="DN104" s="236"/>
      <c r="DO104" s="236"/>
      <c r="DP104" s="236"/>
    </row>
    <row r="105" spans="24:120" ht="12.75" hidden="1" customHeight="1" x14ac:dyDescent="0.2"/>
  </sheetData>
  <sheetProtection algorithmName="SHA-512" hashValue="H6zF4YUmf1L7cFa5usJMvShqBnGh2WkrCT99n+CEdc/ql3p6+W1fnUDDn/R9nPcuttWpTVlb4zIgbZwfQFOJRw==" saltValue="6Fxj6oQ2dYVNtDcREJWHH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37" customWidth="1"/>
    <col min="117" max="16384" width="9" style="236" hidden="1"/>
  </cols>
  <sheetData>
    <row r="1" spans="2:116" ht="13.2" x14ac:dyDescent="0.2">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row>
    <row r="2" spans="2:116" ht="13.2" x14ac:dyDescent="0.2"/>
    <row r="3" spans="2:116" ht="13.2" x14ac:dyDescent="0.2"/>
    <row r="4" spans="2:116" ht="13.2" x14ac:dyDescent="0.2">
      <c r="R4" s="236"/>
      <c r="S4" s="236"/>
      <c r="T4" s="236"/>
      <c r="U4" s="236"/>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row>
    <row r="5" spans="2:116" ht="13.2" x14ac:dyDescent="0.2">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row>
    <row r="19" spans="9:116" ht="13.2" x14ac:dyDescent="0.2"/>
    <row r="20" spans="9:116" ht="13.2" x14ac:dyDescent="0.2"/>
    <row r="21" spans="9:116" ht="13.2" x14ac:dyDescent="0.2">
      <c r="DL21" s="236"/>
    </row>
    <row r="22" spans="9:116" ht="13.2" x14ac:dyDescent="0.2">
      <c r="DI22" s="236"/>
      <c r="DJ22" s="236"/>
      <c r="DK22" s="236"/>
      <c r="DL22" s="236"/>
    </row>
    <row r="23" spans="9:116" ht="13.2" x14ac:dyDescent="0.2">
      <c r="CY23" s="236"/>
      <c r="CZ23" s="236"/>
      <c r="DA23" s="236"/>
      <c r="DB23" s="236"/>
      <c r="DC23" s="236"/>
      <c r="DD23" s="236"/>
      <c r="DE23" s="236"/>
      <c r="DF23" s="236"/>
      <c r="DG23" s="236"/>
      <c r="DH23" s="236"/>
      <c r="DI23" s="236"/>
      <c r="DJ23" s="236"/>
      <c r="DK23" s="236"/>
      <c r="DL23" s="236"/>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36"/>
      <c r="DA35" s="236"/>
      <c r="DB35" s="236"/>
      <c r="DC35" s="236"/>
      <c r="DD35" s="236"/>
      <c r="DE35" s="236"/>
      <c r="DF35" s="236"/>
      <c r="DG35" s="236"/>
      <c r="DH35" s="236"/>
      <c r="DI35" s="236"/>
      <c r="DJ35" s="236"/>
      <c r="DK35" s="236"/>
      <c r="DL35" s="236"/>
    </row>
    <row r="36" spans="15:116" ht="13.2" x14ac:dyDescent="0.2"/>
    <row r="37" spans="15:116" ht="13.2" x14ac:dyDescent="0.2">
      <c r="DL37" s="236"/>
    </row>
    <row r="38" spans="15:116" ht="13.2" x14ac:dyDescent="0.2">
      <c r="DI38" s="236"/>
      <c r="DJ38" s="236"/>
      <c r="DK38" s="236"/>
      <c r="DL38" s="236"/>
    </row>
    <row r="39" spans="15:116" ht="13.2" x14ac:dyDescent="0.2"/>
    <row r="40" spans="15:116" ht="13.2" x14ac:dyDescent="0.2"/>
    <row r="41" spans="15:116" ht="13.2" x14ac:dyDescent="0.2"/>
    <row r="42" spans="15:116" ht="13.2" x14ac:dyDescent="0.2"/>
    <row r="43" spans="15:116" ht="13.2" x14ac:dyDescent="0.2">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row>
    <row r="44" spans="15:116" ht="13.2" x14ac:dyDescent="0.2">
      <c r="DL44" s="236"/>
    </row>
    <row r="45" spans="15:116" ht="13.2" x14ac:dyDescent="0.2"/>
    <row r="46" spans="15:116" ht="13.2" x14ac:dyDescent="0.2">
      <c r="DA46" s="236"/>
      <c r="DB46" s="236"/>
      <c r="DC46" s="236"/>
      <c r="DD46" s="236"/>
      <c r="DE46" s="236"/>
      <c r="DF46" s="236"/>
      <c r="DG46" s="236"/>
      <c r="DH46" s="236"/>
      <c r="DI46" s="236"/>
      <c r="DJ46" s="236"/>
      <c r="DK46" s="236"/>
      <c r="DL46" s="236"/>
    </row>
    <row r="47" spans="15:116" ht="13.2" x14ac:dyDescent="0.2"/>
    <row r="48" spans="15:116" ht="13.2" x14ac:dyDescent="0.2"/>
    <row r="49" spans="104:116" ht="13.2" x14ac:dyDescent="0.2"/>
    <row r="50" spans="104:116" ht="13.2" x14ac:dyDescent="0.2">
      <c r="CZ50" s="236"/>
      <c r="DA50" s="236"/>
      <c r="DB50" s="236"/>
      <c r="DC50" s="236"/>
      <c r="DD50" s="236"/>
      <c r="DE50" s="236"/>
      <c r="DF50" s="236"/>
      <c r="DG50" s="236"/>
      <c r="DH50" s="236"/>
      <c r="DI50" s="236"/>
      <c r="DJ50" s="236"/>
      <c r="DK50" s="236"/>
      <c r="DL50" s="236"/>
    </row>
    <row r="51" spans="104:116" ht="13.2" x14ac:dyDescent="0.2"/>
    <row r="52" spans="104:116" ht="13.2" x14ac:dyDescent="0.2"/>
    <row r="53" spans="104:116" ht="13.2" x14ac:dyDescent="0.2">
      <c r="DL53" s="236"/>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36"/>
      <c r="DD67" s="236"/>
      <c r="DE67" s="236"/>
      <c r="DF67" s="236"/>
      <c r="DG67" s="236"/>
      <c r="DH67" s="236"/>
      <c r="DI67" s="236"/>
      <c r="DJ67" s="236"/>
      <c r="DK67" s="236"/>
      <c r="DL67" s="236"/>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bbe4sKwWTcLDW1p4lVQgrtvNk6215VluVn3eLgTjwNQcIEHSZE99BEPQIKVORaT/jO0P6IWq++qd92R91/QxMw==" saltValue="jXVfNdVeHUYwpkkkvf+Hg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38" customWidth="1"/>
    <col min="37" max="44" width="17" style="238" customWidth="1"/>
    <col min="45" max="45" width="6.109375" style="244" customWidth="1"/>
    <col min="46" max="46" width="3" style="242" customWidth="1"/>
    <col min="47" max="47" width="19.109375" style="238" hidden="1" customWidth="1"/>
    <col min="48" max="52" width="12.6640625" style="238" hidden="1" customWidth="1"/>
    <col min="53" max="16384" width="8.6640625" style="238" hidden="1"/>
  </cols>
  <sheetData>
    <row r="1" spans="1:46" ht="13.2" x14ac:dyDescent="0.2">
      <c r="AS1" s="238"/>
      <c r="AT1" s="238"/>
    </row>
    <row r="2" spans="1:46" ht="13.2" x14ac:dyDescent="0.2">
      <c r="AS2" s="238"/>
      <c r="AT2" s="238"/>
    </row>
    <row r="3" spans="1:46" ht="13.2" x14ac:dyDescent="0.2">
      <c r="AS3" s="238"/>
      <c r="AT3" s="238"/>
    </row>
    <row r="4" spans="1:46" ht="13.2" x14ac:dyDescent="0.2">
      <c r="AS4" s="238"/>
      <c r="AT4" s="238"/>
    </row>
    <row r="5" spans="1:46" ht="16.2" x14ac:dyDescent="0.2">
      <c r="A5" s="239" t="s">
        <v>473</v>
      </c>
      <c r="B5" s="240"/>
      <c r="C5" s="240"/>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1"/>
    </row>
    <row r="6" spans="1:46" ht="13.2" x14ac:dyDescent="0.2">
      <c r="A6" s="242"/>
      <c r="AK6" s="243" t="s">
        <v>474</v>
      </c>
      <c r="AL6" s="243"/>
      <c r="AM6" s="243"/>
      <c r="AN6" s="243"/>
    </row>
    <row r="7" spans="1:46" ht="13.5" customHeight="1" x14ac:dyDescent="0.2">
      <c r="A7" s="242"/>
      <c r="AK7" s="245"/>
      <c r="AL7" s="246"/>
      <c r="AM7" s="246"/>
      <c r="AN7" s="247"/>
      <c r="AO7" s="1101" t="s">
        <v>475</v>
      </c>
      <c r="AP7" s="248"/>
      <c r="AQ7" s="249" t="s">
        <v>476</v>
      </c>
      <c r="AR7" s="250"/>
    </row>
    <row r="8" spans="1:46" ht="13.2" x14ac:dyDescent="0.2">
      <c r="A8" s="242"/>
      <c r="AK8" s="251"/>
      <c r="AL8" s="252"/>
      <c r="AM8" s="252"/>
      <c r="AN8" s="253"/>
      <c r="AO8" s="1102"/>
      <c r="AP8" s="254" t="s">
        <v>477</v>
      </c>
      <c r="AQ8" s="255" t="s">
        <v>478</v>
      </c>
      <c r="AR8" s="256" t="s">
        <v>479</v>
      </c>
    </row>
    <row r="9" spans="1:46" ht="13.2" x14ac:dyDescent="0.2">
      <c r="A9" s="242"/>
      <c r="AK9" s="1103" t="s">
        <v>480</v>
      </c>
      <c r="AL9" s="1104"/>
      <c r="AM9" s="1104"/>
      <c r="AN9" s="1105"/>
      <c r="AO9" s="257">
        <v>35099530</v>
      </c>
      <c r="AP9" s="257">
        <v>60630</v>
      </c>
      <c r="AQ9" s="258">
        <v>69750</v>
      </c>
      <c r="AR9" s="259">
        <v>-13.1</v>
      </c>
    </row>
    <row r="10" spans="1:46" ht="13.5" customHeight="1" x14ac:dyDescent="0.2">
      <c r="A10" s="242"/>
      <c r="AK10" s="1103" t="s">
        <v>481</v>
      </c>
      <c r="AL10" s="1104"/>
      <c r="AM10" s="1104"/>
      <c r="AN10" s="1105"/>
      <c r="AO10" s="260">
        <v>604918</v>
      </c>
      <c r="AP10" s="260">
        <v>1045</v>
      </c>
      <c r="AQ10" s="261">
        <v>1158</v>
      </c>
      <c r="AR10" s="262">
        <v>-9.8000000000000007</v>
      </c>
    </row>
    <row r="11" spans="1:46" ht="13.5" customHeight="1" x14ac:dyDescent="0.2">
      <c r="A11" s="242"/>
      <c r="AK11" s="1103" t="s">
        <v>482</v>
      </c>
      <c r="AL11" s="1104"/>
      <c r="AM11" s="1104"/>
      <c r="AN11" s="1105"/>
      <c r="AO11" s="260" t="s">
        <v>483</v>
      </c>
      <c r="AP11" s="260" t="s">
        <v>483</v>
      </c>
      <c r="AQ11" s="261" t="s">
        <v>483</v>
      </c>
      <c r="AR11" s="262" t="s">
        <v>483</v>
      </c>
    </row>
    <row r="12" spans="1:46" ht="13.5" customHeight="1" x14ac:dyDescent="0.2">
      <c r="A12" s="242"/>
      <c r="AK12" s="1103" t="s">
        <v>484</v>
      </c>
      <c r="AL12" s="1104"/>
      <c r="AM12" s="1104"/>
      <c r="AN12" s="1105"/>
      <c r="AO12" s="260" t="s">
        <v>483</v>
      </c>
      <c r="AP12" s="260" t="s">
        <v>483</v>
      </c>
      <c r="AQ12" s="261" t="s">
        <v>483</v>
      </c>
      <c r="AR12" s="262" t="s">
        <v>483</v>
      </c>
    </row>
    <row r="13" spans="1:46" ht="13.5" customHeight="1" x14ac:dyDescent="0.2">
      <c r="A13" s="242"/>
      <c r="AK13" s="1103" t="s">
        <v>485</v>
      </c>
      <c r="AL13" s="1104"/>
      <c r="AM13" s="1104"/>
      <c r="AN13" s="1105"/>
      <c r="AO13" s="260">
        <v>1615093</v>
      </c>
      <c r="AP13" s="260">
        <v>2790</v>
      </c>
      <c r="AQ13" s="261">
        <v>2380</v>
      </c>
      <c r="AR13" s="262">
        <v>17.2</v>
      </c>
    </row>
    <row r="14" spans="1:46" ht="13.5" customHeight="1" x14ac:dyDescent="0.2">
      <c r="A14" s="242"/>
      <c r="AK14" s="1103" t="s">
        <v>486</v>
      </c>
      <c r="AL14" s="1104"/>
      <c r="AM14" s="1104"/>
      <c r="AN14" s="1105"/>
      <c r="AO14" s="260">
        <v>765383</v>
      </c>
      <c r="AP14" s="260">
        <v>1322</v>
      </c>
      <c r="AQ14" s="261">
        <v>1678</v>
      </c>
      <c r="AR14" s="262">
        <v>-21.2</v>
      </c>
    </row>
    <row r="15" spans="1:46" ht="13.5" customHeight="1" x14ac:dyDescent="0.2">
      <c r="A15" s="242"/>
      <c r="AK15" s="1106" t="s">
        <v>487</v>
      </c>
      <c r="AL15" s="1107"/>
      <c r="AM15" s="1107"/>
      <c r="AN15" s="1108"/>
      <c r="AO15" s="260">
        <v>-2416277</v>
      </c>
      <c r="AP15" s="260">
        <v>-4174</v>
      </c>
      <c r="AQ15" s="261">
        <v>-4869</v>
      </c>
      <c r="AR15" s="262">
        <v>-14.3</v>
      </c>
    </row>
    <row r="16" spans="1:46" ht="13.2" x14ac:dyDescent="0.2">
      <c r="A16" s="242"/>
      <c r="AK16" s="1106" t="s">
        <v>177</v>
      </c>
      <c r="AL16" s="1107"/>
      <c r="AM16" s="1107"/>
      <c r="AN16" s="1108"/>
      <c r="AO16" s="260">
        <v>35668647</v>
      </c>
      <c r="AP16" s="260">
        <v>61613</v>
      </c>
      <c r="AQ16" s="261">
        <v>70096</v>
      </c>
      <c r="AR16" s="262">
        <v>-12.1</v>
      </c>
    </row>
    <row r="17" spans="1:46" ht="13.2" x14ac:dyDescent="0.2">
      <c r="A17" s="242"/>
    </row>
    <row r="18" spans="1:46" ht="13.2" x14ac:dyDescent="0.2">
      <c r="A18" s="242"/>
      <c r="AQ18" s="263"/>
      <c r="AR18" s="263"/>
    </row>
    <row r="19" spans="1:46" ht="13.2" x14ac:dyDescent="0.2">
      <c r="A19" s="242"/>
      <c r="AK19" s="238" t="s">
        <v>488</v>
      </c>
    </row>
    <row r="20" spans="1:46" ht="13.2" x14ac:dyDescent="0.2">
      <c r="A20" s="242"/>
      <c r="AK20" s="264"/>
      <c r="AL20" s="265"/>
      <c r="AM20" s="265"/>
      <c r="AN20" s="266"/>
      <c r="AO20" s="267" t="s">
        <v>489</v>
      </c>
      <c r="AP20" s="268" t="s">
        <v>490</v>
      </c>
      <c r="AQ20" s="269" t="s">
        <v>491</v>
      </c>
      <c r="AR20" s="270"/>
    </row>
    <row r="21" spans="1:46" s="243" customFormat="1" ht="13.2" x14ac:dyDescent="0.2">
      <c r="A21" s="271"/>
      <c r="AK21" s="1109" t="s">
        <v>492</v>
      </c>
      <c r="AL21" s="1110"/>
      <c r="AM21" s="1110"/>
      <c r="AN21" s="1111"/>
      <c r="AO21" s="272">
        <v>6.23</v>
      </c>
      <c r="AP21" s="273">
        <v>6.37</v>
      </c>
      <c r="AQ21" s="274">
        <v>-0.14000000000000001</v>
      </c>
      <c r="AS21" s="275"/>
      <c r="AT21" s="271"/>
    </row>
    <row r="22" spans="1:46" s="243" customFormat="1" ht="13.2" x14ac:dyDescent="0.2">
      <c r="A22" s="271"/>
      <c r="AK22" s="1109" t="s">
        <v>493</v>
      </c>
      <c r="AL22" s="1110"/>
      <c r="AM22" s="1110"/>
      <c r="AN22" s="1111"/>
      <c r="AO22" s="276">
        <v>98</v>
      </c>
      <c r="AP22" s="277">
        <v>98.4</v>
      </c>
      <c r="AQ22" s="278">
        <v>-0.4</v>
      </c>
      <c r="AR22" s="263"/>
      <c r="AS22" s="275"/>
      <c r="AT22" s="271"/>
    </row>
    <row r="23" spans="1:46" s="243" customFormat="1" ht="13.2" x14ac:dyDescent="0.2">
      <c r="A23" s="271"/>
      <c r="AP23" s="263"/>
      <c r="AQ23" s="263"/>
      <c r="AR23" s="263"/>
      <c r="AS23" s="275"/>
      <c r="AT23" s="271"/>
    </row>
    <row r="24" spans="1:46" s="243" customFormat="1" ht="13.2" x14ac:dyDescent="0.2">
      <c r="A24" s="271"/>
      <c r="AP24" s="263"/>
      <c r="AQ24" s="263"/>
      <c r="AR24" s="263"/>
      <c r="AS24" s="275"/>
      <c r="AT24" s="271"/>
    </row>
    <row r="25" spans="1:46" s="243" customFormat="1" ht="13.2" x14ac:dyDescent="0.2">
      <c r="A25" s="279"/>
      <c r="B25" s="280"/>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80"/>
      <c r="AO25" s="280"/>
      <c r="AP25" s="281"/>
      <c r="AQ25" s="281"/>
      <c r="AR25" s="281"/>
      <c r="AS25" s="282"/>
      <c r="AT25" s="271"/>
    </row>
    <row r="26" spans="1:46" s="243" customFormat="1" ht="13.2" x14ac:dyDescent="0.2">
      <c r="A26" s="1100" t="s">
        <v>494</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3"/>
      <c r="AS27" s="238"/>
      <c r="AT27" s="238"/>
    </row>
    <row r="28" spans="1:46" ht="16.2" x14ac:dyDescent="0.2">
      <c r="A28" s="239" t="s">
        <v>495</v>
      </c>
      <c r="B28" s="240"/>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84"/>
    </row>
    <row r="29" spans="1:46" ht="13.2" x14ac:dyDescent="0.2">
      <c r="A29" s="242"/>
      <c r="AK29" s="243" t="s">
        <v>496</v>
      </c>
      <c r="AL29" s="243"/>
      <c r="AM29" s="243"/>
      <c r="AN29" s="243"/>
      <c r="AS29" s="285"/>
    </row>
    <row r="30" spans="1:46" ht="13.5" customHeight="1" x14ac:dyDescent="0.2">
      <c r="A30" s="242"/>
      <c r="AK30" s="245"/>
      <c r="AL30" s="246"/>
      <c r="AM30" s="246"/>
      <c r="AN30" s="247"/>
      <c r="AO30" s="1101" t="s">
        <v>475</v>
      </c>
      <c r="AP30" s="248"/>
      <c r="AQ30" s="249" t="s">
        <v>476</v>
      </c>
      <c r="AR30" s="250"/>
    </row>
    <row r="31" spans="1:46" ht="13.2" x14ac:dyDescent="0.2">
      <c r="A31" s="242"/>
      <c r="AK31" s="251"/>
      <c r="AL31" s="252"/>
      <c r="AM31" s="252"/>
      <c r="AN31" s="253"/>
      <c r="AO31" s="1102"/>
      <c r="AP31" s="254" t="s">
        <v>477</v>
      </c>
      <c r="AQ31" s="255" t="s">
        <v>478</v>
      </c>
      <c r="AR31" s="256" t="s">
        <v>479</v>
      </c>
    </row>
    <row r="32" spans="1:46" ht="27" customHeight="1" x14ac:dyDescent="0.2">
      <c r="A32" s="242"/>
      <c r="AK32" s="1117" t="s">
        <v>497</v>
      </c>
      <c r="AL32" s="1118"/>
      <c r="AM32" s="1118"/>
      <c r="AN32" s="1119"/>
      <c r="AO32" s="286">
        <v>2595754</v>
      </c>
      <c r="AP32" s="286">
        <v>4484</v>
      </c>
      <c r="AQ32" s="287">
        <v>4451</v>
      </c>
      <c r="AR32" s="288">
        <v>0.7</v>
      </c>
    </row>
    <row r="33" spans="1:46" ht="13.5" customHeight="1" x14ac:dyDescent="0.2">
      <c r="A33" s="242"/>
      <c r="AK33" s="1117" t="s">
        <v>498</v>
      </c>
      <c r="AL33" s="1118"/>
      <c r="AM33" s="1118"/>
      <c r="AN33" s="1119"/>
      <c r="AO33" s="286" t="s">
        <v>483</v>
      </c>
      <c r="AP33" s="286" t="s">
        <v>483</v>
      </c>
      <c r="AQ33" s="287" t="s">
        <v>483</v>
      </c>
      <c r="AR33" s="288" t="s">
        <v>483</v>
      </c>
    </row>
    <row r="34" spans="1:46" ht="27" customHeight="1" x14ac:dyDescent="0.2">
      <c r="A34" s="242"/>
      <c r="AK34" s="1117" t="s">
        <v>499</v>
      </c>
      <c r="AL34" s="1118"/>
      <c r="AM34" s="1118"/>
      <c r="AN34" s="1119"/>
      <c r="AO34" s="286">
        <v>217750</v>
      </c>
      <c r="AP34" s="286">
        <v>376</v>
      </c>
      <c r="AQ34" s="287">
        <v>416</v>
      </c>
      <c r="AR34" s="288">
        <v>-9.6</v>
      </c>
    </row>
    <row r="35" spans="1:46" ht="27" customHeight="1" x14ac:dyDescent="0.2">
      <c r="A35" s="242"/>
      <c r="AK35" s="1117" t="s">
        <v>500</v>
      </c>
      <c r="AL35" s="1118"/>
      <c r="AM35" s="1118"/>
      <c r="AN35" s="1119"/>
      <c r="AO35" s="286" t="s">
        <v>483</v>
      </c>
      <c r="AP35" s="286" t="s">
        <v>483</v>
      </c>
      <c r="AQ35" s="287">
        <v>18</v>
      </c>
      <c r="AR35" s="288" t="s">
        <v>483</v>
      </c>
    </row>
    <row r="36" spans="1:46" ht="27" customHeight="1" x14ac:dyDescent="0.2">
      <c r="A36" s="242"/>
      <c r="AK36" s="1117" t="s">
        <v>501</v>
      </c>
      <c r="AL36" s="1118"/>
      <c r="AM36" s="1118"/>
      <c r="AN36" s="1119"/>
      <c r="AO36" s="286">
        <v>287037</v>
      </c>
      <c r="AP36" s="286">
        <v>496</v>
      </c>
      <c r="AQ36" s="287">
        <v>532</v>
      </c>
      <c r="AR36" s="288">
        <v>-6.8</v>
      </c>
    </row>
    <row r="37" spans="1:46" ht="13.5" customHeight="1" x14ac:dyDescent="0.2">
      <c r="A37" s="242"/>
      <c r="AK37" s="1117" t="s">
        <v>502</v>
      </c>
      <c r="AL37" s="1118"/>
      <c r="AM37" s="1118"/>
      <c r="AN37" s="1119"/>
      <c r="AO37" s="286">
        <v>284650</v>
      </c>
      <c r="AP37" s="286">
        <v>492</v>
      </c>
      <c r="AQ37" s="287">
        <v>1760</v>
      </c>
      <c r="AR37" s="288">
        <v>-72</v>
      </c>
    </row>
    <row r="38" spans="1:46" ht="27" customHeight="1" x14ac:dyDescent="0.2">
      <c r="A38" s="242"/>
      <c r="AK38" s="1120" t="s">
        <v>503</v>
      </c>
      <c r="AL38" s="1121"/>
      <c r="AM38" s="1121"/>
      <c r="AN38" s="1122"/>
      <c r="AO38" s="289" t="s">
        <v>483</v>
      </c>
      <c r="AP38" s="289" t="s">
        <v>483</v>
      </c>
      <c r="AQ38" s="290" t="s">
        <v>483</v>
      </c>
      <c r="AR38" s="278" t="s">
        <v>483</v>
      </c>
      <c r="AS38" s="285"/>
    </row>
    <row r="39" spans="1:46" ht="13.2" x14ac:dyDescent="0.2">
      <c r="A39" s="242"/>
      <c r="AK39" s="1120" t="s">
        <v>504</v>
      </c>
      <c r="AL39" s="1121"/>
      <c r="AM39" s="1121"/>
      <c r="AN39" s="1122"/>
      <c r="AO39" s="286" t="s">
        <v>483</v>
      </c>
      <c r="AP39" s="286" t="s">
        <v>483</v>
      </c>
      <c r="AQ39" s="287">
        <v>-15</v>
      </c>
      <c r="AR39" s="288" t="s">
        <v>483</v>
      </c>
      <c r="AS39" s="285"/>
    </row>
    <row r="40" spans="1:46" ht="27" customHeight="1" x14ac:dyDescent="0.2">
      <c r="A40" s="242"/>
      <c r="AK40" s="1117" t="s">
        <v>505</v>
      </c>
      <c r="AL40" s="1118"/>
      <c r="AM40" s="1118"/>
      <c r="AN40" s="1119"/>
      <c r="AO40" s="286">
        <v>-5848977</v>
      </c>
      <c r="AP40" s="286">
        <v>-10103</v>
      </c>
      <c r="AQ40" s="287">
        <v>-9977</v>
      </c>
      <c r="AR40" s="288">
        <v>1.3</v>
      </c>
      <c r="AS40" s="285"/>
    </row>
    <row r="41" spans="1:46" ht="13.2" x14ac:dyDescent="0.2">
      <c r="A41" s="242"/>
      <c r="AK41" s="1123" t="s">
        <v>287</v>
      </c>
      <c r="AL41" s="1124"/>
      <c r="AM41" s="1124"/>
      <c r="AN41" s="1125"/>
      <c r="AO41" s="286">
        <v>-2463786</v>
      </c>
      <c r="AP41" s="286">
        <v>-4256</v>
      </c>
      <c r="AQ41" s="287">
        <v>-2814</v>
      </c>
      <c r="AR41" s="288">
        <v>51.2</v>
      </c>
      <c r="AS41" s="285"/>
    </row>
    <row r="42" spans="1:46" ht="13.2" x14ac:dyDescent="0.2">
      <c r="A42" s="242"/>
      <c r="AK42" s="291"/>
      <c r="AQ42" s="263"/>
      <c r="AR42" s="263"/>
      <c r="AS42" s="285"/>
    </row>
    <row r="43" spans="1:46" ht="13.2" x14ac:dyDescent="0.2">
      <c r="A43" s="242"/>
      <c r="AP43" s="292"/>
      <c r="AQ43" s="263"/>
      <c r="AS43" s="285"/>
    </row>
    <row r="44" spans="1:46" ht="13.2" x14ac:dyDescent="0.2">
      <c r="A44" s="242"/>
      <c r="AQ44" s="263"/>
    </row>
    <row r="45" spans="1:46" ht="13.2" x14ac:dyDescent="0.2">
      <c r="A45" s="240"/>
      <c r="B45" s="240"/>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93"/>
      <c r="AR45" s="240"/>
      <c r="AS45" s="240"/>
      <c r="AT45" s="238"/>
    </row>
    <row r="46" spans="1:46" ht="13.2" x14ac:dyDescent="0.2">
      <c r="A46" s="294"/>
      <c r="B46" s="294"/>
      <c r="C46" s="294"/>
      <c r="D46" s="294"/>
      <c r="E46" s="294"/>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38"/>
    </row>
    <row r="47" spans="1:46" ht="17.25" customHeight="1" x14ac:dyDescent="0.2">
      <c r="A47" s="295" t="s">
        <v>506</v>
      </c>
    </row>
    <row r="48" spans="1:46" ht="13.2" x14ac:dyDescent="0.2">
      <c r="A48" s="242"/>
      <c r="AK48" s="296" t="s">
        <v>507</v>
      </c>
      <c r="AL48" s="296"/>
      <c r="AM48" s="296"/>
      <c r="AN48" s="296"/>
      <c r="AO48" s="296"/>
      <c r="AP48" s="296"/>
      <c r="AQ48" s="297"/>
      <c r="AR48" s="296"/>
    </row>
    <row r="49" spans="1:44" ht="13.5" customHeight="1" x14ac:dyDescent="0.2">
      <c r="A49" s="242"/>
      <c r="AK49" s="298"/>
      <c r="AL49" s="299"/>
      <c r="AM49" s="1112" t="s">
        <v>475</v>
      </c>
      <c r="AN49" s="1114" t="s">
        <v>508</v>
      </c>
      <c r="AO49" s="1115"/>
      <c r="AP49" s="1115"/>
      <c r="AQ49" s="1115"/>
      <c r="AR49" s="1116"/>
    </row>
    <row r="50" spans="1:44" ht="13.2" x14ac:dyDescent="0.2">
      <c r="A50" s="242"/>
      <c r="AK50" s="300"/>
      <c r="AL50" s="301"/>
      <c r="AM50" s="1113"/>
      <c r="AN50" s="302" t="s">
        <v>509</v>
      </c>
      <c r="AO50" s="303" t="s">
        <v>510</v>
      </c>
      <c r="AP50" s="304" t="s">
        <v>511</v>
      </c>
      <c r="AQ50" s="305" t="s">
        <v>512</v>
      </c>
      <c r="AR50" s="306" t="s">
        <v>513</v>
      </c>
    </row>
    <row r="51" spans="1:44" ht="13.2" x14ac:dyDescent="0.2">
      <c r="A51" s="242"/>
      <c r="AK51" s="298" t="s">
        <v>514</v>
      </c>
      <c r="AL51" s="299"/>
      <c r="AM51" s="307">
        <v>20696248</v>
      </c>
      <c r="AN51" s="308">
        <v>36296</v>
      </c>
      <c r="AO51" s="309">
        <v>36.299999999999997</v>
      </c>
      <c r="AP51" s="310">
        <v>50465</v>
      </c>
      <c r="AQ51" s="311">
        <v>-2.4</v>
      </c>
      <c r="AR51" s="312">
        <v>38.700000000000003</v>
      </c>
    </row>
    <row r="52" spans="1:44" ht="13.2" x14ac:dyDescent="0.2">
      <c r="A52" s="242"/>
      <c r="AK52" s="313"/>
      <c r="AL52" s="314" t="s">
        <v>515</v>
      </c>
      <c r="AM52" s="315">
        <v>15217355</v>
      </c>
      <c r="AN52" s="316">
        <v>26687</v>
      </c>
      <c r="AO52" s="317">
        <v>21.6</v>
      </c>
      <c r="AP52" s="318">
        <v>34193</v>
      </c>
      <c r="AQ52" s="319">
        <v>-8.1</v>
      </c>
      <c r="AR52" s="320">
        <v>29.7</v>
      </c>
    </row>
    <row r="53" spans="1:44" ht="13.2" x14ac:dyDescent="0.2">
      <c r="A53" s="242"/>
      <c r="AK53" s="298" t="s">
        <v>516</v>
      </c>
      <c r="AL53" s="299"/>
      <c r="AM53" s="307">
        <v>18910244</v>
      </c>
      <c r="AN53" s="308">
        <v>33339</v>
      </c>
      <c r="AO53" s="309">
        <v>-8.1</v>
      </c>
      <c r="AP53" s="310">
        <v>51679</v>
      </c>
      <c r="AQ53" s="311">
        <v>2.4</v>
      </c>
      <c r="AR53" s="312">
        <v>-10.5</v>
      </c>
    </row>
    <row r="54" spans="1:44" ht="13.2" x14ac:dyDescent="0.2">
      <c r="A54" s="242"/>
      <c r="AK54" s="313"/>
      <c r="AL54" s="314" t="s">
        <v>515</v>
      </c>
      <c r="AM54" s="315">
        <v>15287892</v>
      </c>
      <c r="AN54" s="316">
        <v>26953</v>
      </c>
      <c r="AO54" s="317">
        <v>1</v>
      </c>
      <c r="AP54" s="318">
        <v>35132</v>
      </c>
      <c r="AQ54" s="319">
        <v>2.7</v>
      </c>
      <c r="AR54" s="320">
        <v>-1.7</v>
      </c>
    </row>
    <row r="55" spans="1:44" ht="13.2" x14ac:dyDescent="0.2">
      <c r="A55" s="242"/>
      <c r="AK55" s="298" t="s">
        <v>517</v>
      </c>
      <c r="AL55" s="299"/>
      <c r="AM55" s="307">
        <v>16279719</v>
      </c>
      <c r="AN55" s="308">
        <v>28649</v>
      </c>
      <c r="AO55" s="309">
        <v>-14.1</v>
      </c>
      <c r="AP55" s="310">
        <v>49665</v>
      </c>
      <c r="AQ55" s="311">
        <v>-3.9</v>
      </c>
      <c r="AR55" s="312">
        <v>-10.199999999999999</v>
      </c>
    </row>
    <row r="56" spans="1:44" ht="13.2" x14ac:dyDescent="0.2">
      <c r="A56" s="242"/>
      <c r="AK56" s="313"/>
      <c r="AL56" s="314" t="s">
        <v>515</v>
      </c>
      <c r="AM56" s="315">
        <v>11220559</v>
      </c>
      <c r="AN56" s="316">
        <v>19746</v>
      </c>
      <c r="AO56" s="317">
        <v>-26.7</v>
      </c>
      <c r="AP56" s="318">
        <v>34678</v>
      </c>
      <c r="AQ56" s="319">
        <v>-1.3</v>
      </c>
      <c r="AR56" s="320">
        <v>-25.4</v>
      </c>
    </row>
    <row r="57" spans="1:44" ht="13.2" x14ac:dyDescent="0.2">
      <c r="A57" s="242"/>
      <c r="AK57" s="298" t="s">
        <v>518</v>
      </c>
      <c r="AL57" s="299"/>
      <c r="AM57" s="307">
        <v>21977436</v>
      </c>
      <c r="AN57" s="308">
        <v>38360</v>
      </c>
      <c r="AO57" s="309">
        <v>33.9</v>
      </c>
      <c r="AP57" s="310">
        <v>63439</v>
      </c>
      <c r="AQ57" s="311">
        <v>27.7</v>
      </c>
      <c r="AR57" s="312">
        <v>6.2</v>
      </c>
    </row>
    <row r="58" spans="1:44" ht="13.2" x14ac:dyDescent="0.2">
      <c r="A58" s="242"/>
      <c r="AK58" s="313"/>
      <c r="AL58" s="314" t="s">
        <v>515</v>
      </c>
      <c r="AM58" s="315">
        <v>12826647</v>
      </c>
      <c r="AN58" s="316">
        <v>22388</v>
      </c>
      <c r="AO58" s="317">
        <v>13.4</v>
      </c>
      <c r="AP58" s="318">
        <v>46463</v>
      </c>
      <c r="AQ58" s="319">
        <v>34</v>
      </c>
      <c r="AR58" s="320">
        <v>-20.6</v>
      </c>
    </row>
    <row r="59" spans="1:44" ht="13.2" x14ac:dyDescent="0.2">
      <c r="A59" s="242"/>
      <c r="AK59" s="298" t="s">
        <v>519</v>
      </c>
      <c r="AL59" s="299"/>
      <c r="AM59" s="307">
        <v>20770937</v>
      </c>
      <c r="AN59" s="308">
        <v>35879</v>
      </c>
      <c r="AO59" s="309">
        <v>-6.5</v>
      </c>
      <c r="AP59" s="310">
        <v>60097</v>
      </c>
      <c r="AQ59" s="311">
        <v>-5.3</v>
      </c>
      <c r="AR59" s="312">
        <v>-1.2</v>
      </c>
    </row>
    <row r="60" spans="1:44" ht="13.2" x14ac:dyDescent="0.2">
      <c r="A60" s="242"/>
      <c r="AK60" s="313"/>
      <c r="AL60" s="314" t="s">
        <v>515</v>
      </c>
      <c r="AM60" s="315">
        <v>13043590</v>
      </c>
      <c r="AN60" s="316">
        <v>22531</v>
      </c>
      <c r="AO60" s="317">
        <v>0.6</v>
      </c>
      <c r="AP60" s="318">
        <v>43011</v>
      </c>
      <c r="AQ60" s="319">
        <v>-7.4</v>
      </c>
      <c r="AR60" s="320">
        <v>8</v>
      </c>
    </row>
    <row r="61" spans="1:44" ht="13.2" x14ac:dyDescent="0.2">
      <c r="A61" s="242"/>
      <c r="AK61" s="298" t="s">
        <v>520</v>
      </c>
      <c r="AL61" s="321"/>
      <c r="AM61" s="307">
        <v>19726917</v>
      </c>
      <c r="AN61" s="308">
        <v>34505</v>
      </c>
      <c r="AO61" s="309">
        <v>8.3000000000000007</v>
      </c>
      <c r="AP61" s="310">
        <v>55069</v>
      </c>
      <c r="AQ61" s="322">
        <v>3.7</v>
      </c>
      <c r="AR61" s="312">
        <v>4.5999999999999996</v>
      </c>
    </row>
    <row r="62" spans="1:44" ht="13.2" x14ac:dyDescent="0.2">
      <c r="A62" s="242"/>
      <c r="AK62" s="313"/>
      <c r="AL62" s="314" t="s">
        <v>515</v>
      </c>
      <c r="AM62" s="315">
        <v>13519209</v>
      </c>
      <c r="AN62" s="316">
        <v>23661</v>
      </c>
      <c r="AO62" s="317">
        <v>2</v>
      </c>
      <c r="AP62" s="318">
        <v>38695</v>
      </c>
      <c r="AQ62" s="319">
        <v>4</v>
      </c>
      <c r="AR62" s="320">
        <v>-2</v>
      </c>
    </row>
    <row r="63" spans="1:44" ht="13.2" x14ac:dyDescent="0.2">
      <c r="A63" s="242"/>
    </row>
    <row r="64" spans="1:44" ht="13.2" x14ac:dyDescent="0.2">
      <c r="A64" s="242"/>
    </row>
    <row r="65" spans="1:46" ht="13.2" x14ac:dyDescent="0.2">
      <c r="A65" s="242"/>
    </row>
    <row r="66" spans="1:46" ht="13.2" x14ac:dyDescent="0.2">
      <c r="A66" s="323"/>
      <c r="B66" s="294"/>
      <c r="C66" s="294"/>
      <c r="D66" s="294"/>
      <c r="E66" s="294"/>
      <c r="F66" s="294"/>
      <c r="G66" s="294"/>
      <c r="H66" s="294"/>
      <c r="I66" s="294"/>
      <c r="J66" s="294"/>
      <c r="K66" s="294"/>
      <c r="L66" s="294"/>
      <c r="M66" s="294"/>
      <c r="N66" s="294"/>
      <c r="O66" s="294"/>
      <c r="P66" s="294"/>
      <c r="Q66" s="294"/>
      <c r="R66" s="294"/>
      <c r="S66" s="294"/>
      <c r="T66" s="294"/>
      <c r="U66" s="294"/>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324"/>
    </row>
    <row r="67" spans="1:46" ht="13.5" hidden="1" customHeight="1" x14ac:dyDescent="0.2">
      <c r="AS67" s="238"/>
      <c r="AT67" s="238"/>
    </row>
    <row r="70" spans="1:46" ht="13.2" hidden="1" x14ac:dyDescent="0.2"/>
    <row r="71" spans="1:46" ht="13.2" hidden="1" x14ac:dyDescent="0.2"/>
    <row r="72" spans="1:46" ht="13.2" hidden="1" x14ac:dyDescent="0.2"/>
    <row r="73" spans="1:46" ht="13.2" hidden="1" x14ac:dyDescent="0.2"/>
  </sheetData>
  <sheetProtection algorithmName="SHA-512" hashValue="PRuw9lwmVa869xhkppyoEmIiu0VBUhlBiGF1zRsIeFVOjgonVyVmQxd2pnrSnOo5qHtLJhYOWISDn4N/T0unvg==" saltValue="enPXsZf/lkHYlBRT851wo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37" customWidth="1"/>
    <col min="126" max="16384" width="9" style="236" hidden="1"/>
  </cols>
  <sheetData>
    <row r="1" spans="2:125" ht="13.5" customHeight="1" x14ac:dyDescent="0.2">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row>
    <row r="2" spans="2:125" ht="13.2" x14ac:dyDescent="0.2">
      <c r="B2" s="236"/>
      <c r="DG2" s="236"/>
    </row>
    <row r="3" spans="2:125" ht="13.2" x14ac:dyDescent="0.2">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H3" s="236"/>
      <c r="DI3" s="236"/>
      <c r="DJ3" s="236"/>
      <c r="DK3" s="236"/>
      <c r="DL3" s="236"/>
      <c r="DM3" s="236"/>
      <c r="DN3" s="236"/>
      <c r="DO3" s="236"/>
      <c r="DP3" s="236"/>
      <c r="DQ3" s="236"/>
      <c r="DR3" s="236"/>
      <c r="DS3" s="236"/>
      <c r="DT3" s="236"/>
      <c r="DU3" s="236"/>
    </row>
    <row r="4" spans="2:125" ht="13.2" x14ac:dyDescent="0.2"/>
    <row r="5" spans="2:125" ht="13.2" x14ac:dyDescent="0.2"/>
    <row r="6" spans="2:125" ht="13.2" x14ac:dyDescent="0.2"/>
    <row r="7" spans="2:125" ht="13.2" x14ac:dyDescent="0.2"/>
    <row r="8" spans="2:125" ht="13.2" x14ac:dyDescent="0.2"/>
    <row r="9" spans="2:125" ht="13.2" x14ac:dyDescent="0.2">
      <c r="DU9" s="236"/>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36"/>
    </row>
    <row r="18" spans="125:125" ht="13.2" x14ac:dyDescent="0.2"/>
    <row r="19" spans="125:125" ht="13.2" x14ac:dyDescent="0.2"/>
    <row r="20" spans="125:125" ht="13.2" x14ac:dyDescent="0.2">
      <c r="DU20" s="236"/>
    </row>
    <row r="21" spans="125:125" ht="13.2" x14ac:dyDescent="0.2">
      <c r="DU21" s="236"/>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36"/>
    </row>
    <row r="29" spans="125:125" ht="13.2" x14ac:dyDescent="0.2"/>
    <row r="30" spans="125:125" ht="13.2" x14ac:dyDescent="0.2"/>
    <row r="31" spans="125:125" ht="13.2" x14ac:dyDescent="0.2"/>
    <row r="32" spans="125:125" ht="13.2" x14ac:dyDescent="0.2"/>
    <row r="33" spans="2:125" ht="13.2" x14ac:dyDescent="0.2">
      <c r="B33" s="236"/>
      <c r="G33" s="236"/>
      <c r="I33" s="236"/>
    </row>
    <row r="34" spans="2:125" ht="13.2" x14ac:dyDescent="0.2">
      <c r="C34" s="236"/>
      <c r="P34" s="236"/>
      <c r="DE34" s="236"/>
      <c r="DH34" s="236"/>
    </row>
    <row r="35" spans="2:125" ht="13.2" x14ac:dyDescent="0.2">
      <c r="D35" s="236"/>
      <c r="E35" s="236"/>
      <c r="DG35" s="236"/>
      <c r="DJ35" s="236"/>
      <c r="DP35" s="236"/>
      <c r="DQ35" s="236"/>
      <c r="DR35" s="236"/>
      <c r="DS35" s="236"/>
      <c r="DT35" s="236"/>
      <c r="DU35" s="236"/>
    </row>
    <row r="36" spans="2:125" ht="13.2" x14ac:dyDescent="0.2">
      <c r="F36" s="236"/>
      <c r="H36" s="236"/>
      <c r="J36" s="236"/>
      <c r="K36" s="236"/>
      <c r="L36" s="236"/>
      <c r="M36" s="236"/>
      <c r="N36" s="236"/>
      <c r="O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F36" s="236"/>
      <c r="DI36" s="236"/>
      <c r="DK36" s="236"/>
      <c r="DL36" s="236"/>
      <c r="DM36" s="236"/>
      <c r="DN36" s="236"/>
      <c r="DO36" s="236"/>
      <c r="DP36" s="236"/>
      <c r="DQ36" s="236"/>
      <c r="DR36" s="236"/>
      <c r="DS36" s="236"/>
      <c r="DT36" s="236"/>
      <c r="DU36" s="236"/>
    </row>
    <row r="37" spans="2:125" ht="13.2" x14ac:dyDescent="0.2">
      <c r="DU37" s="236"/>
    </row>
    <row r="38" spans="2:125" ht="13.2" x14ac:dyDescent="0.2">
      <c r="DT38" s="236"/>
      <c r="DU38" s="236"/>
    </row>
    <row r="39" spans="2:125" ht="13.2" x14ac:dyDescent="0.2"/>
    <row r="40" spans="2:125" ht="13.2" x14ac:dyDescent="0.2">
      <c r="DH40" s="236"/>
    </row>
    <row r="41" spans="2:125" ht="13.2" x14ac:dyDescent="0.2">
      <c r="DE41" s="236"/>
    </row>
    <row r="42" spans="2:125" ht="13.2" x14ac:dyDescent="0.2">
      <c r="DG42" s="236"/>
      <c r="DJ42" s="236"/>
    </row>
    <row r="43" spans="2:125" ht="13.2" x14ac:dyDescent="0.2">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F43" s="236"/>
      <c r="DI43" s="236"/>
      <c r="DK43" s="236"/>
      <c r="DL43" s="236"/>
      <c r="DM43" s="236"/>
      <c r="DN43" s="236"/>
      <c r="DO43" s="236"/>
      <c r="DP43" s="236"/>
      <c r="DQ43" s="236"/>
      <c r="DR43" s="236"/>
      <c r="DS43" s="236"/>
      <c r="DT43" s="236"/>
      <c r="DU43" s="236"/>
    </row>
    <row r="44" spans="2:125" ht="13.2" x14ac:dyDescent="0.2">
      <c r="DU44" s="236"/>
    </row>
    <row r="45" spans="2:125" ht="13.2" x14ac:dyDescent="0.2"/>
    <row r="46" spans="2:125" ht="13.2" x14ac:dyDescent="0.2"/>
    <row r="47" spans="2:125" ht="13.2" x14ac:dyDescent="0.2"/>
    <row r="48" spans="2:125" ht="13.2" x14ac:dyDescent="0.2">
      <c r="DT48" s="236"/>
      <c r="DU48" s="236"/>
    </row>
    <row r="49" spans="120:125" ht="13.2" x14ac:dyDescent="0.2">
      <c r="DU49" s="236"/>
    </row>
    <row r="50" spans="120:125" ht="13.2" x14ac:dyDescent="0.2">
      <c r="DU50" s="236"/>
    </row>
    <row r="51" spans="120:125" ht="13.2" x14ac:dyDescent="0.2">
      <c r="DP51" s="236"/>
      <c r="DQ51" s="236"/>
      <c r="DR51" s="236"/>
      <c r="DS51" s="236"/>
      <c r="DT51" s="236"/>
      <c r="DU51" s="236"/>
    </row>
    <row r="52" spans="120:125" ht="13.2" x14ac:dyDescent="0.2"/>
    <row r="53" spans="120:125" ht="13.2" x14ac:dyDescent="0.2"/>
    <row r="54" spans="120:125" ht="13.2" x14ac:dyDescent="0.2">
      <c r="DU54" s="236"/>
    </row>
    <row r="55" spans="120:125" ht="13.2" x14ac:dyDescent="0.2"/>
    <row r="56" spans="120:125" ht="13.2" x14ac:dyDescent="0.2"/>
    <row r="57" spans="120:125" ht="13.2" x14ac:dyDescent="0.2"/>
    <row r="58" spans="120:125" ht="13.2" x14ac:dyDescent="0.2">
      <c r="DU58" s="236"/>
    </row>
    <row r="59" spans="120:125" ht="13.2" x14ac:dyDescent="0.2"/>
    <row r="60" spans="120:125" ht="13.2" x14ac:dyDescent="0.2"/>
    <row r="61" spans="120:125" ht="13.2" x14ac:dyDescent="0.2"/>
    <row r="62" spans="120:125" ht="13.2" x14ac:dyDescent="0.2"/>
    <row r="63" spans="120:125" ht="13.2" x14ac:dyDescent="0.2">
      <c r="DU63" s="236"/>
    </row>
    <row r="64" spans="120:125" ht="13.2" x14ac:dyDescent="0.2">
      <c r="DT64" s="236"/>
      <c r="DU64" s="236"/>
    </row>
    <row r="65" spans="123:125" ht="13.2" x14ac:dyDescent="0.2"/>
    <row r="66" spans="123:125" ht="13.2" x14ac:dyDescent="0.2"/>
    <row r="67" spans="123:125" ht="13.2" x14ac:dyDescent="0.2"/>
    <row r="68" spans="123:125" ht="13.2" x14ac:dyDescent="0.2"/>
    <row r="69" spans="123:125" ht="13.2" x14ac:dyDescent="0.2">
      <c r="DS69" s="236"/>
      <c r="DT69" s="236"/>
      <c r="DU69" s="236"/>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36"/>
    </row>
    <row r="83" spans="116:125" ht="13.2" x14ac:dyDescent="0.2">
      <c r="DM83" s="236"/>
      <c r="DN83" s="236"/>
      <c r="DO83" s="236"/>
      <c r="DP83" s="236"/>
      <c r="DQ83" s="236"/>
      <c r="DR83" s="236"/>
      <c r="DS83" s="236"/>
      <c r="DT83" s="236"/>
      <c r="DU83" s="236"/>
    </row>
    <row r="84" spans="116:125" ht="13.2" x14ac:dyDescent="0.2"/>
    <row r="85" spans="116:125" ht="13.2" x14ac:dyDescent="0.2"/>
    <row r="86" spans="116:125" ht="13.2" x14ac:dyDescent="0.2"/>
    <row r="87" spans="116:125" ht="13.2" x14ac:dyDescent="0.2"/>
    <row r="88" spans="116:125" ht="13.2" x14ac:dyDescent="0.2">
      <c r="DU88" s="236"/>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36"/>
      <c r="DT94" s="236"/>
      <c r="DU94" s="236"/>
    </row>
    <row r="95" spans="116:125" ht="13.5" customHeight="1" x14ac:dyDescent="0.2">
      <c r="DU95" s="236"/>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36"/>
    </row>
    <row r="102" spans="124:125" ht="13.5" customHeight="1" x14ac:dyDescent="0.2"/>
    <row r="103" spans="124:125" ht="13.5" customHeight="1" x14ac:dyDescent="0.2"/>
    <row r="104" spans="124:125" ht="13.5" customHeight="1" x14ac:dyDescent="0.2">
      <c r="DT104" s="236"/>
      <c r="DU104" s="236"/>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36" t="s">
        <v>472</v>
      </c>
    </row>
    <row r="121" spans="125:125" ht="13.5" hidden="1" customHeight="1" x14ac:dyDescent="0.2">
      <c r="DU121" s="236"/>
    </row>
  </sheetData>
  <sheetProtection algorithmName="SHA-512" hashValue="u6wkbOm2+p4kYe3fqVZTCJUDStnBHuqvGKTpQW/SSL44B4/b/ph6ZTy8nXvJtem4c8CsZ1yPjUfPyHKys2bmCA==" saltValue="CSftS56bU1RkGXxFFBuy2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37" customWidth="1"/>
    <col min="126" max="142" width="0" style="236" hidden="1" customWidth="1"/>
    <col min="143" max="16384" width="9" style="236" hidden="1"/>
  </cols>
  <sheetData>
    <row r="1" spans="1:125" ht="13.5" customHeight="1" x14ac:dyDescent="0.2">
      <c r="A1" s="236"/>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row>
    <row r="2" spans="1:125" ht="13.2" x14ac:dyDescent="0.2">
      <c r="B2" s="236"/>
      <c r="T2" s="236"/>
    </row>
    <row r="3" spans="1:125" ht="13.2" x14ac:dyDescent="0.2">
      <c r="C3" s="236"/>
      <c r="D3" s="236"/>
      <c r="E3" s="236"/>
      <c r="F3" s="236"/>
      <c r="G3" s="236"/>
      <c r="H3" s="236"/>
      <c r="I3" s="236"/>
      <c r="J3" s="236"/>
      <c r="K3" s="236"/>
      <c r="L3" s="236"/>
      <c r="M3" s="236"/>
      <c r="N3" s="236"/>
      <c r="O3" s="236"/>
      <c r="P3" s="236"/>
      <c r="Q3" s="236"/>
      <c r="R3" s="236"/>
      <c r="S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36"/>
      <c r="G33" s="236"/>
      <c r="I33" s="236"/>
    </row>
    <row r="34" spans="2:125" ht="13.2" x14ac:dyDescent="0.2">
      <c r="C34" s="236"/>
      <c r="P34" s="236"/>
      <c r="R34" s="236"/>
      <c r="U34" s="236"/>
    </row>
    <row r="35" spans="2:125" ht="13.2" x14ac:dyDescent="0.2">
      <c r="D35" s="236"/>
      <c r="E35" s="236"/>
      <c r="T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row>
    <row r="36" spans="2:125" ht="13.2" x14ac:dyDescent="0.2">
      <c r="F36" s="236"/>
      <c r="H36" s="236"/>
      <c r="J36" s="236"/>
      <c r="K36" s="236"/>
      <c r="L36" s="236"/>
      <c r="M36" s="236"/>
      <c r="N36" s="236"/>
      <c r="O36" s="236"/>
      <c r="Q36" s="236"/>
      <c r="S36" s="236"/>
      <c r="V36" s="236"/>
    </row>
    <row r="37" spans="2:125" ht="13.2" x14ac:dyDescent="0.2"/>
    <row r="38" spans="2:125" ht="13.2" x14ac:dyDescent="0.2"/>
    <row r="39" spans="2:125" ht="13.2" x14ac:dyDescent="0.2"/>
    <row r="40" spans="2:125" ht="13.2" x14ac:dyDescent="0.2">
      <c r="U40" s="236"/>
    </row>
    <row r="41" spans="2:125" ht="13.2" x14ac:dyDescent="0.2">
      <c r="R41" s="236"/>
    </row>
    <row r="42" spans="2:125" ht="13.2" x14ac:dyDescent="0.2">
      <c r="T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row>
    <row r="43" spans="2:125" ht="13.2" x14ac:dyDescent="0.2">
      <c r="Q43" s="236"/>
      <c r="S43" s="236"/>
      <c r="V43" s="236"/>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37" t="s">
        <v>472</v>
      </c>
    </row>
  </sheetData>
  <sheetProtection algorithmName="SHA-512" hashValue="dbB1OZ6NOcNDMemmOZjzbgIgDQVAqPLNby+g1XT+AX4ZJFh4xYjO6xzlmKXDx3zTHU7dYHeXpa2xPAuPFCmA3A==" saltValue="ATFVNvS6j+cRmwBdGAMBs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522</v>
      </c>
      <c r="G46" s="8" t="s">
        <v>523</v>
      </c>
      <c r="H46" s="8" t="s">
        <v>524</v>
      </c>
      <c r="I46" s="8" t="s">
        <v>525</v>
      </c>
      <c r="J46" s="9" t="s">
        <v>526</v>
      </c>
    </row>
    <row r="47" spans="2:10" ht="57.75" customHeight="1" x14ac:dyDescent="0.2">
      <c r="B47" s="10"/>
      <c r="C47" s="1126" t="s">
        <v>3</v>
      </c>
      <c r="D47" s="1126"/>
      <c r="E47" s="1127"/>
      <c r="F47" s="11">
        <v>20.7</v>
      </c>
      <c r="G47" s="12">
        <v>20.22</v>
      </c>
      <c r="H47" s="12">
        <v>19.84</v>
      </c>
      <c r="I47" s="12">
        <v>20.93</v>
      </c>
      <c r="J47" s="13">
        <v>23.42</v>
      </c>
    </row>
    <row r="48" spans="2:10" ht="57.75" customHeight="1" x14ac:dyDescent="0.2">
      <c r="B48" s="14"/>
      <c r="C48" s="1128" t="s">
        <v>4</v>
      </c>
      <c r="D48" s="1128"/>
      <c r="E48" s="1129"/>
      <c r="F48" s="15">
        <v>6.88</v>
      </c>
      <c r="G48" s="16">
        <v>9.4700000000000006</v>
      </c>
      <c r="H48" s="16">
        <v>7.33</v>
      </c>
      <c r="I48" s="16">
        <v>4.4800000000000004</v>
      </c>
      <c r="J48" s="17">
        <v>7.4</v>
      </c>
    </row>
    <row r="49" spans="2:10" ht="57.75" customHeight="1" thickBot="1" x14ac:dyDescent="0.25">
      <c r="B49" s="18"/>
      <c r="C49" s="1130" t="s">
        <v>5</v>
      </c>
      <c r="D49" s="1130"/>
      <c r="E49" s="1131"/>
      <c r="F49" s="19">
        <v>5.26</v>
      </c>
      <c r="G49" s="20">
        <v>2.62</v>
      </c>
      <c r="H49" s="20" t="s">
        <v>527</v>
      </c>
      <c r="I49" s="20" t="s">
        <v>528</v>
      </c>
      <c r="J49" s="21">
        <v>7.02</v>
      </c>
    </row>
    <row r="50" spans="2:10" ht="13.2" x14ac:dyDescent="0.2"/>
  </sheetData>
  <sheetProtection algorithmName="SHA-512" hashValue="WpqOom+T+14p2AsgfqI6oLZYos1pM+IQwHoSpIh8Xhi+HfVSTmpW51mKuXp2O/55peDj/W61HAI6tkDhNJRJ1w==" saltValue="N19ZwTvcfIkhchCjcE+IQ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2026-03-09T04:36:47Z</cp:lastPrinted>
  <dcterms:created xsi:type="dcterms:W3CDTF">2026-02-23T05:51:28Z</dcterms:created>
  <dcterms:modified xsi:type="dcterms:W3CDTF">2026-03-16T07:32:33Z</dcterms:modified>
  <cp:category/>
</cp:coreProperties>
</file>